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875" tabRatio="896" activeTab="0"/>
  </bookViews>
  <sheets>
    <sheet name="理工论文" sheetId="1" r:id="rId1"/>
    <sheet name="理工立项奖" sheetId="2" r:id="rId2"/>
    <sheet name="理工配套奖" sheetId="3" r:id="rId3"/>
    <sheet name="专利奖" sheetId="4" r:id="rId4"/>
    <sheet name="人文论文" sheetId="5" r:id="rId5"/>
    <sheet name="人文立项奖" sheetId="6" r:id="rId6"/>
    <sheet name="人文成果奖励" sheetId="7" r:id="rId7"/>
    <sheet name="著作奖" sheetId="8" r:id="rId8"/>
    <sheet name="不符合奖励条件的成果" sheetId="9" r:id="rId9"/>
  </sheets>
  <definedNames>
    <definedName name="_xlnm.Print_Area" localSheetId="8">'不符合奖励条件的成果'!$A$1:$H$58</definedName>
    <definedName name="_xlnm.Print_Area" localSheetId="0">'理工论文'!$A$1:$I$343</definedName>
    <definedName name="_xlnm.Print_Area" localSheetId="1">'理工立项奖'!$A$1:$J$57</definedName>
    <definedName name="_xlnm.Print_Area" localSheetId="2">'理工配套奖'!$A$1:$I$5</definedName>
    <definedName name="_xlnm.Print_Area" localSheetId="3">'专利奖'!$A$1:$H$63</definedName>
    <definedName name="_xlnm.Print_Area" localSheetId="7">'著作奖'!$A$1:$I$14</definedName>
    <definedName name="_xlnm.Print_Titles" localSheetId="0">'理工论文'!$2:$2</definedName>
    <definedName name="_xlnm._FilterDatabase" localSheetId="0" hidden="1">'理工论文'!$A$2:$J$372</definedName>
    <definedName name="_xlnm.Print_Titles" localSheetId="1">'理工立项奖'!$1:$2</definedName>
    <definedName name="_xlnm._FilterDatabase" localSheetId="1" hidden="1">'理工立项奖'!$A$2:$J$45</definedName>
    <definedName name="_xlnm.Print_Titles" localSheetId="3">'专利奖'!$2:$2</definedName>
    <definedName name="_xlnm._FilterDatabase" localSheetId="3" hidden="1">'专利奖'!$A$2:$H$64</definedName>
    <definedName name="_xlnm._FilterDatabase" localSheetId="4" hidden="1">'人文论文'!$A$2:$K$129</definedName>
    <definedName name="_xlnm._FilterDatabase" localSheetId="8" hidden="1">'不符合奖励条件的成果'!$A$2:$H$44</definedName>
  </definedNames>
  <calcPr fullCalcOnLoad="1"/>
</workbook>
</file>

<file path=xl/sharedStrings.xml><?xml version="1.0" encoding="utf-8"?>
<sst xmlns="http://schemas.openxmlformats.org/spreadsheetml/2006/main" count="3628" uniqueCount="1635">
  <si>
    <r>
      <t xml:space="preserve">附件五                                  </t>
    </r>
    <r>
      <rPr>
        <b/>
        <sz val="16"/>
        <rFont val="宋体"/>
        <family val="0"/>
      </rPr>
      <t>优秀论文奖汇总表（理工）</t>
    </r>
  </si>
  <si>
    <t>序号</t>
  </si>
  <si>
    <t>单位</t>
  </si>
  <si>
    <t>姓名</t>
  </si>
  <si>
    <t>论文名称</t>
  </si>
  <si>
    <t>刊物/论文集名</t>
  </si>
  <si>
    <t>发表
年月</t>
  </si>
  <si>
    <t>评定
级别</t>
  </si>
  <si>
    <t>收录号</t>
  </si>
  <si>
    <t>奖励金
额(元)</t>
  </si>
  <si>
    <t>食品与生物工程学院</t>
  </si>
  <si>
    <t>曹敏杰</t>
  </si>
  <si>
    <t>Purification, characterization, cDNA cloning and in vitro expression of a serine proteinase from the intestinal tract of sea cucumber (Stichopus japonicus) with collagen degradation activity</t>
  </si>
  <si>
    <t>Journal of Agricultural and Food Chemistry</t>
  </si>
  <si>
    <t>B2-SCI1</t>
  </si>
  <si>
    <t>SCI:AH8VV</t>
  </si>
  <si>
    <t>陈峰</t>
  </si>
  <si>
    <t>光照引起的柚子精油香味品质劣变研究</t>
  </si>
  <si>
    <t>SCI:AW5NJ</t>
  </si>
  <si>
    <t>陈晓梅</t>
  </si>
  <si>
    <t>Synthesis of bimetallic PtPd nanocubes on graphene with N,N-dimethylformamide and their direct use for methanol electrocatalytic oxidation</t>
  </si>
  <si>
    <t>CARBON</t>
  </si>
  <si>
    <t>SCI:260DM</t>
  </si>
  <si>
    <t>AuPd bimetallic nanoparticles decorated on graphene nanosheets: their green synthesis, growth mechanism and high catalytic ability in 4-nitrophenol reduction</t>
  </si>
  <si>
    <t>Journal of Materials Chemistry A</t>
  </si>
  <si>
    <t>SCI:AD8OF</t>
  </si>
  <si>
    <t>Green synthesis of graphene-PtPd alloy nanoparticles with high electrocatalytic performance for ethanol oxidation</t>
  </si>
  <si>
    <t>SCI:263ZF</t>
  </si>
  <si>
    <t>黄志勇</t>
  </si>
  <si>
    <t>Assessing of distribution, mobility and bioavailability of exogenous Pb in agricultural soils using isotopic labeling method coupled with BCR approach</t>
  </si>
  <si>
    <t>Journal of Hazardous Materials</t>
  </si>
  <si>
    <t>SCI:AB3JM</t>
  </si>
  <si>
    <t>水产学院</t>
  </si>
  <si>
    <t>黄贝</t>
  </si>
  <si>
    <t>欧洲鳗鲡干扰素调节因子3(IRF3)和IRF7的克隆和表达分析及鳗鲡干扰素分泌相关基因的数据挖掘</t>
  </si>
  <si>
    <t>Fish &amp; Shellfish Immunology</t>
  </si>
  <si>
    <t>SCI:AG0ME</t>
  </si>
  <si>
    <t>覃映雪</t>
  </si>
  <si>
    <t>鞭毛运动对嗜水性气单胞菌入侵并在日本鳗鲡巨噬细胞内存活的作用</t>
  </si>
  <si>
    <t>SCI:AM3SL</t>
  </si>
  <si>
    <t>王艺磊</t>
  </si>
  <si>
    <t>Molecular cloning, characterization and expression analysis of three heat shock responsive genes from Haliotis diversicolor</t>
  </si>
  <si>
    <t>SCI:AB8PI</t>
  </si>
  <si>
    <t>Identification and expression analysis of immune-related genes linked to Rel/NF-κB signaling pathway under stresses and bacterial challenge from the small abalone Haliotis diversicolor.</t>
  </si>
  <si>
    <t>SCI:AX6FB</t>
  </si>
  <si>
    <t>机械与能源工程学院</t>
  </si>
  <si>
    <t>李志伟</t>
  </si>
  <si>
    <t>玻璃窑余热发电系统设计</t>
  </si>
  <si>
    <t>Applied Thermal Engineering</t>
  </si>
  <si>
    <t>B2-SCI2</t>
  </si>
  <si>
    <t>SCI:AA3VA</t>
  </si>
  <si>
    <t>理学院</t>
  </si>
  <si>
    <t>陈景华</t>
  </si>
  <si>
    <t>三维分数阶次扩散方程的数值模拟</t>
  </si>
  <si>
    <t>Applied Mathematical Modelling</t>
  </si>
  <si>
    <t>SCI:AN6GR</t>
  </si>
  <si>
    <t>黄欢</t>
  </si>
  <si>
    <t>模糊数空间中紧集的一个新特征</t>
  </si>
  <si>
    <t>Abstract and Applied Analysis</t>
  </si>
  <si>
    <t>SCI:257AQ</t>
  </si>
  <si>
    <t>黄振坤</t>
  </si>
  <si>
    <t>时标上线性阈值网络时标限定激活集和多重周期性</t>
  </si>
  <si>
    <t>IEEE Transactions on Cybernetics</t>
  </si>
  <si>
    <t>SCI:AD3DT</t>
  </si>
  <si>
    <t>王敏帅</t>
  </si>
  <si>
    <t>光电子能谱对有机电子器件的研究</t>
  </si>
  <si>
    <t>Applied  Surface  Science</t>
  </si>
  <si>
    <t>SCI:AJ7BN</t>
  </si>
  <si>
    <t>氧化铟锡对取光效率的研究</t>
  </si>
  <si>
    <t>IEEE ELECTRON DEVICE LETTERS</t>
  </si>
  <si>
    <t>SCI:AD8NA</t>
  </si>
  <si>
    <t>魏春金</t>
  </si>
  <si>
    <t>具有稀疏效应和脉冲收获的捕食-食饵系统的周期解和异宿分支</t>
  </si>
  <si>
    <t>Nonlinear Dynamics</t>
  </si>
  <si>
    <t>SCI:AF0SU</t>
  </si>
  <si>
    <t>具有脉冲状态反馈控制的捕食-食饵模型的同宿分支</t>
  </si>
  <si>
    <t>Applied Mathematics and Computation</t>
  </si>
  <si>
    <t>SCI:AH1SA</t>
  </si>
  <si>
    <t>张秀钦</t>
  </si>
  <si>
    <t>带有燃料重整的固体氧化物燃料电池和蒸气涡轮机混合系统的理论基础和性能优化分析</t>
  </si>
  <si>
    <t>Energy Conversion and Management</t>
  </si>
  <si>
    <t>SCI:AO0CO</t>
  </si>
  <si>
    <t>轮机工程学院</t>
  </si>
  <si>
    <t>陈武</t>
  </si>
  <si>
    <t>基于正交试验的船用转轮除湿空调的能量与火用分析</t>
  </si>
  <si>
    <t>Energy</t>
  </si>
  <si>
    <t>SCI:AW8XK</t>
  </si>
  <si>
    <t>Expression and characterization of common carp (Cyprinus carpio) matrix metalloproteinase-2 and its activity against type I collagen</t>
  </si>
  <si>
    <t>Journal of Biotechnology</t>
  </si>
  <si>
    <t>SCI:AE2NY</t>
  </si>
  <si>
    <t>Au nanoparticles on citrate-functionalized graphene nanosheets with high peroxidase-like performance</t>
  </si>
  <si>
    <t>Dalton Transactions</t>
  </si>
  <si>
    <t>SCI:AG4HS</t>
  </si>
  <si>
    <t>PtPd nanodendrites supported on graphene nanosheets: a peroxidase-like catalyst for colorimetric detection of H2O2</t>
  </si>
  <si>
    <t>Sensors and Actuators B：Chemical</t>
  </si>
  <si>
    <t>SCI:AK8VC</t>
  </si>
  <si>
    <t>段金明</t>
  </si>
  <si>
    <t>Removal characteristics of Cd(II) from acidic aqueous solution by modified steel-making slag</t>
  </si>
  <si>
    <t>Chemical Engineering Journal</t>
  </si>
  <si>
    <t>SCI:AG2VK</t>
  </si>
  <si>
    <t>A novel electrochemiluminescence glucose biosensor based on platinum nanoflowers/graphene oxide/glucose oxidase modified glassy carbon electrode</t>
  </si>
  <si>
    <t>Journal of Solid State Electrochemistry</t>
  </si>
  <si>
    <t>SCI:AO1TG</t>
  </si>
  <si>
    <t>刘光明</t>
  </si>
  <si>
    <t>大黄鱼鱼卵主要过敏原 β组分的分离纯化、性质分析及免疫原性</t>
  </si>
  <si>
    <t>Food Chem Toxicol</t>
  </si>
  <si>
    <t>SCI:AR5NI</t>
  </si>
  <si>
    <t>邱绪建</t>
  </si>
  <si>
    <t>利用壳聚糖复配物对鲈鱼鱼片4度冷藏保鲜的品质研究</t>
  </si>
  <si>
    <t>Food Chemistry</t>
  </si>
  <si>
    <t>SCI:AJ7BU</t>
  </si>
  <si>
    <t>翁武银</t>
  </si>
  <si>
    <t>不同pH下提取的鱼鳞明胶的成膜特性</t>
  </si>
  <si>
    <t>Food Hydrocolloids</t>
  </si>
  <si>
    <t>SCI:AJ9CP</t>
  </si>
  <si>
    <t>鲨鱼鱼皮明胶酶解物的抗氧化特性</t>
  </si>
  <si>
    <t>Journal of Functional Foods</t>
  </si>
  <si>
    <t>SCI:AX4EB</t>
  </si>
  <si>
    <t>孙云章</t>
  </si>
  <si>
    <t>TLR2 signaling may play a key role in the probiotic modulation of intestinal microbiota in grouper Epinephelus coioides</t>
  </si>
  <si>
    <t>Aquaculture</t>
  </si>
  <si>
    <t>SCI:AI0UG</t>
  </si>
  <si>
    <t>Transcriptome analysis of the differences in gene expression between testis and ovary in green mud crab (Scylla paramamosain)</t>
  </si>
  <si>
    <t>BMC genomics</t>
  </si>
  <si>
    <t>SCI:AM5PR</t>
  </si>
  <si>
    <t>王志勇</t>
  </si>
  <si>
    <t>Genetic mapping and QTL analysis of growth-related traits in the large yellow croake.</t>
  </si>
  <si>
    <t>Marine Biotechnology</t>
  </si>
  <si>
    <t>SCI:AS9DQ</t>
  </si>
  <si>
    <t>杨红玲</t>
  </si>
  <si>
    <t>Probiotic Bacillus pumilus SE5 shapes the intestinal microbiota and mucosal immunity in grouper Epinephelus coioides</t>
  </si>
  <si>
    <t>Disease of aquatic organisms</t>
  </si>
  <si>
    <t>SCI:AQ7OI</t>
  </si>
  <si>
    <t>陈海燕</t>
  </si>
  <si>
    <t>偶单圈图补图的极图</t>
  </si>
  <si>
    <t>Linear Algebra and its application</t>
  </si>
  <si>
    <t>B2-SCI3</t>
  </si>
  <si>
    <t>SCI:AA3WV</t>
  </si>
  <si>
    <t>陈雪娟</t>
  </si>
  <si>
    <t>广义等距曲线和曲面的性质</t>
  </si>
  <si>
    <t>Journal of Applied Mathematics</t>
  </si>
  <si>
    <t>SCI:AI1HR</t>
  </si>
  <si>
    <t>用正则模糊神经网络逼近模糊值函数及相应的精度分析</t>
  </si>
  <si>
    <t>SOFT COMPUTING</t>
  </si>
  <si>
    <t>SCI:AT7DN</t>
  </si>
  <si>
    <t>一类一般性神经网络半离散化下多重概周期性</t>
  </si>
  <si>
    <t>Mathematics and Computers in Simulation</t>
  </si>
  <si>
    <t>SCI:AI2NB</t>
  </si>
  <si>
    <t>侧壁腐蚀对取光效率的研究</t>
  </si>
  <si>
    <t>Journal of Materials Science-Materials in Electronics</t>
  </si>
  <si>
    <t>SCI:AL7RA</t>
  </si>
  <si>
    <t>吴红霞</t>
  </si>
  <si>
    <t>无色散KP方程族的新的推广及其约化</t>
  </si>
  <si>
    <t>Mathematical Methods in the applied Sciences</t>
  </si>
  <si>
    <t>SCI:AF1K2</t>
  </si>
  <si>
    <t>郭学平</t>
  </si>
  <si>
    <t>Relationships between in-flight particle characteristics and properties of HVOF sprayed WC-CoCr coatings</t>
  </si>
  <si>
    <t>Journal of Materials Processing Technology</t>
  </si>
  <si>
    <t>SCI:287RR</t>
  </si>
  <si>
    <t>Purification and characterization of a novel angiotensin I -converting enzyme inhibitory peptide derived from abalone(Haliotis</t>
  </si>
  <si>
    <t>European Food Research and Technology</t>
  </si>
  <si>
    <t>SCI:AX8IX</t>
  </si>
  <si>
    <t>柚皮挥发性提取物的感官检验和气质联用分析</t>
  </si>
  <si>
    <t>Flavour and  Fragrance Journal</t>
  </si>
  <si>
    <t>SCI:AN4ID</t>
  </si>
  <si>
    <t>A novel electrochemiluminescence tetracyclines sensor based on a Ru(bpy)32+-doped silica nanoparticles/Nafion film modified electrode</t>
  </si>
  <si>
    <t>Talanta</t>
  </si>
  <si>
    <t>SCI:A06LK</t>
  </si>
  <si>
    <t>Nonenzymatic sensing of glucose at neutral pH values using a glassy carbon electrode modified with graphene nanosheets and Pt-Pd bimetallic nanocubes</t>
  </si>
  <si>
    <t>Microchimica Acta</t>
  </si>
  <si>
    <t>SCI:AH8HS</t>
  </si>
  <si>
    <t>Recent advances in enzyme-free electrochemical sensors</t>
  </si>
  <si>
    <t>杜翠红</t>
  </si>
  <si>
    <t>S-腺苷甲硫氨酸在大肠杆菌中的表达</t>
  </si>
  <si>
    <t>Biotechnology and Bioprocess Engineering</t>
  </si>
  <si>
    <t>SCI:AZ2ED</t>
  </si>
  <si>
    <t>MT-like proteins: Potential bio-indicators of Chlorella vulgaris for zinc contamination in water environment</t>
  </si>
  <si>
    <t>Ecological Indicators</t>
  </si>
  <si>
    <t>SCI:AN0ZI</t>
  </si>
  <si>
    <t>Histamine-producing bacteria in blue scad (Decapterus maruadsi) and their abilities to produce histamine and other biogenic amines</t>
  </si>
  <si>
    <t>World J Microbiol Biotechnol</t>
  </si>
  <si>
    <t>SCI:AK6SJ</t>
  </si>
  <si>
    <t>章鱼肌肉中原肌球蛋白的分离纯化、性质分析及免疫原性</t>
  </si>
  <si>
    <t>process biochemistry</t>
  </si>
  <si>
    <t>SCI:AR5QW</t>
  </si>
  <si>
    <t>刘静雯</t>
  </si>
  <si>
    <t>一株感染产能微藻假单胞菌的首例报道</t>
  </si>
  <si>
    <t>Plos one</t>
  </si>
  <si>
    <t>SCI:AC4GP</t>
  </si>
  <si>
    <t>刘翼翔</t>
  </si>
  <si>
    <t>Stability and absorption of anthocyanins from blueberries subjected</t>
  </si>
  <si>
    <t>International Journal of Food Science and Nutrition</t>
  </si>
  <si>
    <t>SCI:AH9IF</t>
  </si>
  <si>
    <t>Docosahexaenoic acid aggravates photooxidative damage in retinal pigment epithelial cells via lipid peroxidation</t>
  </si>
  <si>
    <t>Journal of Photochemistry and Photobiology B: Biology</t>
  </si>
  <si>
    <t>SCI:AX6FM</t>
  </si>
  <si>
    <t>朱艳冰</t>
  </si>
  <si>
    <t>一个新型深海嗜热菌地芽孢杆菌EPT3锰超氧化物歧化酶的克隆及鉴定</t>
  </si>
  <si>
    <t>World Journal of Microbiology and Biotechnology</t>
  </si>
  <si>
    <t>SCI:AD1FU</t>
  </si>
  <si>
    <t>郭松林</t>
  </si>
  <si>
    <t>Immune effects of bathing European eels in live pathogenic bacteria, Aeromonas hydrophila.</t>
  </si>
  <si>
    <t>AQUACULTURE RESEARCH</t>
  </si>
  <si>
    <t>SCI:AE1GD</t>
  </si>
  <si>
    <t>赖晓健</t>
  </si>
  <si>
    <t>中华乌塘鱧PGE2受体亚型ep1的克隆和表达研究</t>
  </si>
  <si>
    <t>fish physiology and biochemistry</t>
  </si>
  <si>
    <t>SCI:AK5GH</t>
  </si>
  <si>
    <t>徐燕</t>
  </si>
  <si>
    <t>坛紫菜高温胁迫蛋白质组学分析</t>
  </si>
  <si>
    <t>Journal of Applied Phycology</t>
  </si>
  <si>
    <t>SCI:AA3CF</t>
  </si>
  <si>
    <t>姚翠鸾</t>
  </si>
  <si>
    <t>the impact of ocean warming on marine organisms</t>
  </si>
  <si>
    <t>CHINESE SCIENCE BULLETIN</t>
  </si>
  <si>
    <t>SCI:AB1OW</t>
  </si>
  <si>
    <t>王云超</t>
  </si>
  <si>
    <t>Pivot steering resistance torque based on tire torsion deformation</t>
  </si>
  <si>
    <t>Journal of terramechanics</t>
  </si>
  <si>
    <t>B2-SCI4</t>
  </si>
  <si>
    <t>SCI:AH4QY</t>
  </si>
  <si>
    <t>团插入图的临界群</t>
  </si>
  <si>
    <t>Discrete Mathematics</t>
  </si>
  <si>
    <t>SCI:AA9SA</t>
  </si>
  <si>
    <t>蓝永艺</t>
  </si>
  <si>
    <t>具有广义次临界增长p-拉普拉斯方程的解的存在性</t>
  </si>
  <si>
    <t>Electronic Journal of Differential Equations</t>
  </si>
  <si>
    <t>SCI:AL3MA</t>
  </si>
  <si>
    <t>梁宗旗</t>
  </si>
  <si>
    <t>二维sine-Gordon 方程的Dufort-Frankel差分方法</t>
  </si>
  <si>
    <t>Discrete Dynamics in Nature and Society</t>
  </si>
  <si>
    <t>SCI:AT6AT</t>
  </si>
  <si>
    <t>林泓</t>
  </si>
  <si>
    <t>给定分支点数的树的Wiener指数</t>
  </si>
  <si>
    <t>MATCH-Communications in Mathematical and in Computer Chemistry</t>
  </si>
  <si>
    <t>SCI:AM1YF</t>
  </si>
  <si>
    <t>给定最大度点数的树的最大Wiener指数</t>
  </si>
  <si>
    <t>SCI:AW2GR</t>
  </si>
  <si>
    <t>关于树的片段、度为2的点及第一Zagreb指数</t>
  </si>
  <si>
    <t>给定偶度点数的树的Wiener指数的极值</t>
  </si>
  <si>
    <t>林丽双</t>
  </si>
  <si>
    <t>overcubic分拆对的算术性质</t>
  </si>
  <si>
    <t>Electronic Journal of Combinatorics</t>
  </si>
  <si>
    <t>SCI:AO2BF</t>
  </si>
  <si>
    <t>偶数部分互不相同的双分拆的算术性质</t>
  </si>
  <si>
    <t>Ramanujan Journal</t>
  </si>
  <si>
    <t>SCI:AB3WL</t>
  </si>
  <si>
    <t>关于3-core的双分拆函数的一些结论</t>
  </si>
  <si>
    <t>Journal of Number Theory</t>
  </si>
  <si>
    <t>SCI:AD3LQ</t>
  </si>
  <si>
    <t>关于broken 3-diamond分拆函数的奇偶性的初等证明</t>
  </si>
  <si>
    <t>SCI:257VJ</t>
  </si>
  <si>
    <t>关于四色一般Frobenius分拆函数模7的新的拉马努金型同余式</t>
  </si>
  <si>
    <t>International Journal of Number Theory</t>
  </si>
  <si>
    <t>SCI:AD3BX</t>
  </si>
  <si>
    <t>9-regular分拆的Keith猜想的推广和3-cores</t>
  </si>
  <si>
    <t>BULLETIN OF THE AUSTRALIAN MATHEMATICAL SOCIETY</t>
  </si>
  <si>
    <t>SCI:AS9UE</t>
  </si>
  <si>
    <t>毛兴宇</t>
  </si>
  <si>
    <t>固相反应制备的ZnCuO多晶材料的磁性研究</t>
  </si>
  <si>
    <t>Journal of Wuhan University of Technology Materials Science</t>
  </si>
  <si>
    <t>SCI:AN8LE</t>
  </si>
  <si>
    <t>潘佳庆</t>
  </si>
  <si>
    <t>Some  estimates  of a system of degenerate parabolic equations</t>
  </si>
  <si>
    <t>Journal of Dynamical and Control Systems</t>
  </si>
  <si>
    <t>SCI:AG3LQ</t>
  </si>
  <si>
    <t>王凤筵</t>
  </si>
  <si>
    <t>On pulse vaccine strategy in a periodic stochastic SIR epidemic model</t>
  </si>
  <si>
    <t>CHAOS SOLITONS &amp; FRACTALS</t>
  </si>
  <si>
    <t>SCI:AN6GG</t>
  </si>
  <si>
    <t>郑青榕</t>
  </si>
  <si>
    <t>氢在石墨烯和活性炭上的吸附平衡</t>
  </si>
  <si>
    <t>CRYOGENICS</t>
  </si>
  <si>
    <t>SCI:AI6VW</t>
  </si>
  <si>
    <t>Synthesis of Pd Nanoparticles on Citrate-functionalized Graphene Oxidates with High Catalytic Activity for 4-nitrophenol Reduction</t>
  </si>
  <si>
    <t>CHEMISTRY LETTERS</t>
  </si>
  <si>
    <t>SCI:A15AX</t>
  </si>
  <si>
    <t>鲫鱼葡萄糖-6-磷酸异构酶cDNA的克隆及其具有MBSP抑制活性区域在大肠杆菌中的表达</t>
  </si>
  <si>
    <t>Comparative Biochemistry and Physiology Part B: Biochemistry and Molecular Biology</t>
  </si>
  <si>
    <t>SCI:293CE</t>
  </si>
  <si>
    <t>杜希萍</t>
  </si>
  <si>
    <t>分离自红树内生真菌Dothiorella sp.的两个新聚酮化合物</t>
  </si>
  <si>
    <t>Chemistry of Natural Compounds</t>
  </si>
  <si>
    <t>SCI:AI3XY</t>
  </si>
  <si>
    <t>郝更新</t>
  </si>
  <si>
    <t>灌胃5种牡蛎组分对小鼠运动耐力的影响</t>
  </si>
  <si>
    <t>Pharmaceutical Biology</t>
  </si>
  <si>
    <t>SCI:AH9ZV</t>
  </si>
  <si>
    <t>Spatial distribution and bioavailability of Hg in vegetable-growing soils collected from the estuary areas of Jiulong River, China</t>
  </si>
  <si>
    <t>Environmental Earth Sciences</t>
  </si>
  <si>
    <t>SCI:AO1PL</t>
  </si>
  <si>
    <t>倪辉</t>
  </si>
  <si>
    <t>柚苷酶和果胶酶对柚子果汁生产和质量的影响</t>
  </si>
  <si>
    <t>food science and biotechnology</t>
  </si>
  <si>
    <t>SCI:AK8OX</t>
  </si>
  <si>
    <t>挥发性代谢产物测定冰藏金鲳鱼鲜度研究</t>
  </si>
  <si>
    <t>food science and technology research</t>
  </si>
  <si>
    <t>SCI:302LY</t>
  </si>
  <si>
    <t>鲢鱼抗氧化肽对冻藏鲅鱼肉脂质氧化的影响</t>
  </si>
  <si>
    <t>Journal of Food Biochemistry</t>
  </si>
  <si>
    <t>SCI:AE6PR</t>
  </si>
  <si>
    <t>多聚赖氨酸添加的鱼糜蛋白膜的抗菌性和理化特性</t>
  </si>
  <si>
    <t>Packaging Technology &amp; Science</t>
  </si>
  <si>
    <t>SCI:272QF</t>
  </si>
  <si>
    <t>张亚平</t>
  </si>
  <si>
    <t>利用海藻快速吸附还原六价铬的研究</t>
  </si>
  <si>
    <t>journal of central south university</t>
  </si>
  <si>
    <t>SCI:AN3DF</t>
  </si>
  <si>
    <t>利用铁铈柱撑膨润土催化剂非均相光助Fenton催化去除四环素研究</t>
  </si>
  <si>
    <t>SCI:AC3YU</t>
  </si>
  <si>
    <t>深海嗜热菌地芽孢杆菌EPT3锰超氧化物歧化酶的纯化及生物化学鉴定</t>
  </si>
  <si>
    <t>ACTA OCEANOLOGICA SINICA</t>
  </si>
  <si>
    <t>SCI:AW1TC</t>
  </si>
  <si>
    <t>王力</t>
  </si>
  <si>
    <t>两种多酸型酪氨酸酶抑制剂的性能研究</t>
  </si>
  <si>
    <t>高等学校化学学报</t>
  </si>
  <si>
    <t>SCI:AD8XZ,EI:20141517566779</t>
  </si>
  <si>
    <t>Cloning, characterization, hypoxia and heat shock response of hypoxia inducible factor-1 (HIF-1) from the small abalone Haliotis diversicolor</t>
  </si>
  <si>
    <t>Gene</t>
  </si>
  <si>
    <t>SCI:293ZZ</t>
  </si>
  <si>
    <t>冯建军</t>
  </si>
  <si>
    <t>日本鳗鲡TNF基因的克隆及其在LPS、poly I:C和嗜水气单胞菌免疫刺激后的表达分析研究</t>
  </si>
  <si>
    <t>Chinese Journal of Oceanology and Limnology</t>
  </si>
  <si>
    <t>SCI:AN8UI</t>
  </si>
  <si>
    <t>郭玉清</t>
  </si>
  <si>
    <t>东海海洋线虫的三个新品种</t>
  </si>
  <si>
    <t>Zootaxa</t>
  </si>
  <si>
    <t>SCI:AL8VC</t>
  </si>
  <si>
    <t>黎中宝</t>
  </si>
  <si>
    <t>Isolation and characterization of eleven microsatellite loci in the marbled rockfish, Sebastiscus marmoratus (Scorpaenidae)</t>
  </si>
  <si>
    <t>Conservation Genetics Resources</t>
  </si>
  <si>
    <t>SCI:AB3RQ</t>
  </si>
  <si>
    <t>Screening and characterization of new microsatellite markers in Fenneropenaeus penicillatus</t>
  </si>
  <si>
    <t>Genetics and Molecular Research</t>
  </si>
  <si>
    <t>SCI:AN1ZV</t>
  </si>
  <si>
    <t>梁英</t>
  </si>
  <si>
    <t>Effect of pH on separation performances in high-performance liquid chromatography of antibacterial peptides from the spleen of Japanese eel, Anguilla japonica</t>
  </si>
  <si>
    <t>Separation Science and Technology</t>
  </si>
  <si>
    <t>SCI:AG1ZG</t>
  </si>
  <si>
    <t>刘贤德</t>
  </si>
  <si>
    <t>波纹巴非蛤hsp70基因的克隆及表达分析</t>
  </si>
  <si>
    <t>SCI:AI2SS</t>
  </si>
  <si>
    <t>MshQ在嗜水性气单胞菌MSHA菌毛生物合成和生物膜形成中的作用</t>
  </si>
  <si>
    <t>SCI:AT7LX</t>
  </si>
  <si>
    <t>谢潮添</t>
  </si>
  <si>
    <t>坛紫菜内参基因的选择</t>
  </si>
  <si>
    <t>SCI:AO4TO</t>
  </si>
  <si>
    <t>坛紫菜果糖磷酸酶基因的克隆及表达分析</t>
  </si>
  <si>
    <t>SCI:AE1KH</t>
  </si>
  <si>
    <t>徐晓津</t>
  </si>
  <si>
    <t>石斑鱼巨噬细胞与中性粒细胞中强毒株与弱毒株细菌存活研究</t>
  </si>
  <si>
    <t>SCI:CC3FT</t>
  </si>
  <si>
    <t>Molecular and acute temperature stress response characterizations of caspase-8 gene in two mussels, Mytilus coruscus and M. gallop</t>
  </si>
  <si>
    <t>SCI:AR5LB</t>
  </si>
  <si>
    <t>翟少伟</t>
  </si>
  <si>
    <t>饲料中添加原花青素对罗非鱼幼鱼生长、某些血液生化指标及体成分的影响</t>
  </si>
  <si>
    <t>Italian Journal of Animal Science</t>
  </si>
  <si>
    <t>SCI:AR60G</t>
  </si>
  <si>
    <t>饲料中添加槲皮素对罗非鱼生长、肠道消化酶活性及肝胰脏抗氧化能力的影响</t>
  </si>
  <si>
    <t>ISRAELI JOURNAL OF AQUACULTURE-BAMIDGEH</t>
  </si>
  <si>
    <t>SCI:AP3JE</t>
  </si>
  <si>
    <t>郑江</t>
  </si>
  <si>
    <t>哈维氏弧菌特异性适配子的筛选及其亲和特异性研究</t>
  </si>
  <si>
    <t>生物化学与生物物理进展</t>
  </si>
  <si>
    <t>SCI:AL8DN</t>
  </si>
  <si>
    <t>信息工程学院</t>
  </si>
  <si>
    <t>刘璟</t>
  </si>
  <si>
    <t>金膜厚度对三角形银纳米阵列的光学与传感性能的影响</t>
  </si>
  <si>
    <t>Optoelectronics and Advanced Materials-Rapid Communications</t>
  </si>
  <si>
    <t>SCI:AY3WL</t>
  </si>
  <si>
    <t>王荣杰</t>
  </si>
  <si>
    <t>人工蜂群优化算法在复数盲源分离中的应用</t>
  </si>
  <si>
    <t>中国科学</t>
  </si>
  <si>
    <t>B2-WK</t>
  </si>
  <si>
    <t>《中国科学》</t>
  </si>
  <si>
    <t>应用文献计量学评价中国生物信息学研究的特征</t>
  </si>
  <si>
    <t>Scientometrics</t>
  </si>
  <si>
    <t>SSCI:AE8UJ</t>
  </si>
  <si>
    <t>对“应用文献计量学1997-2000年固体废物全球研究趋势”一文的评述</t>
  </si>
  <si>
    <t>SSCI:284LQ</t>
  </si>
  <si>
    <t>常勇</t>
  </si>
  <si>
    <t>浮动平底推杆等宽凸轮机构第Ⅱ类机构综合问题</t>
  </si>
  <si>
    <t>农业机械学报</t>
  </si>
  <si>
    <t>B4-1</t>
  </si>
  <si>
    <t>EI:20142117745331</t>
  </si>
  <si>
    <t>复动平底推杆共轭凸轮机构第Ⅱ类机构综合问题</t>
  </si>
  <si>
    <t>EI:20141717619112</t>
  </si>
  <si>
    <t>皮钧</t>
  </si>
  <si>
    <t>基于Tracepro的微棱镜反光膜正入射无效光分析</t>
  </si>
  <si>
    <t>光子学报</t>
  </si>
  <si>
    <t>EI:20142117743302</t>
  </si>
  <si>
    <t>王永青</t>
  </si>
  <si>
    <t>吸附式制冷-海水淡化复合系统性能分析</t>
  </si>
  <si>
    <t>化工学报</t>
  </si>
  <si>
    <t>EI:20150300426111</t>
  </si>
  <si>
    <t>基于后轴主动转向的多轴转向杆系优化</t>
  </si>
  <si>
    <t>机械工程学报</t>
  </si>
  <si>
    <t>EI:20142217763720</t>
  </si>
  <si>
    <t>吴集迎</t>
  </si>
  <si>
    <t>基于LFG的沼气机热泵节能系统配置与实验研究</t>
  </si>
  <si>
    <t>EI:20150300426110</t>
  </si>
  <si>
    <t>空气源沼气机热泵部分负荷性能</t>
  </si>
  <si>
    <t>EI:20144800253983</t>
  </si>
  <si>
    <t>许志龙</t>
  </si>
  <si>
    <t>带温控功能的聚光PV/T组件研制</t>
  </si>
  <si>
    <t>太阳能学报</t>
  </si>
  <si>
    <t>EI:20145100335713</t>
  </si>
  <si>
    <t>杨光</t>
  </si>
  <si>
    <t>间接超声下电解液温升及微棱镜镍层反光性能</t>
  </si>
  <si>
    <t>功能材料</t>
  </si>
  <si>
    <t>EI:20144600200038</t>
  </si>
  <si>
    <t>杨绍辉</t>
  </si>
  <si>
    <t>多点直驱式波浪能发电系统的建模与试验分析I</t>
  </si>
  <si>
    <t>EI:20144300128896</t>
  </si>
  <si>
    <t>多点直驱式波浪能发电系统的恒转速控制研究</t>
  </si>
  <si>
    <t>EI:20142617873744</t>
  </si>
  <si>
    <t>张军</t>
  </si>
  <si>
    <t>均匀电场中液滴变形特性的耗散粒子动力学模拟</t>
  </si>
  <si>
    <t>化工学报（中）</t>
  </si>
  <si>
    <t>EI:20144400136179</t>
  </si>
  <si>
    <t>刘菊东</t>
  </si>
  <si>
    <t>装载机销轴磨削淬硬研究</t>
  </si>
  <si>
    <t>Key Engineering Materials</t>
  </si>
  <si>
    <t>EI:20143518099531</t>
  </si>
  <si>
    <t>计算机工程学院</t>
  </si>
  <si>
    <t>王罡</t>
  </si>
  <si>
    <t>基于FRP和ZMP的类人机器人运动平衡控制</t>
  </si>
  <si>
    <t>control and intelligent systems</t>
  </si>
  <si>
    <t>EI:20141117439450</t>
  </si>
  <si>
    <t>张杰敏</t>
  </si>
  <si>
    <t>具备计算思维品质的创新型人才培养个问题和解决方案</t>
  </si>
  <si>
    <t>Bio Technology：An Indian Journal</t>
  </si>
  <si>
    <t>EI:20150800540318</t>
  </si>
  <si>
    <t>张敏</t>
  </si>
  <si>
    <t>基于模糊描述逻辑的缺省假设推理</t>
  </si>
  <si>
    <t>Computer Modelling and New Technologies</t>
  </si>
  <si>
    <t>EI:20150500474118</t>
  </si>
  <si>
    <t>double 图的等效电阻距离和Kirchhoff指标</t>
  </si>
  <si>
    <t>Journal of Applied Mathematics and Computing</t>
  </si>
  <si>
    <t>EI:20145100332308</t>
  </si>
  <si>
    <t>陈水利</t>
  </si>
  <si>
    <t>Lw-空间中的LwH-闭性</t>
  </si>
  <si>
    <t>Journal of Chemical and Pharmaceutical Research</t>
  </si>
  <si>
    <t>EI:20143900076365</t>
  </si>
  <si>
    <t>储理才</t>
  </si>
  <si>
    <t>双变量Polya基与Polya三角曲面片</t>
  </si>
  <si>
    <t>Journal of information &amp; computational Science</t>
  </si>
  <si>
    <t>EI:20143118005997</t>
  </si>
  <si>
    <t>王秀琳</t>
  </si>
  <si>
    <t>Micro-vibration parameters fast demodulation algorithm and experiment of self-mixing interference</t>
  </si>
  <si>
    <t>Optoelectronics Letters</t>
  </si>
  <si>
    <t>EI:20145200368135</t>
  </si>
  <si>
    <t>陈章兰</t>
  </si>
  <si>
    <t>焊接热效应对结构动力学性能影响的非线性分析</t>
  </si>
  <si>
    <t>焊接学报</t>
  </si>
  <si>
    <t>EI:20142217763656</t>
  </si>
  <si>
    <t>冷喷涂制备锡青铜准晶复合涂层的微观结构及其摩擦学行为</t>
  </si>
  <si>
    <t>材料工程</t>
  </si>
  <si>
    <t>EI:20142117744907</t>
  </si>
  <si>
    <t>一种基于牛顿迭代的自适应复盲源分离算法</t>
  </si>
  <si>
    <t>电子学报</t>
  </si>
  <si>
    <t>EI:20144200112970</t>
  </si>
  <si>
    <t>吴德烽</t>
  </si>
  <si>
    <t>一种具有混沌搜索混合人工蜂群算法的船舶动力定位推力分配方法</t>
  </si>
  <si>
    <t>International Journal of Modelling, Identification and Control</t>
  </si>
  <si>
    <t>EI:20144400146192</t>
  </si>
  <si>
    <t>尹自斌</t>
  </si>
  <si>
    <t>船用电控组合泵柴油机喷油定时标定优化</t>
  </si>
  <si>
    <t>中国造船</t>
  </si>
  <si>
    <t>EI:20143318074610</t>
  </si>
  <si>
    <t>俞万能</t>
  </si>
  <si>
    <t>双桨游览船舶无舵效运动建模与控制研究</t>
  </si>
  <si>
    <t>EI:20151200672655</t>
  </si>
  <si>
    <t>基于GPRS与Delphi的太阳能游览船无线监控中心设计</t>
  </si>
  <si>
    <t>EI:20151200672335</t>
  </si>
  <si>
    <t>蔡慧农</t>
  </si>
  <si>
    <t>黑曲霉胞外酶对柑橘果汁的脱苦作用</t>
  </si>
  <si>
    <t>中国食品学报</t>
  </si>
  <si>
    <t>EI:20142517852666</t>
  </si>
  <si>
    <t>制备工艺对柚皮精油香味特征及挥发性成分的影响</t>
  </si>
  <si>
    <t>EI:20144400135935</t>
  </si>
  <si>
    <t>黄高凌</t>
  </si>
  <si>
    <t>吸附脱苦对琯溪蜜柚汁中类胡萝卜素含量的影响</t>
  </si>
  <si>
    <t>EI:20141517560267</t>
  </si>
  <si>
    <t>克氏原螯虾新型过敏原血蓝蛋白的鉴定及性质研究</t>
  </si>
  <si>
    <t>EI:20141517560317</t>
  </si>
  <si>
    <t>刘启明</t>
  </si>
  <si>
    <t>九龙江溶解无机碳的稳定同位素地球化学特征</t>
  </si>
  <si>
    <t>Chinese Journal of Geochemistry</t>
  </si>
  <si>
    <t>EI:20141617594526</t>
  </si>
  <si>
    <t>海带岩藻黄素的提取及纯化工艺研究</t>
  </si>
  <si>
    <t>EI:20142517852157</t>
  </si>
  <si>
    <t>低分子量岩藻聚糖酶法制备工艺</t>
  </si>
  <si>
    <t>农业工程学报</t>
  </si>
  <si>
    <t>EI:20141317512325</t>
  </si>
  <si>
    <t>三种柚子精油的香味特征及挥发性成分</t>
  </si>
  <si>
    <t>现代食品科技</t>
  </si>
  <si>
    <t>EI:20144800269854</t>
  </si>
  <si>
    <t>柚苷酶处理对琯溪蜜柚果汁澄清度和营养品质的影响</t>
  </si>
  <si>
    <t>EI:20144400135933</t>
  </si>
  <si>
    <t>毛细管电泳-电化学发光联用分离检测水产品中的组胺和亚精胺</t>
  </si>
  <si>
    <t>EI:20150700525083</t>
  </si>
  <si>
    <t>毛细管电泳-电化学发光联用检测金线鱼中组氨酸</t>
  </si>
  <si>
    <t>EI:20144100087619</t>
  </si>
  <si>
    <t>毛细管电泳-电化学发光法分离检测鲳鱼中色胺</t>
  </si>
  <si>
    <t>EI:20142517852168</t>
  </si>
  <si>
    <t>蛋白浓度对罗非鱼皮明胶高温干燥成膜的影响</t>
  </si>
  <si>
    <t>EI:20143017975995</t>
  </si>
  <si>
    <t>肖安风</t>
  </si>
  <si>
    <t>响应面法优化肌苷摇瓶发酵培养基及培养条件</t>
  </si>
  <si>
    <t>EI:20142517852153</t>
  </si>
  <si>
    <t>组合添加代谢调控剂对肌苷发酵及其代谢流分布的影响</t>
  </si>
  <si>
    <t>高校化学工程学报</t>
  </si>
  <si>
    <t>EI:20143700064727</t>
  </si>
  <si>
    <t>细胞生长、葡萄糖代谢及副产物重新利用对法夫酵母虾青素合成的影响分析</t>
  </si>
  <si>
    <t>EI:20142117744368</t>
  </si>
  <si>
    <t>杨远帆</t>
  </si>
  <si>
    <t>百花蜜和八叶五加蜜中商品中温淀粉酶的pH值差异检测</t>
  </si>
  <si>
    <t>EI:20141517560280</t>
  </si>
  <si>
    <t>陈朝阳</t>
  </si>
  <si>
    <t>基于单通道信号及NLR算法的OFDM系统频偏估计</t>
  </si>
  <si>
    <t>仪器仪表学报</t>
  </si>
  <si>
    <t>EI:20150500468884</t>
  </si>
  <si>
    <t>杨光松</t>
  </si>
  <si>
    <t>基于预测的汽车自组网多径路由</t>
  </si>
  <si>
    <t>Information Technology Journal</t>
  </si>
  <si>
    <t>EI:20142317791120</t>
  </si>
  <si>
    <t>Design of the disc cam profile with negative radius transtating rodder follwer</t>
  </si>
  <si>
    <t>Applied Mechanics and Materials</t>
  </si>
  <si>
    <t>B4-2</t>
  </si>
  <si>
    <t>EI:20140117167818</t>
  </si>
  <si>
    <t>李延平</t>
  </si>
  <si>
    <t>Effect of Process Parameters on Warpage Printer Board with Metal Insert</t>
  </si>
  <si>
    <t>Advanced materials research</t>
  </si>
  <si>
    <t>EI:20143618139055</t>
  </si>
  <si>
    <t>4MWth 循环流化床外置换热器实验研究</t>
  </si>
  <si>
    <t>EI:20134717004087</t>
  </si>
  <si>
    <t>CVD金刚石薄膜涂层刀具加工CFRP时刀具磨损的正交实验研究</t>
  </si>
  <si>
    <t>2014第四届化学工程与材料特性国际研讨会</t>
  </si>
  <si>
    <t>EI:20143818169191</t>
  </si>
  <si>
    <t>魏莎莎</t>
  </si>
  <si>
    <t>TiAlN涂层刀具切削不锈钢的切削性能及参数优化</t>
  </si>
  <si>
    <t>2014年先进工程材料和建筑科学国际会议</t>
  </si>
  <si>
    <t>EI:20140517248805</t>
  </si>
  <si>
    <t>Effect of Ultrasonic Electroforming Process Parameters on Reflective Performance of Nickel Casting Layer</t>
  </si>
  <si>
    <t>EI:20140517248793</t>
  </si>
  <si>
    <t>基于迟滞切应力模型的磁流变抛光去除率分析</t>
  </si>
  <si>
    <t>EI:20140117167784</t>
  </si>
  <si>
    <t>波浪能风能复合发电系统设计与开发</t>
  </si>
  <si>
    <t>EI:20141217487815</t>
  </si>
  <si>
    <t>方泳泽</t>
  </si>
  <si>
    <t>Research of the Model to Foster Engineering Students’Ability and the Assistant Analyzing System</t>
  </si>
  <si>
    <t>EI:20143218027829</t>
  </si>
  <si>
    <t>Thoughts and Practices to Improve Higher Engineering Education under the Background of Mass Education</t>
  </si>
  <si>
    <t>EI:20144900295432</t>
  </si>
  <si>
    <t>付永钢</t>
  </si>
  <si>
    <t>基于Radon变换的抗打印扫描图像水印算法</t>
  </si>
  <si>
    <t>EI:20152801023006</t>
  </si>
  <si>
    <t>刘年生</t>
  </si>
  <si>
    <t>基于PARADIS移动设备识别的MAC协议安全性分析</t>
  </si>
  <si>
    <t>软件安全性和可靠性国际会议</t>
  </si>
  <si>
    <t>EI:20144600189142</t>
  </si>
  <si>
    <t>浦云明</t>
  </si>
  <si>
    <t>一种新的软件测试用例评价方法</t>
  </si>
  <si>
    <t>WIT transactions on information and communication technology</t>
  </si>
  <si>
    <t>EI:20142717889732</t>
  </si>
  <si>
    <t>EMC与TEMPEST标准体系结构与属性的研究</t>
  </si>
  <si>
    <t>计算机科学与教育国际会议</t>
  </si>
  <si>
    <t>EI:20143416637809</t>
  </si>
  <si>
    <t>防电磁信息泄漏方法研究</t>
  </si>
  <si>
    <t>EI:20144800257179</t>
  </si>
  <si>
    <t>基于改进人工蜂群算法的船舶动力定位推力分配方法</t>
  </si>
  <si>
    <t>第九届工业电子学与应用国际会议</t>
  </si>
  <si>
    <t>EI:20144900270894</t>
  </si>
  <si>
    <t>航海学院</t>
  </si>
  <si>
    <t>黄志</t>
  </si>
  <si>
    <t>船舶严重横倾时应急行动的有效性</t>
  </si>
  <si>
    <t>中国航海</t>
  </si>
  <si>
    <t>C</t>
  </si>
  <si>
    <t>翁跃宗</t>
  </si>
  <si>
    <t xml:space="preserve">基于模拟仿真的航道双向通航研究 </t>
  </si>
  <si>
    <t>做平面运动滚子从动件盘形凸轮机构第Ⅱ类综合问题的广义化研究</t>
  </si>
  <si>
    <t>中国机械工程</t>
  </si>
  <si>
    <t>做平面运动滚子从动件盘形凸轮机构的深度广义第Ⅱ类综合问题</t>
  </si>
  <si>
    <t>何宏舟</t>
  </si>
  <si>
    <t>浮摆式波能发电装置浮体系统的数值模拟</t>
  </si>
  <si>
    <t>水力发电学报</t>
  </si>
  <si>
    <t>基于Fluent和Workbench的蒸汽喷射器流场分析和结构参数优化</t>
  </si>
  <si>
    <t>流体机械</t>
  </si>
  <si>
    <t>王宗跃</t>
  </si>
  <si>
    <t>基于GPGPU的全波形并行分解算法</t>
  </si>
  <si>
    <t>遥感学报</t>
  </si>
  <si>
    <t>谢书童</t>
  </si>
  <si>
    <t>双刀并行数控车削中的切削参数优化方法</t>
  </si>
  <si>
    <t>吴洪</t>
  </si>
  <si>
    <t>对大学生讲授“A－B 效应”的探索</t>
  </si>
  <si>
    <t>大学物理</t>
  </si>
  <si>
    <t>游荣义</t>
  </si>
  <si>
    <t>Wavelet Variance Analysis of EEG Based on Window Function</t>
  </si>
  <si>
    <t>Chinese Journal of Biomedical Engineering</t>
  </si>
  <si>
    <t>Removal of White Noise from ECG Signal Based on Morphological Component Analysis</t>
  </si>
  <si>
    <t>黄加亮</t>
  </si>
  <si>
    <t>压缩比对4190型船用柴油机性能的影响</t>
  </si>
  <si>
    <t>基于SPA的船用柴油机热工故障诊断研究</t>
  </si>
  <si>
    <t>船舶工程</t>
  </si>
  <si>
    <t>林洪贵</t>
  </si>
  <si>
    <t>船用油水分离器污水排放自动监管系统设计</t>
  </si>
  <si>
    <t>林少芬</t>
  </si>
  <si>
    <t>船体分段吊装吊码布置综合优化研究</t>
  </si>
  <si>
    <t>万隆君</t>
  </si>
  <si>
    <t>基于知识融合的船舶能耗决策支持系统</t>
  </si>
  <si>
    <t>面向船舶动力定位模拟器的推力分配仿真子系统开发</t>
  </si>
  <si>
    <t>俞文胜</t>
  </si>
  <si>
    <t>新风参数对船用转轮除湿空调系统性能影响的实验研究</t>
  </si>
  <si>
    <t>船舶在狭窄、浅水航道船行波的数值模拟</t>
  </si>
  <si>
    <t>王永坚</t>
  </si>
  <si>
    <t xml:space="preserve">基于神经网络和D-S证据理论船舶尾轴承磨损故障诊断研究 </t>
  </si>
  <si>
    <t>一种新的海洋微藻病毒丝氨酸蛋白酶基因的克隆表达及其活性分析</t>
  </si>
  <si>
    <t>海洋学报（中文版）</t>
  </si>
  <si>
    <t>茶梗固态生料发酵产单宁酶研究</t>
  </si>
  <si>
    <t>茶叶科学</t>
  </si>
  <si>
    <t>一株产琼胶酶细菌的分离、鉴定及其琼胶酶基本性质</t>
  </si>
  <si>
    <t>微生物学报</t>
  </si>
  <si>
    <t>蔡明夷</t>
  </si>
  <si>
    <t>大黄鱼中期染色体面积和物理长度的测定</t>
  </si>
  <si>
    <t>水产学报</t>
  </si>
  <si>
    <t>大黄鱼碱性磷酸酶基因的克隆及表达特征分析</t>
  </si>
  <si>
    <t>黄永春</t>
  </si>
  <si>
    <t>福建泉州山美水库翘嘴红鲌(Erythroculter ilishaeformis)生长特性、资源评估与合理利用</t>
  </si>
  <si>
    <t>海洋与湖沼</t>
  </si>
  <si>
    <t>饲料添加多维对欧洲鳗鲡(Anguilla anguilla)生长性能、消化酶活性和免疫的影响</t>
  </si>
  <si>
    <t>李忠琴</t>
  </si>
  <si>
    <t>高速逆流色谱法分离制备诃子中没食子酸</t>
  </si>
  <si>
    <t>色谱</t>
  </si>
  <si>
    <t>日本鳗鲡脾脏抗菌肽抗菌活性检测方法的比较</t>
  </si>
  <si>
    <t>动物营养学报</t>
  </si>
  <si>
    <t>抗菌肽的来源及其应用</t>
  </si>
  <si>
    <t>大黄鱼微卫星多重PCR体系的建立及其应用</t>
  </si>
  <si>
    <t>杂色鲍14-3-3ζ 基因的克隆及其在应激下的表达.</t>
  </si>
  <si>
    <t>大黄鱼( ♀) 与鮸状黄姑鱼(♂ ) 杂交及其子代的遗传分析</t>
  </si>
  <si>
    <t>黄姑鱼雌核发育诱导及鉴定</t>
  </si>
  <si>
    <t>坛紫菜两种Hsp90基因的克隆及表达特征分析</t>
  </si>
  <si>
    <t>大黄鱼(Pseudosciaena crocea)内脏白点病病原分离鉴定及致病性研究</t>
  </si>
  <si>
    <t>大黄鱼溶藻弧菌病组织中巨噬细胞移动抑制因子的检测及意义</t>
  </si>
  <si>
    <t>鄢庆枇</t>
  </si>
  <si>
    <t>大黄鱼内脏白点病病原分离鉴定及致病性研究</t>
  </si>
  <si>
    <t>叶继丹</t>
  </si>
  <si>
    <t>不同循环饥饿投喂模式对尼罗罗非鱼补偿生长的影响</t>
  </si>
  <si>
    <t>饲料中添加葡多酚对吉富罗非鱼生长性能、肠道消化酶活性、血脂水平和肝胰脏抗氧化能力的影响</t>
  </si>
  <si>
    <t>张春晓</t>
  </si>
  <si>
    <t>三丁酸甘油酯和甘露寡糖对菊黄东方鲀生长性能、体组成及肠道健康指标的影响</t>
  </si>
  <si>
    <t>饲料蛋白质和脂肪水平对牛蛙生长性能的影响</t>
  </si>
  <si>
    <t>陈彭</t>
  </si>
  <si>
    <t>基于文化算法的超低副瓣方向图综合</t>
  </si>
  <si>
    <t>系统仿真学报</t>
  </si>
  <si>
    <t>王文</t>
  </si>
  <si>
    <t>中国产业转移对原油运输的影响分析</t>
  </si>
  <si>
    <t>经济问题探索</t>
  </si>
  <si>
    <t>D</t>
  </si>
  <si>
    <t>CSSCI收录</t>
  </si>
  <si>
    <t>工件进给速度对磨削淬硬层及其均匀性的影响</t>
  </si>
  <si>
    <t>2014年机械与控制工程国际会议</t>
  </si>
  <si>
    <t>ISTP:BC3TC</t>
  </si>
  <si>
    <t>基于LFG的空气源沼气机热泵实验研究</t>
  </si>
  <si>
    <t>第11届国际制冷学会Gustav Lorentzen自然工质大会</t>
  </si>
  <si>
    <t>ISTP:BC4NF</t>
  </si>
  <si>
    <t>孙杨</t>
  </si>
  <si>
    <t>基于多尺度自卷积低秩结构鲁棒模式识别</t>
  </si>
  <si>
    <t>第六届国际计算与信息科学会议</t>
  </si>
  <si>
    <t>ISTP:BC2LL</t>
  </si>
  <si>
    <t>郑翠玲</t>
  </si>
  <si>
    <t>基于GML的空间数据共享研究与实现</t>
  </si>
  <si>
    <t>航海技术本科专业综合改革方案初探</t>
  </si>
  <si>
    <t>集美大学学报（教育科学版）</t>
  </si>
  <si>
    <t>E</t>
  </si>
  <si>
    <t>辛林</t>
  </si>
  <si>
    <t>邮轮承运人若干法律问题研究</t>
  </si>
  <si>
    <t>集美大学学报（自然科学版）</t>
  </si>
  <si>
    <t>曹文胜</t>
  </si>
  <si>
    <t>基于浮式LNG的空气膨胀式液化流程设计与优化</t>
  </si>
  <si>
    <t>低温与超导</t>
  </si>
  <si>
    <t>负半径类直动推杆共轭凸轮机构的运动保真条件</t>
  </si>
  <si>
    <t>机械传动</t>
  </si>
  <si>
    <t>作平面运动负半径滚子推杆—盘形凸轮组合机构的凸轮轮廓设计</t>
  </si>
  <si>
    <t>机械设计与研究</t>
  </si>
  <si>
    <t>浮动凹弧底推杆—盘形凸轮组合机构的运动保真性研究</t>
  </si>
  <si>
    <t>工程设计学报</t>
  </si>
  <si>
    <t>浮动负半径滚子推杆—凸轮机构的运动保真条件</t>
  </si>
  <si>
    <t>集美大学学报</t>
  </si>
  <si>
    <t>平底直动从动件凸轮机构推程、回程运动角的最优选配问题</t>
  </si>
  <si>
    <t>机械设计</t>
  </si>
  <si>
    <t>浮动正交平底推杆—盘形凸轮组合机构的运动保真条件</t>
  </si>
  <si>
    <t>负半径滚子摆动推杆盘形凸轮机构的运动保真性研究</t>
  </si>
  <si>
    <t>陈亚洲</t>
  </si>
  <si>
    <t>刀具振动纠偏新方法</t>
  </si>
  <si>
    <t>机械设计与制造</t>
  </si>
  <si>
    <t>微棱镜反光阵列超声振动刨削实验研究</t>
  </si>
  <si>
    <t>组合机床与自动化加工技术</t>
  </si>
  <si>
    <t>一种加工微棱镜阵列新方法及其刀具的研究</t>
  </si>
  <si>
    <t>冯培锋</t>
  </si>
  <si>
    <t>类柔性形状沉积制造系统的结构模型</t>
  </si>
  <si>
    <t>制造技术与机床</t>
  </si>
  <si>
    <t>类柔性形状沉积制造系统中沉积站的结构形式</t>
  </si>
  <si>
    <t>机床与液压</t>
  </si>
  <si>
    <t>类柔性形状沉积制造系统中构成设备的结构特性</t>
  </si>
  <si>
    <t>弓清忠</t>
  </si>
  <si>
    <t>单头弧面分度凸轮实体建模新方法及运动仿真</t>
  </si>
  <si>
    <t>超细福建无烟煤煤粉颗粒在工业锅炉中的燃尽特性分析</t>
  </si>
  <si>
    <t>Energy Procedia</t>
  </si>
  <si>
    <t>福建无烟煤超细煤粉颗粒的燃烧特性试验研究</t>
  </si>
  <si>
    <t>一种浮摆式波能发电装置摆板运动响应数值模拟</t>
  </si>
  <si>
    <t>注塑浇口对带金属嵌件打印机板翘曲的影响</t>
  </si>
  <si>
    <t>塑料工业</t>
  </si>
  <si>
    <t>超声刨削弯曲振动刀座的设计与测试</t>
  </si>
  <si>
    <t>超声切削碳纤维的动压作用机理分析与试验研究</t>
  </si>
  <si>
    <t>螺栓材料对换能器振动特性影响的研究</t>
  </si>
  <si>
    <t>王大镇</t>
  </si>
  <si>
    <t>采用SolidWorks 的弧面分度凸轮三维造型设计及运动仿真分析</t>
  </si>
  <si>
    <t>现代制造工程</t>
  </si>
  <si>
    <t>改进神经网络自适应滑模控制的机器人轨迹跟踪控制</t>
  </si>
  <si>
    <t>大连理工大学学报</t>
  </si>
  <si>
    <t>基于混合粒子群算法的柴油机喷油器可靠性分布的参数估计</t>
  </si>
  <si>
    <t>机械强度</t>
  </si>
  <si>
    <t>装载机动臂开裂的仿真研究</t>
  </si>
  <si>
    <t>多轴转向车辆单轴转向系统的匹配模型</t>
  </si>
  <si>
    <t>三轴电液主动转向系统硬件在环实验研究</t>
  </si>
  <si>
    <t>氮铝钛表面涂层刀具技术在切削加工中的应用</t>
  </si>
  <si>
    <t>《武汉大学学报》（工学版）</t>
  </si>
  <si>
    <t>吴碧金</t>
  </si>
  <si>
    <t>桥式双层无避让立体停车设备的结构设计</t>
  </si>
  <si>
    <t>专用钻头钻削碳纤维复合材料的试验研究</t>
  </si>
  <si>
    <t>追日式全自动光伏水泵系统的研制</t>
  </si>
  <si>
    <t>螺线管磁场中磁流变液悬浮分析</t>
  </si>
  <si>
    <t>反光膜微结构阵列电铸电流密度分析</t>
  </si>
  <si>
    <t>电镀与环保</t>
  </si>
  <si>
    <t>多点直驱式波浪能发电监控系统设计与实验分析</t>
  </si>
  <si>
    <t>海洋技术学报</t>
  </si>
  <si>
    <t>杨小璠</t>
  </si>
  <si>
    <t>新型刀具钻削碳纤维复合材料的可行性研究</t>
  </si>
  <si>
    <t>基于海西战略的普通高校IT教育改革探析</t>
  </si>
  <si>
    <t>基于模块化2D-LDA的视频监控中的人脸识别算法</t>
  </si>
  <si>
    <t>贺冰琰</t>
  </si>
  <si>
    <t>一种高效可靠的的MANET网络路由算法</t>
  </si>
  <si>
    <t>林颖贤</t>
  </si>
  <si>
    <t>基于云服务的电子政务信息协同框架研究</t>
  </si>
  <si>
    <t>刘益玲</t>
  </si>
  <si>
    <t>基于模糊数学的公路路面裂痕检测技术</t>
  </si>
  <si>
    <t>王巍</t>
  </si>
  <si>
    <t>基于模型检测的SSL协议形式化验证</t>
  </si>
  <si>
    <t>关于Soft-Tempest 的问题探讨</t>
  </si>
  <si>
    <t>中北大学学报</t>
  </si>
  <si>
    <t>基于多结构鲁棒估计的虹膜外边缘定位法</t>
  </si>
  <si>
    <t>黄朝霞</t>
  </si>
  <si>
    <t>Lω-空间的ωδ-收敛理论</t>
  </si>
  <si>
    <t>模糊系统与数学</t>
  </si>
  <si>
    <t>时标上具有变时滞的Wilson-Cowan网络周期解的指数型稳定性</t>
  </si>
  <si>
    <t>施益强</t>
  </si>
  <si>
    <t>基于GIS的湄洲湾易溶液化品污染扩散数值模拟</t>
  </si>
  <si>
    <t>海洋环境科学</t>
  </si>
  <si>
    <t>近20年厦门市土地利用动态变化及预测</t>
  </si>
  <si>
    <t>水土保持通报</t>
  </si>
  <si>
    <t>厦门市空气污染的空间分布及其与影响因素空间相关性分析</t>
  </si>
  <si>
    <t>环境工程学报</t>
  </si>
  <si>
    <t>复的带自相容源KdV方程的爆破解</t>
  </si>
  <si>
    <t>徐丽琼</t>
  </si>
  <si>
    <t>单圈图的关联能量</t>
  </si>
  <si>
    <t>叶星旸</t>
  </si>
  <si>
    <t>时间分数阶扩散方程控制受限最优控制问题的谱方法</t>
  </si>
  <si>
    <t>Lecture Notes in Computational Science and Engineering</t>
  </si>
  <si>
    <t>混沌系统延迟时间确定的符号化方法研究</t>
  </si>
  <si>
    <t>戴乐阳</t>
  </si>
  <si>
    <t>高能球磨制备氧化铝粉体的研究进展</t>
  </si>
  <si>
    <t>材料导报</t>
  </si>
  <si>
    <t>叶片用高铬铸铁的热处理工艺对耐磨性的影响</t>
  </si>
  <si>
    <t>热加工工艺</t>
  </si>
  <si>
    <t>基于Simulink的高速电磁阀动态响应分析</t>
  </si>
  <si>
    <t>大型低速船用柴油机余热回收装置的?平衡分析</t>
  </si>
  <si>
    <t>4190ZLC-2型船用柴油机燃油系统电控化改造</t>
  </si>
  <si>
    <t>李斯钦</t>
  </si>
  <si>
    <t>大型低速船用柴油机燃油共轨系统建模</t>
  </si>
  <si>
    <t>新型塑料薄膜拉膜机构的设计</t>
  </si>
  <si>
    <t>Nash均衡模型的船舶主尺度多目标优选</t>
  </si>
  <si>
    <t>舰船科学技术</t>
  </si>
  <si>
    <t>基于模糊理论玻璃钢游艇总纵弯曲可靠度计算</t>
  </si>
  <si>
    <t>基于Android和OpenLayers的旅游导览系统</t>
  </si>
  <si>
    <t>Web3D虚拟现实平台的开发及在船舶行业中的应用</t>
  </si>
  <si>
    <t>计算机应用</t>
  </si>
  <si>
    <t>一种单通道的周期性信号盲分离算法</t>
  </si>
  <si>
    <t>船舶动力定位关键技术研究综述</t>
  </si>
  <si>
    <t>徐轶群</t>
  </si>
  <si>
    <t>船体三维模型数据的转换和处理技术</t>
  </si>
  <si>
    <t>小型电力推进船舶推进控制系统</t>
  </si>
  <si>
    <t>太阳能游览船舶电力推进系统仿真</t>
  </si>
  <si>
    <t>船用冷藏集装箱部分负荷吸气调节特性的实验研究</t>
  </si>
  <si>
    <t>大连海事大学学报</t>
  </si>
  <si>
    <t>氨在活性炭-膨胀石墨混合吸附剂上的吸附平衡分析</t>
  </si>
  <si>
    <t>吸附式天然气储罐充放气过程的试验研究</t>
  </si>
  <si>
    <t>石油与天然气化工</t>
  </si>
  <si>
    <t>真空绝热板吸气剂性能测试与分析</t>
  </si>
  <si>
    <t>朱钰</t>
  </si>
  <si>
    <t>燃油喷射对柴油机燃烧及排放的影响</t>
  </si>
  <si>
    <t>船舶起重机的机电液一体化联合仿真</t>
  </si>
  <si>
    <t>基于油液分析的船舶尾轴承状态监测与故障诊断</t>
  </si>
  <si>
    <t>蔡秋凤</t>
  </si>
  <si>
    <t>鲢小清蛋白的cDNA克隆及在大肠杆菌中的原核表达</t>
  </si>
  <si>
    <t>中国水产科学</t>
  </si>
  <si>
    <t>鱼类基质金属蛋白酶研究进展</t>
  </si>
  <si>
    <t>鲍鱼性腺小肽的制备及抗氧化活性的初步研究</t>
  </si>
  <si>
    <t>陈发河</t>
  </si>
  <si>
    <t>NO处理延缓采后枇杷果实木质化劣变及其与能量代谢的关系</t>
  </si>
  <si>
    <t>中国农业科学</t>
  </si>
  <si>
    <t>NO熏蒸处理对冷藏枇杷果实木质化劣变的影响</t>
  </si>
  <si>
    <t>食品科学</t>
  </si>
  <si>
    <t>高效液相色谱法测定水果中常见的4种糖和糖醇</t>
  </si>
  <si>
    <t>琯溪蜜柚果实贮藏期间果肉汁胞质地变化研究</t>
  </si>
  <si>
    <t>食品工业科技</t>
  </si>
  <si>
    <t>陈锦芳</t>
  </si>
  <si>
    <t>ICP-MS测定PM2.5中痕量重金属及铅同位素</t>
  </si>
  <si>
    <t>分析试验室</t>
  </si>
  <si>
    <t>PVDF超滤膜的制备及其分离大豆蛋白的条件优化</t>
  </si>
  <si>
    <t>牡蛎壳填料曝气生物滤池去除水源水中氨氮的研究</t>
  </si>
  <si>
    <t>胡阳</t>
  </si>
  <si>
    <t>烟熏鳗鱼的工艺技术</t>
  </si>
  <si>
    <t>琯溪蜜柚汁树脂吸附脱苦前后酚类物质含量的测定</t>
  </si>
  <si>
    <t>响应面优化酶法澄清琯溪蜜柚汁工艺研究</t>
  </si>
  <si>
    <t>李爱贞</t>
  </si>
  <si>
    <t>超声波辅助法提取紫苏叶中总黄酮的工艺研究</t>
  </si>
  <si>
    <t>水产食品中组胺的丹磺酰氯柱前衍生反相高效液相色谱测定方法的建立及应用</t>
  </si>
  <si>
    <t>拟穴青蟹新型过敏原肌质钙结合蛋白的纯化、鉴定及分子克隆</t>
  </si>
  <si>
    <t>副溶血性弧菌O3：K6大流行克隆的朔源</t>
  </si>
  <si>
    <t>微生物学通报</t>
  </si>
  <si>
    <t>纳米TiO2对耕作红壤土壤微生物活性的影响</t>
  </si>
  <si>
    <t>生态环境学报</t>
  </si>
  <si>
    <t>刘毅君</t>
  </si>
  <si>
    <t>超声波辅助法提取紫功叶总黄酮的研究</t>
  </si>
  <si>
    <t>咸鸭蛋蛋清微滤脱盐工艺研究</t>
  </si>
  <si>
    <t>海带渣中岩藻黄素的酶法提取工艺研究</t>
  </si>
  <si>
    <t>低分子量岩藻聚糖制备工艺及其抗菌活性研究</t>
  </si>
  <si>
    <t>食品科技</t>
  </si>
  <si>
    <t>苏国成</t>
  </si>
  <si>
    <t>盐渍萝卜色差值测定及其提取物抑菌活性研究1</t>
  </si>
  <si>
    <t>中国酿造</t>
  </si>
  <si>
    <t>电化学检测饼干中焦亚硫酸钠</t>
  </si>
  <si>
    <t>食品研究与开发</t>
  </si>
  <si>
    <t>鲨鱼皮胶原与罗非鱼皮胶原的理化性质及酶解特性研究</t>
  </si>
  <si>
    <t>pH和双醛淀粉对罗非鱼鱼皮明胶膜性质的影响</t>
  </si>
  <si>
    <t>利用DNS法快速分析及优化柚皮苷的酶解过程</t>
  </si>
  <si>
    <t>杨秋明</t>
  </si>
  <si>
    <t>促进剂对枯草芽胞杆菌 CICC20958 产肌苷的影响</t>
  </si>
  <si>
    <t>柚皮苷及其酶解产物的生物活性研究</t>
  </si>
  <si>
    <t>高效耐镍寡养单胞菌的分离鉴定及除Ni2+特性研究</t>
  </si>
  <si>
    <t>环境科学与技术</t>
  </si>
  <si>
    <t>周常义</t>
  </si>
  <si>
    <t>诺如病毒检测方法研究进展</t>
  </si>
  <si>
    <t>海洋细菌 NTa 发酵产琼胶酶条件的初步优化</t>
  </si>
  <si>
    <t>蔡鸿娇</t>
  </si>
  <si>
    <t>芒果壮铗普瘿蚊同物异名形态结构及线粒体CO1基因证据</t>
  </si>
  <si>
    <t>热带作物学报</t>
  </si>
  <si>
    <t>我国5种芒果瘿蚊类害虫的识别比较</t>
  </si>
  <si>
    <t>中国森林病虫</t>
  </si>
  <si>
    <t>大黄鱼cyclin B1和cdc2 cDNA序列特征及组织表达分析</t>
  </si>
  <si>
    <t>厦门大学学报（自然科学版）</t>
  </si>
  <si>
    <t>DPI染色显示黄姑鱼NOR方法的开发</t>
  </si>
  <si>
    <t>陈强</t>
  </si>
  <si>
    <t>福建三沙湾滩涂表层沉积物污染物特征及生态风险评价</t>
  </si>
  <si>
    <t>海洋湖沼通报</t>
  </si>
  <si>
    <t>混凝-膜组合工艺处理水产养殖废水</t>
  </si>
  <si>
    <t>鳗鲡病原菌二联外膜蛋白基因工程表达载体的构建</t>
  </si>
  <si>
    <t>致病性弧菌外膜蛋白及其免疫原性研究进展</t>
  </si>
  <si>
    <t>生物技术通报</t>
  </si>
  <si>
    <t>福建洛阳江口红树林小型底栖动物的研究</t>
  </si>
  <si>
    <t>李元跃</t>
  </si>
  <si>
    <t>DBP对秋茄幼苗光合作用和抗氧化酶活性的影响</t>
  </si>
  <si>
    <t>林茂</t>
  </si>
  <si>
    <t>养殖欧洲鳗鲡不同体位及其养殖水体中的菌群组成研究</t>
  </si>
  <si>
    <t>基因组学与应用生物学(原广西农业生物科学）</t>
  </si>
  <si>
    <t>林鹏</t>
  </si>
  <si>
    <t>日本囊对虾Cathepsin B基因在不同卵巢发育时期的表达</t>
  </si>
  <si>
    <t>马英</t>
  </si>
  <si>
    <t>大黄鱼网箱养殖水体的细菌群落结构</t>
  </si>
  <si>
    <t>福建三沙湾养殖大黄鱼肠道菌群研究</t>
  </si>
  <si>
    <t>大黄鱼冰鲜杂鱼饲料中细菌多样性研究</t>
  </si>
  <si>
    <t>南方水产科学</t>
  </si>
  <si>
    <t>王国栋</t>
  </si>
  <si>
    <t>无脊椎动物胰岛素样蛋白(insulin-like/related peptides)研究进展——以昆虫为例</t>
  </si>
  <si>
    <t>海洋无脊椎动物甲状腺激素信号通路的研究进展</t>
  </si>
  <si>
    <t>王淑红</t>
  </si>
  <si>
    <t>受体报告基因实验及其在维甲酸和维甲酸X受体干扰物监测中的应用</t>
  </si>
  <si>
    <t>生态毒理学报</t>
  </si>
  <si>
    <t>17α, 20β 双羟孕酮诱导鲤卵母细胞最终成熟相关基因表达内参基</t>
  </si>
  <si>
    <t>大黄鱼肿瘤坏死因子受体基因的克隆及其在各组织和副溶血弧菌感染下的表达</t>
  </si>
  <si>
    <t>农业生物技术学报</t>
  </si>
  <si>
    <t>缺氧诱导因子-1(HIF-1)及其在水生动物中的研究进展.</t>
  </si>
  <si>
    <t>大黄鱼形态指标体系及雌雄差异分析</t>
  </si>
  <si>
    <t>大黄鱼( Larimichthys crocea) fAFLP 方法的建立</t>
  </si>
  <si>
    <t>大黄鱼微卫星标记与生长性状的相关分析</t>
  </si>
  <si>
    <t>西南大学学报（自然科学版）</t>
  </si>
  <si>
    <t>32 个大黄鱼家系早期阶段生长性状比较及遗传参数估计</t>
  </si>
  <si>
    <t>大黄鱼(Larimichthys crocea)浙江岱衢族养殖群体与福建闽-粤东族群体的遗传差异比较</t>
  </si>
  <si>
    <t>坛紫菜叶状体对失水胁迫的抗氧化生理响应</t>
  </si>
  <si>
    <t>严正凛</t>
  </si>
  <si>
    <t>皱纹盘鲍与九孔鲍杂交研究</t>
  </si>
  <si>
    <t>鲍藻混养配比密度的研究</t>
  </si>
  <si>
    <t>福建农业学报</t>
  </si>
  <si>
    <t>皱纹盘鲍与盘鲍杂交技术的研究</t>
  </si>
  <si>
    <t>水产科学</t>
  </si>
  <si>
    <t>4种不同藻类与鲍混养初步试验</t>
  </si>
  <si>
    <t>中间鲍生物学及消化代谢研究进展</t>
  </si>
  <si>
    <t>海洋渔业</t>
  </si>
  <si>
    <t>阎希柱</t>
  </si>
  <si>
    <t>盐度对双齿围沙蚕耗氧率和排氨率的影响</t>
  </si>
  <si>
    <t>海洋科学</t>
  </si>
  <si>
    <t>饲料中添加槲皮素对吉富罗非鱼幼鱼生长性能、血清生化指标和非特异性免疫指标的影响</t>
  </si>
  <si>
    <t>饲料工业</t>
  </si>
  <si>
    <t>饲料中添加抗菌脂肽对吉富罗非鱼生长性能和肠道消化酶活性的影响</t>
  </si>
  <si>
    <t>张雅芝</t>
  </si>
  <si>
    <t>温度和盐度对云纹石斑鱼早期幼鱼生长和存活的影响</t>
  </si>
  <si>
    <t>蛋白核小球藻在沼液中的扩大培养及其成分研究</t>
  </si>
  <si>
    <t>单通道记录信号的OFDM系统频偏估计新方法</t>
  </si>
  <si>
    <t>陈惠滨</t>
  </si>
  <si>
    <t>基于Android手机远程空调遥控系统的设计</t>
  </si>
  <si>
    <t>韦素芬</t>
  </si>
  <si>
    <t>桥接故障的物理提取和高效测试</t>
  </si>
  <si>
    <t>水声无线传感网中延迟敏感应用的跨层方案</t>
  </si>
  <si>
    <t>一种水下无线传感网中节能跨层路由协议</t>
  </si>
  <si>
    <r>
      <t>附件一</t>
    </r>
    <r>
      <rPr>
        <b/>
        <sz val="16"/>
        <rFont val="宋体"/>
        <family val="0"/>
      </rPr>
      <t xml:space="preserve">                      高层次科研项目立项奖汇总表（理工）    </t>
    </r>
  </si>
  <si>
    <t>项目名称</t>
  </si>
  <si>
    <t>项目来源</t>
  </si>
  <si>
    <t>立项日期</t>
  </si>
  <si>
    <t>经费（万）</t>
  </si>
  <si>
    <t>奖金（万）</t>
  </si>
  <si>
    <t>备注</t>
  </si>
  <si>
    <t>浮动推杆-凸轮机构构型/尺度综合与性能评价研究</t>
  </si>
  <si>
    <t>国家自然科学基金.面上项目</t>
  </si>
  <si>
    <t>2014-08-25</t>
  </si>
  <si>
    <t>A</t>
  </si>
  <si>
    <t>一次性奖励</t>
  </si>
  <si>
    <t>李晖</t>
  </si>
  <si>
    <t>振荡浮子入水冲击机理及其抑制方法研究</t>
  </si>
  <si>
    <t>国家自然科学基金.青年</t>
  </si>
  <si>
    <t>基于天然气的质子交换膜燃料电池和内燃机混合系统的性能和优化设计研究</t>
  </si>
  <si>
    <t>国家自然科学基金.专项</t>
  </si>
  <si>
    <t>2014-12-30</t>
  </si>
  <si>
    <t>蔡晓梅</t>
  </si>
  <si>
    <t>宽光谱InGaN太阳能电池极化效应的影响和调控研究</t>
  </si>
  <si>
    <t>带权分拆函数和艾森斯坦级数商的算术性质</t>
  </si>
  <si>
    <t>蟹类食品加工中过敏性消减的生物学基础及安全检测</t>
  </si>
  <si>
    <t>国家自然科学基金.海峡联合</t>
  </si>
  <si>
    <t>2014-11-24</t>
  </si>
  <si>
    <t>鲍鱼肌肉质构与呈味变化相关蛋白酶的鉴定、分离与分子克隆</t>
  </si>
  <si>
    <t>协同进化假交替单胞菌芳香基硫酸酯酶热稳定性和琼脂硫酸酯水解活性的研究</t>
  </si>
  <si>
    <t>邹鹏飞</t>
  </si>
  <si>
    <t>LGP2在大黄鱼免疫识别过程中的角色与调控</t>
  </si>
  <si>
    <t>康斌</t>
  </si>
  <si>
    <t>闽江口鱼类群落空间格局及功能实现过程</t>
  </si>
  <si>
    <t>拟穴青蟹VIH的转录调控机制研究</t>
  </si>
  <si>
    <t>韩芳</t>
  </si>
  <si>
    <t>Rac蛋白在大黄鱼细胞吞噬中的作用机制</t>
  </si>
  <si>
    <t>鱼类特有的干扰素调节因子11介导的免疫应答的机制</t>
  </si>
  <si>
    <t>体育学院</t>
  </si>
  <si>
    <t>林家仕</t>
  </si>
  <si>
    <t>PGC-1a信号级联在运动强度改善心肺耐力中的剂量-效应特征及调控机制研究</t>
  </si>
  <si>
    <t>蜜柚全果综合加工利用产业化关键技术开发、集成与生产示范</t>
  </si>
  <si>
    <t>国家科技富民强县专项(子课题)</t>
  </si>
  <si>
    <t>2014年进帐17.5万</t>
  </si>
  <si>
    <t>脉冲时滞方程解的振动研究</t>
  </si>
  <si>
    <t>国家自然科学基金(子课题)</t>
  </si>
  <si>
    <t>2014年进帐8万</t>
  </si>
  <si>
    <t>黄文树</t>
  </si>
  <si>
    <t>青蟹幼体发育期高死亡率的分子免疫基础</t>
  </si>
  <si>
    <t>国家基金联合(子课题)</t>
  </si>
  <si>
    <t>2014年进帐26.5万</t>
  </si>
  <si>
    <t>斜带石斑鱼免疫/抗病相关功能基因研究</t>
  </si>
  <si>
    <t>863计划(子课题)</t>
  </si>
  <si>
    <t>2014年进帐17万</t>
  </si>
  <si>
    <t>吴云东</t>
  </si>
  <si>
    <t>南方红壤水土流失治理技术研究与示范</t>
  </si>
  <si>
    <t>国家科技支撑计划（子课题）</t>
  </si>
  <si>
    <t>2014年进帐4万</t>
  </si>
  <si>
    <t>坛紫菜良种的培养与推广</t>
  </si>
  <si>
    <t>863计划(合作)</t>
  </si>
  <si>
    <t>2014年进帐19万</t>
  </si>
  <si>
    <t>熊何健</t>
  </si>
  <si>
    <t>福建特色海洋生物资源高值化利用研究和示范</t>
  </si>
  <si>
    <t>公益性行业科研专项（子课题）</t>
  </si>
  <si>
    <t>2014年进帐22万</t>
  </si>
  <si>
    <t>水产品加工副产物的高值化利用——生物活性物质的酶解制备</t>
  </si>
  <si>
    <t>2014年进帐54万</t>
  </si>
  <si>
    <t>我国典型海域外来海洋生物入侵风险评估技术集成与辅助决策技术研究</t>
  </si>
  <si>
    <t>2014年进帐11.6万</t>
  </si>
  <si>
    <t>吴永沛</t>
  </si>
  <si>
    <t>高纯度低聚岩藻聚糖的提取分离和产业化制备</t>
  </si>
  <si>
    <t>2014年进帐40万</t>
  </si>
  <si>
    <t>渔药使用风险评估及其控制技术研究与示范</t>
  </si>
  <si>
    <t>2014年进帐40.22万</t>
  </si>
  <si>
    <t>封闭海湾典型生境物理修复和生物修复的关键技术研究与集成示范</t>
  </si>
  <si>
    <t>2014年进帐35万</t>
  </si>
  <si>
    <t>紫菜适用性栽培良种研发与示范推广</t>
  </si>
  <si>
    <t>2014年进帐6.58万</t>
  </si>
  <si>
    <t>甲壳类代表种对虾的新蛋白源饲料开发、养殖效果及产业推广</t>
  </si>
  <si>
    <t>2014年进帐36.3万</t>
  </si>
  <si>
    <t>于洪亮</t>
  </si>
  <si>
    <t>福建省海工装备检测与再制造技术重大研发平台</t>
  </si>
  <si>
    <t>福建省科技厅.平台建设</t>
  </si>
  <si>
    <t>B</t>
  </si>
  <si>
    <t>陈怀民</t>
  </si>
  <si>
    <t xml:space="preserve">高压单流微水雾关键技术研制及应用 </t>
  </si>
  <si>
    <t>福建省科技厅.高校产学研重大</t>
  </si>
  <si>
    <t>玻璃钢游艇关键技术研究与开发</t>
  </si>
  <si>
    <t xml:space="preserve">蜜柚全果综合加工利用关键技术集成应用中试与试生产示范 </t>
  </si>
  <si>
    <t>黄姑鱼良种选育与高效繁养技术示范</t>
  </si>
  <si>
    <t>陈申如</t>
  </si>
  <si>
    <t>福建海藻化学工业现状及发展对策</t>
  </si>
  <si>
    <t>福建省科技厅.软科学</t>
  </si>
  <si>
    <t>2014-05-08</t>
  </si>
  <si>
    <t>陈清林</t>
  </si>
  <si>
    <t>协同创新联盟内游艇产业共性关键技术发展研究</t>
  </si>
  <si>
    <t>庄学强</t>
  </si>
  <si>
    <t>厦门海域船舶溢油风险评价及应急管理方案研究</t>
  </si>
  <si>
    <t>坛紫菜响应高温胁迫的甲基化调控机制研究</t>
  </si>
  <si>
    <t>省自然科学基金.杰青</t>
  </si>
  <si>
    <t>2014-12-26</t>
  </si>
  <si>
    <t>鱼胶原的热特性、成膜特性及其应用研究</t>
  </si>
  <si>
    <t>2014-05-23</t>
  </si>
  <si>
    <t xml:space="preserve">高层次科研项目立项奖申报不符合汇总表（理工）   </t>
  </si>
  <si>
    <t>高占斌</t>
  </si>
  <si>
    <t>绿色游艇发动机相继增压系统理论和试验研究</t>
  </si>
  <si>
    <t>福建省科技厅.省属高校专项</t>
  </si>
  <si>
    <t>不符合</t>
  </si>
  <si>
    <t>轮机模拟器中船舶柴油机状态渐变过程的建模方法研究</t>
  </si>
  <si>
    <t>省自然科学基金.面上</t>
  </si>
  <si>
    <t>基于卫星通信的海洋及海工实时感知系统研发</t>
  </si>
  <si>
    <t>省海洋与渔业厅</t>
  </si>
  <si>
    <t>北斗卫星船载机及海天地一体化船舶综合信息服务系统研发</t>
  </si>
  <si>
    <t>福建省科技厅.重点项目</t>
  </si>
  <si>
    <t>坛紫菜种质资源库建立及新品系选育</t>
  </si>
  <si>
    <t>江兴龙</t>
  </si>
  <si>
    <t>大黄鱼工业化循环水养殖示范与应用</t>
  </si>
  <si>
    <t>国家海洋局福建省海洋经济创新发展区域示范专项(子课题)</t>
  </si>
  <si>
    <t>耐药整合子在鳗鲡病原菌、正常菌群和养殖环境细菌中的传播</t>
  </si>
  <si>
    <t>已奖励过</t>
  </si>
  <si>
    <t>转录组学分析缺氧和高温应激下杂色鲍免疫防御机制</t>
  </si>
  <si>
    <t>林郑忠</t>
  </si>
  <si>
    <t xml:space="preserve">海洋贝类毒素的磁性分子印迹检测材料的开发研究 </t>
  </si>
  <si>
    <t>林荣川</t>
  </si>
  <si>
    <t>带复杂嵌件的精密塑件自动化成型技术研究及推广</t>
  </si>
  <si>
    <r>
      <t xml:space="preserve">附件二 </t>
    </r>
    <r>
      <rPr>
        <b/>
        <sz val="16"/>
        <color indexed="8"/>
        <rFont val="宋体"/>
        <family val="0"/>
      </rPr>
      <t xml:space="preserve">                      政府奖励配套奖汇总表（理工）</t>
    </r>
  </si>
  <si>
    <t>成果名称</t>
  </si>
  <si>
    <t>奖项</t>
  </si>
  <si>
    <t>等级</t>
  </si>
  <si>
    <t>获奖年度</t>
  </si>
  <si>
    <t>评定级别</t>
  </si>
  <si>
    <t>柚苷酶的发酵生产及蜜柚整果综合深加工技术</t>
  </si>
  <si>
    <t>福建省科技进步奖</t>
  </si>
  <si>
    <t>二等奖</t>
  </si>
  <si>
    <t>B2</t>
  </si>
  <si>
    <t>水产食品过敏原的基础研究</t>
  </si>
  <si>
    <t>三等奖</t>
  </si>
  <si>
    <t>B3</t>
  </si>
  <si>
    <t>二维异质结光子晶体可调谐滤波器</t>
  </si>
  <si>
    <t>厦门市专利奖</t>
  </si>
  <si>
    <t>C3</t>
  </si>
  <si>
    <r>
      <t>附件三</t>
    </r>
    <r>
      <rPr>
        <b/>
        <sz val="16"/>
        <rFont val="宋体"/>
        <family val="0"/>
      </rPr>
      <t xml:space="preserve">                            科研授权专利奖汇总表   </t>
    </r>
  </si>
  <si>
    <t>学 院</t>
  </si>
  <si>
    <t>姓 名</t>
  </si>
  <si>
    <t>专利名称</t>
  </si>
  <si>
    <t>专利号</t>
  </si>
  <si>
    <t>授权专利时间</t>
  </si>
  <si>
    <t>专利
类型</t>
  </si>
  <si>
    <t>超宽带双陷波天线</t>
  </si>
  <si>
    <t>ZL201210220794.3</t>
  </si>
  <si>
    <t>2014-11-29</t>
  </si>
  <si>
    <t>发明专利</t>
  </si>
  <si>
    <t>一种用电流差值来检测互连线全开路缺陷的方法</t>
  </si>
  <si>
    <t>ZL201210008460.X</t>
  </si>
  <si>
    <t>2014-08-13</t>
  </si>
  <si>
    <t>一种鉴定鳗鲡种类的AFLP选择性引物及方法</t>
  </si>
  <si>
    <t>ZL201110450478.0</t>
  </si>
  <si>
    <t>2014-04-30</t>
  </si>
  <si>
    <t>一种鉴定西施舌种类的AFLP选择性引物及方法</t>
  </si>
  <si>
    <t>ZL201110337023.8</t>
  </si>
  <si>
    <t>2014-01-01</t>
  </si>
  <si>
    <t>产酸克雷伯氏菌的时间分辨荧光免疫检测法</t>
  </si>
  <si>
    <t>ZL201110343097.2</t>
  </si>
  <si>
    <t>2014-02-26</t>
  </si>
  <si>
    <t>制备鱼类风味营养调味品的方法</t>
  </si>
  <si>
    <t>ZL201210245409.0</t>
  </si>
  <si>
    <t>2014-05-14</t>
  </si>
  <si>
    <t>一种微藻的生物采收方法</t>
  </si>
  <si>
    <t>ZL201210250439.0</t>
  </si>
  <si>
    <t>2014-11-26</t>
  </si>
  <si>
    <t>一种东方鲀用肠道健康调节剂及其制备方法</t>
  </si>
  <si>
    <t>ZL201310325171.7</t>
  </si>
  <si>
    <t>一组能同时识别哈维氏弧菌和溶藻弧菌的寡核苷酸序列及其制备方法</t>
  </si>
  <si>
    <t>ZL201210079530.0</t>
  </si>
  <si>
    <t>2014-04-16</t>
  </si>
  <si>
    <t>一种制备单宁酶的方法</t>
  </si>
  <si>
    <t>ZL201210283855.0</t>
  </si>
  <si>
    <t>绿豆胰蛋白酶抑制剂的分离纯化方法及在鱼糜制品生产中的应用</t>
  </si>
  <si>
    <t>ZL201110215634.5</t>
  </si>
  <si>
    <t>2014-07-02</t>
  </si>
  <si>
    <t>一种枇杷花联产精油和黄酮的方法</t>
  </si>
  <si>
    <t>ZL201210277182.8</t>
  </si>
  <si>
    <t>2014-05-07</t>
  </si>
  <si>
    <t>重组鲫鱼MBSP表达菌株及其构建方法</t>
  </si>
  <si>
    <t>ZL201210333208.6</t>
  </si>
  <si>
    <t>2014-12-31</t>
  </si>
  <si>
    <t>水果果实采摘机</t>
  </si>
  <si>
    <t>ZL201210589913.2</t>
  </si>
  <si>
    <t>山药去皮装置</t>
  </si>
  <si>
    <t>ZL201210562830.4</t>
  </si>
  <si>
    <t>一种柚苷酶发酵培养基</t>
  </si>
  <si>
    <t>ZL201310008882.1</t>
  </si>
  <si>
    <t>2014-08-06</t>
  </si>
  <si>
    <t>维生素A棕榈酸酯的分离纯化方法</t>
  </si>
  <si>
    <t>ZL201110294536.5</t>
  </si>
  <si>
    <t>2014-04-02</t>
  </si>
  <si>
    <t>一种鱼糜制品的生产方法</t>
  </si>
  <si>
    <t>ZL201210560274.7</t>
  </si>
  <si>
    <t>低盐鱼露的速酿生产方法</t>
  </si>
  <si>
    <t>ZL201210322762.4</t>
  </si>
  <si>
    <t>2014-03-26</t>
  </si>
  <si>
    <t>深海鱼类胶原肽的脱色脱腥方法</t>
  </si>
  <si>
    <t>ZL201210224362.X</t>
  </si>
  <si>
    <t>2014-07-09</t>
  </si>
  <si>
    <t>提高肌苷生产量的促进剂及其添加方法</t>
  </si>
  <si>
    <t>ZL201210283347.2</t>
  </si>
  <si>
    <t>2014-07-30</t>
  </si>
  <si>
    <t>低聚果糖的分离纯化方法</t>
  </si>
  <si>
    <t>ZL201110297335.0</t>
  </si>
  <si>
    <t>2014-06-04</t>
  </si>
  <si>
    <t>制备荔枝或龙眼果肉粉的方法</t>
  </si>
  <si>
    <t>ZL201210123120.1</t>
  </si>
  <si>
    <t>2014-11-19</t>
  </si>
  <si>
    <t>低醇荔枝果酒饮料的制备方法</t>
  </si>
  <si>
    <t>ZL201210123096.1</t>
  </si>
  <si>
    <t>陈志强</t>
  </si>
  <si>
    <t>利用低温热源进行发电与制备淡水的方法与设备</t>
  </si>
  <si>
    <t>ZL201310374807.7</t>
  </si>
  <si>
    <t>2014-10-22</t>
  </si>
  <si>
    <t>低温多效汽轮压汽蒸馏-多级闪蒸海水淡化系统</t>
  </si>
  <si>
    <t>ZL201310059935.2</t>
  </si>
  <si>
    <t>空气型浸没蒸馏-多效蒸发海水淡化装置及其方法</t>
  </si>
  <si>
    <t>ZL201210569237.2</t>
  </si>
  <si>
    <t>蓄热式海水淡化装置及其方法</t>
  </si>
  <si>
    <t>ZL201210437901.8</t>
  </si>
  <si>
    <t>太阳能多效蒸馏系统</t>
  </si>
  <si>
    <t>ZL201210311957.9</t>
  </si>
  <si>
    <t>2014-02-05</t>
  </si>
  <si>
    <t>高效海水淡化机</t>
  </si>
  <si>
    <t>ZL201210276749.X</t>
  </si>
  <si>
    <t>内置点火源的流线型火焰稳定器</t>
  </si>
  <si>
    <t>ZL201210255006.4</t>
  </si>
  <si>
    <t>斯诺克式台球自动收摆球装置</t>
  </si>
  <si>
    <t>ZL201210412169.9</t>
  </si>
  <si>
    <t>密集烤烟房</t>
  </si>
  <si>
    <t>ZL201210202763.5</t>
  </si>
  <si>
    <t>抽真空茶叶小包装自动装盒机构（发明）</t>
  </si>
  <si>
    <t>ZL201210489921.X</t>
  </si>
  <si>
    <t>超声工具周向定位螺纹联接装置</t>
  </si>
  <si>
    <t>ZL201210038124.X</t>
  </si>
  <si>
    <t>遮阳伞回转风扇的齿轮电动传动装置</t>
  </si>
  <si>
    <t>ZL201210467612.2</t>
  </si>
  <si>
    <t>2014-12-10</t>
  </si>
  <si>
    <t>用于免蓄电光伏水泵的二维追日装置</t>
  </si>
  <si>
    <t>ZL201210165945.X</t>
  </si>
  <si>
    <t>一种Q345钢镍包铝粉末催化感应加热渗硼强化方法</t>
  </si>
  <si>
    <t>ZL201210418147.3</t>
  </si>
  <si>
    <t>2014-01-29</t>
  </si>
  <si>
    <t>一种Q345钢镍包铝粉末催化渗硼强化方法</t>
  </si>
  <si>
    <t>ZL201210433325.X</t>
  </si>
  <si>
    <t>2014-03-19</t>
  </si>
  <si>
    <t>郑剑铭</t>
  </si>
  <si>
    <t>自动打包垃圾桶</t>
  </si>
  <si>
    <t>ZL201210277912.4</t>
  </si>
  <si>
    <t>周梅</t>
  </si>
  <si>
    <t>靠背可调式座椅</t>
  </si>
  <si>
    <t>ZL201210186011.4</t>
  </si>
  <si>
    <t>隐藏电脑式办公桌</t>
  </si>
  <si>
    <t>ZL201210186061.2</t>
  </si>
  <si>
    <t>多功能座椅</t>
  </si>
  <si>
    <t>ZL201210186014.8</t>
  </si>
  <si>
    <t>电动洗鞋机</t>
  </si>
  <si>
    <t>ZL201210184120.2</t>
  </si>
  <si>
    <t>多功能办公桌</t>
  </si>
  <si>
    <t>ZL201210186048.7</t>
  </si>
  <si>
    <t>洗鞋托架运行复合装置</t>
  </si>
  <si>
    <t>ZL201210184089.2</t>
  </si>
  <si>
    <t>工商管理学院</t>
  </si>
  <si>
    <t>余建平</t>
  </si>
  <si>
    <t>基于激励与约束机制的交通管理与减速带装置</t>
  </si>
  <si>
    <t>ZL201210019390.8</t>
  </si>
  <si>
    <t>工程训练中心</t>
  </si>
  <si>
    <t>黄种明</t>
  </si>
  <si>
    <t>一种风扇晴雨伞用的开伞与电控复合开关</t>
  </si>
  <si>
    <t>ZL201210494073.1</t>
  </si>
  <si>
    <t>2014-10-29</t>
  </si>
  <si>
    <t>刘晋明</t>
  </si>
  <si>
    <t>多功能存储介质净化处理系统</t>
  </si>
  <si>
    <t>2014SR201702</t>
  </si>
  <si>
    <t>软件著作</t>
  </si>
  <si>
    <t>家居智能控制掌上通软件</t>
  </si>
  <si>
    <t>2014SR201384</t>
  </si>
  <si>
    <t>嵌入式视频监控及视频播放服务系统</t>
  </si>
  <si>
    <t>2014SR201701</t>
  </si>
  <si>
    <t>双刀并行车削加工轨迹规划软件</t>
  </si>
  <si>
    <t>2014SR002721</t>
  </si>
  <si>
    <t>2014-01-08</t>
  </si>
  <si>
    <t>一种水产养殖用移动床生物膜反应器</t>
  </si>
  <si>
    <t>ZL201320412295.4</t>
  </si>
  <si>
    <t>实用新型</t>
  </si>
  <si>
    <t>一种养鱼池塘混养牛蛙的网箱装置</t>
  </si>
  <si>
    <t>ZL201420369305.5</t>
  </si>
  <si>
    <t>2014-12-03</t>
  </si>
  <si>
    <t>一种用于牛蛙饲料消化率测定的粪便收集装置</t>
  </si>
  <si>
    <t>ZL201420223885.7</t>
  </si>
  <si>
    <t>2014-09-03</t>
  </si>
  <si>
    <t>张静</t>
  </si>
  <si>
    <t>一种用于游泳动物样品处理的实验台</t>
  </si>
  <si>
    <t>ZL201420213284.8</t>
  </si>
  <si>
    <t>2014-08-27</t>
  </si>
  <si>
    <t>一种棘轮机构海洋能双向采集装置</t>
  </si>
  <si>
    <t>ZL201420292639.7</t>
  </si>
  <si>
    <t>非规则物件交叠排序及装盒装置</t>
  </si>
  <si>
    <t>ZL201320683108.6</t>
  </si>
  <si>
    <t>单桩式波浪能风能综合发电装置</t>
  </si>
  <si>
    <t>ZL201320691683.0</t>
  </si>
  <si>
    <t>2014-05-28</t>
  </si>
  <si>
    <t>余顺年</t>
  </si>
  <si>
    <t>一种摆式波浪发电装置</t>
  </si>
  <si>
    <t>ZL201420002964.5</t>
  </si>
  <si>
    <t>庄友明</t>
  </si>
  <si>
    <t>具有防窥功能的密码输入装置</t>
  </si>
  <si>
    <t>ZL201420230749.0</t>
  </si>
  <si>
    <t>2014-11-05</t>
  </si>
  <si>
    <t>集美大学2015年优秀论文奖申报清单</t>
  </si>
  <si>
    <t>部门</t>
  </si>
  <si>
    <t>发表年月</t>
  </si>
  <si>
    <t>张仪华</t>
  </si>
  <si>
    <t>大数据时代客户流失预警系统建模与应用研究</t>
  </si>
  <si>
    <t>International Journal of Multimedia and Ubiquitous Engineering</t>
  </si>
  <si>
    <t>EI收录的正刊学术论文</t>
  </si>
  <si>
    <t>EI:20144500149175</t>
  </si>
  <si>
    <t>EI收录号：20144100086250</t>
  </si>
  <si>
    <t>大数据背景下客户忠诚度预测模型及应用研究</t>
  </si>
  <si>
    <t>EI:20144100086250</t>
  </si>
  <si>
    <t>EI收录号：20144500149175</t>
  </si>
  <si>
    <t>文学院</t>
  </si>
  <si>
    <t>谢慧英</t>
  </si>
  <si>
    <t>关于“真实”的历史建构与知识者的身份认同——现代小说叙述人称策略的变迁及其思想史意义</t>
  </si>
  <si>
    <t>文艺理论研究</t>
  </si>
  <si>
    <t>权威</t>
  </si>
  <si>
    <t>财经学院</t>
  </si>
  <si>
    <t>代中强</t>
  </si>
  <si>
    <t>知识产权保护提高了出口技术复杂度吗？来自中国省际层面的经验研究</t>
  </si>
  <si>
    <t>科学学研究</t>
  </si>
  <si>
    <t>音乐学院</t>
  </si>
  <si>
    <t>杨丽霞</t>
  </si>
  <si>
    <t>琉乐受容闽戏二题</t>
  </si>
  <si>
    <t>音乐研究</t>
  </si>
  <si>
    <t>教师教育学院</t>
  </si>
  <si>
    <t>施茂枝</t>
  </si>
  <si>
    <t>沟通学科逻辑与心理逻辑</t>
  </si>
  <si>
    <t>小学语文教与学</t>
  </si>
  <si>
    <t>人大复印资料</t>
  </si>
  <si>
    <t>先写后教的异相与原理</t>
  </si>
  <si>
    <t>政法学院</t>
  </si>
  <si>
    <t>姚进忠</t>
  </si>
  <si>
    <t>能力视角下的家庭社会工作辅导模式、策略及理论超越</t>
  </si>
  <si>
    <t>人大复印资料《社会工作》</t>
  </si>
  <si>
    <t>风险社会治理的社会工作策略</t>
  </si>
  <si>
    <t>人大复印资料《社会学文摘》</t>
  </si>
  <si>
    <t>王予霞</t>
  </si>
  <si>
    <t>美国左翼诗歌对现代主义的反叛与吸纳</t>
  </si>
  <si>
    <t>外国文学</t>
  </si>
  <si>
    <t>从激进政治走向“学术”政治——论美国当代学院左翼的文艺批评</t>
  </si>
  <si>
    <t>文艺理论与批评</t>
  </si>
  <si>
    <t>美国黑人左翼文学消长的历史启示</t>
  </si>
  <si>
    <t>国外文学</t>
  </si>
  <si>
    <t>王人恩</t>
  </si>
  <si>
    <t>你对“红楼”女性知多少——《红楼梦》女性知识问卷调查分析报告</t>
  </si>
  <si>
    <t>红楼梦学刊</t>
  </si>
  <si>
    <t>《红楼梦》中的“抹胸与“兜肚”琐议</t>
  </si>
  <si>
    <t>陈光田</t>
  </si>
  <si>
    <t>《从吉语印论汉代人们追求财富的形态》</t>
  </si>
  <si>
    <t>《中国社会经济史研究》</t>
  </si>
  <si>
    <t>张克锋</t>
  </si>
  <si>
    <t>吴孙权的楚篆艺术</t>
  </si>
  <si>
    <t>《中国书法》</t>
  </si>
  <si>
    <t>张晓红</t>
  </si>
  <si>
    <t>宋代帖子词体制考论</t>
  </si>
  <si>
    <t>甘肃社会科学</t>
  </si>
  <si>
    <t>林必越</t>
  </si>
  <si>
    <t>产业集群内优势对民营企业总部迁移的影响——基于泉州产业集群的实证研究</t>
  </si>
  <si>
    <t>经济地理</t>
  </si>
  <si>
    <t>吴江秋</t>
  </si>
  <si>
    <t>回归后“澳门模式”的经济特征及其可持续发展</t>
  </si>
  <si>
    <t>孙文中</t>
  </si>
  <si>
    <t>一个村庄的环境维权</t>
  </si>
  <si>
    <t>中国农村观察</t>
  </si>
  <si>
    <t>底层视角下的农民环境维权</t>
  </si>
  <si>
    <t>华南农业大学学报</t>
  </si>
  <si>
    <t>马庆</t>
  </si>
  <si>
    <t>竞技舞狮运动动作技术体系构建研究</t>
  </si>
  <si>
    <t>北京体育大学学报</t>
  </si>
  <si>
    <t>对有效改善中年男性人群心肺耐力的运动剂量干预性研究</t>
  </si>
  <si>
    <t>中国体育科技</t>
  </si>
  <si>
    <t>外国语学院</t>
  </si>
  <si>
    <t>董丽云</t>
  </si>
  <si>
    <t>当代西方文本阐释理论研究的现状与限度</t>
  </si>
  <si>
    <t>国外社会科学</t>
  </si>
  <si>
    <t>罗昌财</t>
  </si>
  <si>
    <t>土地财政、房地产调控与土地增值税制度</t>
  </si>
  <si>
    <t>现代经济探讨</t>
  </si>
  <si>
    <t>曾卫锋</t>
  </si>
  <si>
    <t>寡头垄断、范围不经济与产业内的产品内贸易</t>
  </si>
  <si>
    <t>国际商务（对外经济贸易大学学报）</t>
  </si>
  <si>
    <t>垄断竞争、范围不经济与中间产品的国际贸易</t>
  </si>
  <si>
    <t>兰州学刊</t>
  </si>
  <si>
    <t>王金安</t>
  </si>
  <si>
    <t>居民消费影响因素的实证研究</t>
  </si>
  <si>
    <t>福建论坛（人文社会科学版）</t>
  </si>
  <si>
    <t>区域对外贸易非均衡发展:厦漳泉地区的实证研究</t>
  </si>
  <si>
    <t>华东经济管理</t>
  </si>
  <si>
    <t>施晓丽</t>
  </si>
  <si>
    <t>基于空间计量模型的区域间知识溢出分析</t>
  </si>
  <si>
    <t>经济经纬</t>
  </si>
  <si>
    <t>柳平生</t>
  </si>
  <si>
    <t>南宋市舶司的建制沿革及职能考述</t>
  </si>
  <si>
    <t>浙江学刊</t>
  </si>
  <si>
    <t>南宋城市化进程与城市类型分析</t>
  </si>
  <si>
    <t>四川师范大学学报</t>
  </si>
  <si>
    <t>周琦萍</t>
  </si>
  <si>
    <t>基于Agent的创新扩散机理研究</t>
  </si>
  <si>
    <t>软科学</t>
  </si>
  <si>
    <t>嵌入程度、知识转移与代工企业升级</t>
  </si>
  <si>
    <t>科技管理研究</t>
  </si>
  <si>
    <t>章颖薇</t>
  </si>
  <si>
    <t>基于层次分析法下两岸商业银行竞争力比较研究</t>
  </si>
  <si>
    <t>亚太经济</t>
  </si>
  <si>
    <t>杨贵华</t>
  </si>
  <si>
    <t>集体资产改制背景下“村改居”社区股份合作组织研究</t>
  </si>
  <si>
    <t>社会科学</t>
  </si>
  <si>
    <t>肖仕平</t>
  </si>
  <si>
    <t>平民意识的涨落与汉初两种社会思潮的嬗变及儒术独尊</t>
  </si>
  <si>
    <t>山东大学学报</t>
  </si>
  <si>
    <t>吴贵森</t>
  </si>
  <si>
    <t>前科制度在刑事和非刑事领域的适用研究</t>
  </si>
  <si>
    <t>江西社会科学</t>
  </si>
  <si>
    <t>邓玮</t>
  </si>
  <si>
    <t>社区为本:农村留守青少年犯罪风险的社工干预策略——以抗逆力提升为介入焦点?</t>
  </si>
  <si>
    <t>西北农林科技大学学报（社科版）</t>
  </si>
  <si>
    <t>马克思主义社会工作的实务取向及现实启示</t>
  </si>
  <si>
    <t>华东理工大学学报</t>
  </si>
  <si>
    <t>农村老年人自杀风险的社会工作干预模式——以抗逆力视角为例</t>
  </si>
  <si>
    <t>中国农业大学学报社科版</t>
  </si>
  <si>
    <t>风险社会治理的社会工作策略——基于吉登斯第三条道路的剖析</t>
  </si>
  <si>
    <t>社会主义研究</t>
  </si>
  <si>
    <t>阐释与激活:社会工作理论的实践逻辑演进与本土化探究</t>
  </si>
  <si>
    <t>龙金顺</t>
  </si>
  <si>
    <t>重复：艾略特诗歌奥妙的切入点</t>
  </si>
  <si>
    <t>西南民族大学学报</t>
  </si>
  <si>
    <t>谢书书</t>
  </si>
  <si>
    <t>从认知角度探查纳西东巴文的性质</t>
  </si>
  <si>
    <t>华南师范大学学报</t>
  </si>
  <si>
    <t>纪委、监察审计处</t>
  </si>
  <si>
    <t>郭银清</t>
  </si>
  <si>
    <t>基于ＡＨＰ的高校科研效益评价体系的构建</t>
  </si>
  <si>
    <t>财政研究</t>
  </si>
  <si>
    <t>韩东红</t>
  </si>
  <si>
    <t>改进英语教育: CET-4英语听力测试中语用标记语的实证研究</t>
  </si>
  <si>
    <t>2014年第二届社会科学与健康国际学术会议</t>
  </si>
  <si>
    <t>ISSHP收录</t>
  </si>
  <si>
    <t>ISSHP:BB7IA</t>
  </si>
  <si>
    <t>林纾</t>
  </si>
  <si>
    <t>国际风险投资机构对产业生态体系优化的影响机制研究</t>
  </si>
  <si>
    <t>经济、企业管理与教育创新2014年第二届国际大会</t>
  </si>
  <si>
    <t>ISSHP:000356315700057</t>
  </si>
  <si>
    <t>ISSHP收录号：000356315700057</t>
  </si>
  <si>
    <t>张胜环</t>
  </si>
  <si>
    <t>元认知理论指导下的高等教育阶段声乐教学</t>
  </si>
  <si>
    <t>音乐创作</t>
  </si>
  <si>
    <t>核心</t>
  </si>
  <si>
    <t>付义荣</t>
  </si>
  <si>
    <t>论拉波夫的语言变化机制</t>
  </si>
  <si>
    <t>集美大学学报（哲学社会科学版）</t>
  </si>
  <si>
    <t>省部级以上科研项目成果</t>
  </si>
  <si>
    <t>张建英</t>
  </si>
  <si>
    <t>留连来时路 依然话当年—刘笔农新华文坛忆旧散文特色</t>
  </si>
  <si>
    <t>杨建华</t>
  </si>
  <si>
    <t>20世纪初期教育期刊与西方教学法在中国的传播</t>
  </si>
  <si>
    <t>课程教材教法</t>
  </si>
  <si>
    <t>体力活动水平预测代谢综合征相关风险因素的有效研究</t>
  </si>
  <si>
    <t>中国运动医学杂志</t>
  </si>
  <si>
    <t>张永汀</t>
  </si>
  <si>
    <t>国家社科基金视角下党史党建学科研究状况分析——基于1993-2012年国家社科基金立项数据的量化分析</t>
  </si>
  <si>
    <t>理论与改革</t>
  </si>
  <si>
    <t>统一国际贸易理论的分析框架</t>
  </si>
  <si>
    <t>知识产权名义保护、实际保护与发展中国家福利</t>
  </si>
  <si>
    <t>陈蕾</t>
  </si>
  <si>
    <t>中国家庭资产配置特点的宏观经济负效应分析</t>
  </si>
  <si>
    <t>中共福建省委党校学报</t>
  </si>
  <si>
    <t>杨旻旻</t>
  </si>
  <si>
    <t>美国KIPP学校二十年发展历史、成就及主要经验</t>
  </si>
  <si>
    <t>外国中小学教育</t>
  </si>
  <si>
    <t>陈文胜</t>
  </si>
  <si>
    <t>小学数学课前游戏的价值和分类</t>
  </si>
  <si>
    <t>《内蒙古师范大学学报》（教育科学版）</t>
  </si>
  <si>
    <t>周海琳</t>
  </si>
  <si>
    <t>1960年代台湾女性文学的处境与抉择</t>
  </si>
  <si>
    <t>南昌大学学报.人文社科版</t>
  </si>
  <si>
    <t>林丽芬</t>
  </si>
  <si>
    <t>社工视野下高校人文关怀的调查与思考——以厦门高校为例</t>
  </si>
  <si>
    <t>谢军</t>
  </si>
  <si>
    <t>中华体育文化在台湾地区的传承及影响研究——古代中华体育文化的闽台延播</t>
  </si>
  <si>
    <t>体育科学研究</t>
  </si>
  <si>
    <t>中华体育文化在台湾地区的传承及影响研究——中华体育文化与闽台社会</t>
  </si>
  <si>
    <t>中华体育文化在台湾地区的传承及影响研究——中华体育文化在台湾近、现代的传承</t>
  </si>
  <si>
    <t>《纳尼亚传奇》现实性与奇幻性的结合研究</t>
  </si>
  <si>
    <t>电影文学</t>
  </si>
  <si>
    <t>明代科学家徐光启的“翻译”人生</t>
  </si>
  <si>
    <t>兰台世界</t>
  </si>
  <si>
    <t>王艳萍</t>
  </si>
  <si>
    <t>《致我们终将逝去的青春》的后现代叙事策略</t>
  </si>
  <si>
    <t>陈芳</t>
  </si>
  <si>
    <t>朱载堉“十二平均律”的贡献及其价值探索</t>
  </si>
  <si>
    <t>闽台客家三角采茶戏的渊源与流变</t>
  </si>
  <si>
    <t>中国戏剧</t>
  </si>
  <si>
    <t>科研项目奖励汇总表（人文）</t>
  </si>
  <si>
    <t>项目编号</t>
  </si>
  <si>
    <t>立项时间</t>
  </si>
  <si>
    <t>实际到校经费（万元）</t>
  </si>
  <si>
    <t>奖励金额（万元）</t>
  </si>
  <si>
    <t>谢绵陛</t>
  </si>
  <si>
    <t>14BTY014</t>
  </si>
  <si>
    <t>居民资产负债管理行为特征与影响机制研究</t>
  </si>
  <si>
    <t>国家社科规划基金</t>
  </si>
  <si>
    <t>14BYY048</t>
  </si>
  <si>
    <t>闽南农村汉语方言词汇变化研究</t>
  </si>
  <si>
    <t>B14054</t>
  </si>
  <si>
    <t>PGC-la信号级联在运动强度改善心肺耐力呼中的剂量—效应特征及调控机制研究</t>
  </si>
  <si>
    <t>国家自然科学基金（青年）</t>
  </si>
  <si>
    <t>李友华</t>
  </si>
  <si>
    <t>2014A006</t>
  </si>
  <si>
    <t>推动福建自由贸易园区建设研究</t>
  </si>
  <si>
    <t>省社科联（重点）</t>
  </si>
  <si>
    <t>荣耀军</t>
  </si>
  <si>
    <t>2014A016</t>
  </si>
  <si>
    <t>文化体制改革下文化生产意识形态属性和产业属性的关系</t>
  </si>
  <si>
    <t>黄阳平</t>
  </si>
  <si>
    <t>SFGW201401</t>
  </si>
  <si>
    <t>“十三五”福建省服务业发展研究</t>
  </si>
  <si>
    <t>省发改委重大课题</t>
  </si>
  <si>
    <t>陈玉慧</t>
  </si>
  <si>
    <t>B14047</t>
  </si>
  <si>
    <t>福建装备制造业龙头企业技术创新与商业模式创新协同研究</t>
  </si>
  <si>
    <t>福建省科技厅重点项目（软科学）</t>
  </si>
  <si>
    <t>王立凤</t>
  </si>
  <si>
    <t>B14048</t>
  </si>
  <si>
    <t xml:space="preserve">
蓝色经济区战略背景下福建邮轮产业经济发展的研究</t>
  </si>
  <si>
    <t>王凤洲</t>
  </si>
  <si>
    <t>B14135</t>
  </si>
  <si>
    <t>福建省海洋农业高新技术发展预测研究</t>
  </si>
  <si>
    <t>B14052</t>
  </si>
  <si>
    <t xml:space="preserve">
福利多元视角下农民工城市融入机制建构研究</t>
  </si>
  <si>
    <t>福建省科技厅（软科学）</t>
  </si>
  <si>
    <t xml:space="preserve"> 科研获奖成果奖励（人文）</t>
  </si>
  <si>
    <t>获奖名称及等级</t>
  </si>
  <si>
    <t>获奖时间</t>
  </si>
  <si>
    <t>美术学院</t>
  </si>
  <si>
    <t>徐光培</t>
  </si>
  <si>
    <t>油画作品《危急时刻》</t>
  </si>
  <si>
    <t>福建省第七届百花文艺奖  三等奖</t>
  </si>
  <si>
    <r>
      <t>附件四</t>
    </r>
    <r>
      <rPr>
        <b/>
        <sz val="16"/>
        <rFont val="宋体"/>
        <family val="0"/>
      </rPr>
      <t xml:space="preserve">                             学术著作奖</t>
    </r>
  </si>
  <si>
    <t>作者</t>
  </si>
  <si>
    <t>作品名称</t>
  </si>
  <si>
    <t>出版单位</t>
  </si>
  <si>
    <t xml:space="preserve">出版年月 </t>
  </si>
  <si>
    <t>字数（万字）</t>
  </si>
  <si>
    <t>著作\编著\教材</t>
  </si>
  <si>
    <t>奖励      金额(万)</t>
  </si>
  <si>
    <t>中华体育文化在台湾地区的传承及影响研究</t>
  </si>
  <si>
    <t>厦门大学出版社</t>
  </si>
  <si>
    <t>专著</t>
  </si>
  <si>
    <t>谢大滔</t>
  </si>
  <si>
    <t>跨文化交际下的英语教学新探</t>
  </si>
  <si>
    <t>吉林大学出版社</t>
  </si>
  <si>
    <t>福建典型滨海湿地</t>
  </si>
  <si>
    <t>科学出版社</t>
  </si>
  <si>
    <t>滨海湿地生态修复技术及其应用</t>
  </si>
  <si>
    <t>海洋出版社</t>
  </si>
  <si>
    <t>刘金海</t>
  </si>
  <si>
    <t>福建海水养殖容量与新型潜在增养殖区评价与选划</t>
  </si>
  <si>
    <t>张兴杰</t>
  </si>
  <si>
    <t>北极航行(东北航道)指南</t>
  </si>
  <si>
    <t>人民交通出版社</t>
  </si>
  <si>
    <t>编著</t>
  </si>
  <si>
    <t>陈镇炎</t>
  </si>
  <si>
    <t>航海英语考证必备3000词</t>
  </si>
  <si>
    <t>大连海事大学出版社</t>
  </si>
  <si>
    <t>船海英语（船长）</t>
  </si>
  <si>
    <t>黄沧海</t>
  </si>
  <si>
    <t>淡水鱼生态养殖技术</t>
  </si>
  <si>
    <t>中国农业出版社</t>
  </si>
  <si>
    <t>台湾海峡及毗邻海域生物多样性与渔业资源可持续利用</t>
  </si>
  <si>
    <t>奥巴马魅力演讲——2013年每周六例行讲话全集</t>
  </si>
  <si>
    <t>北京航空航天大学出版社</t>
  </si>
  <si>
    <t>不符合学术论文奖条件成果清单</t>
  </si>
  <si>
    <t>申报
级别</t>
  </si>
  <si>
    <t>不合格原因</t>
  </si>
  <si>
    <t>陈旻</t>
  </si>
  <si>
    <t>制度变革、财务私有信息与资本市场效率</t>
  </si>
  <si>
    <t>中大管理研究</t>
  </si>
  <si>
    <t xml:space="preserve">D   </t>
  </si>
  <si>
    <t>非核心</t>
  </si>
  <si>
    <t>会计准则国际趋同对会计信息质量影响的系统检验</t>
  </si>
  <si>
    <t>当代会计评论</t>
  </si>
  <si>
    <t>黄静如</t>
  </si>
  <si>
    <t>我国银行内部控制研究述评与展望</t>
  </si>
  <si>
    <t>技术经济与管理研究</t>
  </si>
  <si>
    <t>郭幼丹</t>
  </si>
  <si>
    <t>850 客位客渡船自动水喷淋系统的设计及优化</t>
  </si>
  <si>
    <t>中国水运（学术版）</t>
  </si>
  <si>
    <t xml:space="preserve">    </t>
  </si>
  <si>
    <t>基于MOLDFLOW的带金属嵌件打印机板浇口优化设计</t>
  </si>
  <si>
    <t>轻工机械</t>
  </si>
  <si>
    <t xml:space="preserve">E   </t>
  </si>
  <si>
    <t>变压吸附PSA净化天然气技术</t>
  </si>
  <si>
    <t>低温与特气</t>
  </si>
  <si>
    <t>李栋</t>
  </si>
  <si>
    <t>基于监测技术的注塑工艺参数研究</t>
  </si>
  <si>
    <t>福建工程学院学报</t>
  </si>
  <si>
    <t>浅谈风险导向内部审计理论结构的构建</t>
  </si>
  <si>
    <t>财务与会计</t>
  </si>
  <si>
    <t>扩展版不奖励</t>
  </si>
  <si>
    <t>1950年代大陆赴台女作家入史问题</t>
  </si>
  <si>
    <t>福建论坛</t>
  </si>
  <si>
    <t>我校非第1署名单位</t>
  </si>
  <si>
    <t>从伦理和心理视角看教育均衡——兼论海西基础教育的均衡发展</t>
  </si>
  <si>
    <t>教育评论</t>
  </si>
  <si>
    <t>谭德君</t>
  </si>
  <si>
    <t>具有脉冲扰动的随机周期单种群扩散模型</t>
  </si>
  <si>
    <t>生物数学学报</t>
  </si>
  <si>
    <t>语言影响颜色知觉</t>
  </si>
  <si>
    <t>中国社会科学报</t>
  </si>
  <si>
    <t>张中刚</t>
  </si>
  <si>
    <t>一种三维的阳极支撑型SOFC模型的内部传递过程研究</t>
  </si>
  <si>
    <t>Heat and mass transfer</t>
  </si>
  <si>
    <t xml:space="preserve">B   </t>
  </si>
  <si>
    <t>太阳能游船电力系统拓扑结构研究与改进</t>
  </si>
  <si>
    <t>船电技术</t>
  </si>
  <si>
    <t>船舶虚拟漫游及其数字工艺说明书的研究</t>
  </si>
  <si>
    <t>机电技术</t>
  </si>
  <si>
    <t>大型FPSO托航阻力的计算</t>
  </si>
  <si>
    <t>Web环境下工业自动化信息交互平台</t>
  </si>
  <si>
    <t>机电工程</t>
  </si>
  <si>
    <t>基于Andriod平台的景区导览软件设计与实现</t>
  </si>
  <si>
    <t>计算机时代</t>
  </si>
  <si>
    <t>基于单片机的云台监控控制器的设计</t>
  </si>
  <si>
    <t>机电工程技术</t>
  </si>
  <si>
    <t>基于wiki知识构建方法的船舶能耗决策支持系统</t>
  </si>
  <si>
    <t>浅谈球杆系统的建模与仿真</t>
  </si>
  <si>
    <t>中国科技信息</t>
  </si>
  <si>
    <t>液压起货机变幅机构的故障树分析</t>
  </si>
  <si>
    <t>降血脂功能测定方法的研究进展</t>
  </si>
  <si>
    <t>北京联合大学学报（自然科学版）</t>
  </si>
  <si>
    <t>李利君</t>
  </si>
  <si>
    <t>福建南平不同植烟土壤微生物数量与养分状况分析</t>
  </si>
  <si>
    <t>中国农学通报</t>
  </si>
  <si>
    <t>2014版非核心</t>
  </si>
  <si>
    <t>林建清</t>
  </si>
  <si>
    <t>活性炭的改性技术及其应用研究进展</t>
  </si>
  <si>
    <t>安徽农业科学</t>
  </si>
  <si>
    <t>食品可追溯体系在速冻熟制虾仁加工中的应用</t>
  </si>
  <si>
    <t>内蒙古民族大学学报</t>
  </si>
  <si>
    <t>微生物适冷酶及其应用研究新进展</t>
  </si>
  <si>
    <t>微生物学杂志</t>
  </si>
  <si>
    <t>生物工程专业双语课程考试评价体系改革的探索与实践</t>
  </si>
  <si>
    <t>非省部级项目成果</t>
  </si>
  <si>
    <t>在校大学生食物过敏情况调查</t>
  </si>
  <si>
    <t>中国校医</t>
  </si>
  <si>
    <t>不同加工方式降低大黄鱼鱼卵过敏原及其消化产物免疫反应性的比较研究</t>
  </si>
  <si>
    <t>食品安全质量检测学报</t>
  </si>
  <si>
    <t>基于“卓越计划”培养目标的鱼类增养殖学课程教学改革与实践</t>
  </si>
  <si>
    <t>时间分辨荧光免疫分析在兽药残留检测中的应用</t>
  </si>
  <si>
    <t>生命科学</t>
  </si>
  <si>
    <t>豆粕部分替代鱼粉对斜带石斑鱼生长、消化酶活力和免疫功能的影响</t>
  </si>
  <si>
    <t>饲料研究</t>
  </si>
  <si>
    <t>25种中药和28种抗生素对养殖鳗鲡致病菌的抑制作用</t>
  </si>
  <si>
    <t>中兽医医药杂志</t>
  </si>
  <si>
    <t>西方文本阐释理论研究的现状与限度</t>
  </si>
  <si>
    <t>中国社会科学文摘</t>
  </si>
  <si>
    <t xml:space="preserve">C   </t>
  </si>
  <si>
    <t>不符合论文奖的条件</t>
  </si>
  <si>
    <t>KeeLoq算法的改进与实现</t>
  </si>
  <si>
    <t>信号处理</t>
  </si>
  <si>
    <t>铬过渡层厚度对金银复合纳米阵列光学性能的影响</t>
  </si>
  <si>
    <t>Journal of Nanomaterials</t>
  </si>
  <si>
    <t>黄长斌</t>
  </si>
  <si>
    <t>一种集中式水下无线传感器网跨层调度协议</t>
  </si>
  <si>
    <t>传感器与微系统</t>
  </si>
  <si>
    <t>竹马戏的音乐特征与传承发展</t>
  </si>
  <si>
    <t>吉林艺术学院学报</t>
  </si>
  <si>
    <t>闽南高校音乐文化教育之“本土”论</t>
  </si>
  <si>
    <t>非省部级以上课题成果</t>
  </si>
  <si>
    <t>向红</t>
  </si>
  <si>
    <t>创新中国梦理想课堂教学的方法和途径</t>
  </si>
  <si>
    <t>福建日报求是版</t>
  </si>
  <si>
    <t>未达到“报刊、理论版、栏等文章应在4000字以上”的要求</t>
  </si>
  <si>
    <t>不符合学术著作奖条件成果清单</t>
  </si>
  <si>
    <t>字数/万</t>
  </si>
  <si>
    <t>实用海上搜救英语</t>
  </si>
  <si>
    <t>教材</t>
  </si>
  <si>
    <t>《细胞生物学》高校“十二五”规划教材</t>
  </si>
  <si>
    <t>华中科技大学出版社</t>
  </si>
  <si>
    <t>《细胞工程》高校“十二五”规划教材</t>
  </si>
  <si>
    <t>《酶工程》高校“十二五”规划教材</t>
  </si>
  <si>
    <t>民营企业总部迁移影响因素与绩效研究</t>
  </si>
  <si>
    <t>经济科学出版社</t>
  </si>
  <si>
    <t>2014年已获著作出版基金资助</t>
  </si>
  <si>
    <t>余明泾</t>
  </si>
  <si>
    <t>服饰色彩设计原理及应用</t>
  </si>
  <si>
    <t>2015年已获著作出版基金资助</t>
  </si>
  <si>
    <t>李彥敏</t>
  </si>
  <si>
    <t>现代教育技术实践与应用</t>
  </si>
  <si>
    <t>中国人民大学生出版社</t>
  </si>
  <si>
    <t>属教材且非第一作者</t>
  </si>
  <si>
    <t>陈少坚</t>
  </si>
  <si>
    <t>体育在海峡两岸关系演进中的多功能研究</t>
  </si>
  <si>
    <t>后现代文学视域中的历史叙事——格雷厄姆·斯威特小说研究</t>
  </si>
  <si>
    <t>金融风险管理</t>
  </si>
  <si>
    <t>中国财政经济出版社</t>
  </si>
  <si>
    <t>余锋</t>
  </si>
  <si>
    <t>大学生涉外礼仪</t>
  </si>
  <si>
    <t>中国人民大学出版社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</si>
</sst>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yyyy/mm"/>
    <numFmt numFmtId="179" formatCode="yyyy&quot;年&quot;m&quot;月&quot;;@"/>
    <numFmt numFmtId="180" formatCode="0_ "/>
    <numFmt numFmtId="181" formatCode="yyyy/mm/dd"/>
    <numFmt numFmtId="182" formatCode="0.00####"/>
    <numFmt numFmtId="183" formatCode="#,##0_ "/>
    <numFmt numFmtId="184" formatCode="0.00_ "/>
    <numFmt numFmtId="185" formatCode="0.0000_ "/>
  </numFmts>
  <fonts count="56">
    <font>
      <sz val="9"/>
      <name val="宋体"/>
      <family val="0"/>
    </font>
    <font>
      <sz val="10"/>
      <name val="宋体"/>
      <family val="0"/>
    </font>
    <font>
      <b/>
      <sz val="16"/>
      <name val="宋体"/>
      <family val="0"/>
    </font>
    <font>
      <sz val="10"/>
      <color indexed="8"/>
      <name val="宋体"/>
      <family val="0"/>
    </font>
    <font>
      <sz val="16"/>
      <name val="宋体"/>
      <family val="0"/>
    </font>
    <font>
      <b/>
      <sz val="12"/>
      <color indexed="8"/>
      <name val="宋体"/>
      <family val="0"/>
    </font>
    <font>
      <sz val="11"/>
      <name val="宋体"/>
      <family val="0"/>
    </font>
    <font>
      <sz val="12"/>
      <name val="宋体"/>
      <family val="0"/>
    </font>
    <font>
      <b/>
      <sz val="12"/>
      <name val="宋体"/>
      <family val="0"/>
    </font>
    <font>
      <b/>
      <sz val="18"/>
      <name val="宋体"/>
      <family val="0"/>
    </font>
    <font>
      <sz val="9"/>
      <color indexed="8"/>
      <name val="宋体"/>
      <family val="0"/>
    </font>
    <font>
      <b/>
      <sz val="11"/>
      <name val="宋体"/>
      <family val="0"/>
    </font>
    <font>
      <sz val="10"/>
      <name val="Arial"/>
      <family val="2"/>
    </font>
    <font>
      <sz val="16"/>
      <color indexed="8"/>
      <name val="宋体"/>
      <family val="0"/>
    </font>
    <font>
      <b/>
      <sz val="16"/>
      <color indexed="8"/>
      <name val="宋体"/>
      <family val="0"/>
    </font>
    <font>
      <b/>
      <sz val="11"/>
      <color indexed="8"/>
      <name val="宋体"/>
      <family val="0"/>
    </font>
    <font>
      <b/>
      <sz val="20"/>
      <name val="宋体"/>
      <family val="0"/>
    </font>
    <font>
      <sz val="9"/>
      <color indexed="8"/>
      <name val="锟斤拷锟斤拷"/>
      <family val="0"/>
    </font>
    <font>
      <sz val="10"/>
      <color indexed="10"/>
      <name val="宋体"/>
      <family val="0"/>
    </font>
    <font>
      <sz val="11"/>
      <color indexed="53"/>
      <name val="宋体"/>
      <family val="0"/>
    </font>
    <font>
      <u val="single"/>
      <sz val="9"/>
      <color indexed="12"/>
      <name val="宋体"/>
      <family val="0"/>
    </font>
    <font>
      <sz val="11"/>
      <color indexed="62"/>
      <name val="宋体"/>
      <family val="0"/>
    </font>
    <font>
      <sz val="11"/>
      <color indexed="9"/>
      <name val="宋体"/>
      <family val="0"/>
    </font>
    <font>
      <b/>
      <sz val="11"/>
      <color indexed="63"/>
      <name val="宋体"/>
      <family val="0"/>
    </font>
    <font>
      <b/>
      <sz val="13"/>
      <color indexed="54"/>
      <name val="宋体"/>
      <family val="0"/>
    </font>
    <font>
      <sz val="11"/>
      <color indexed="8"/>
      <name val="宋体"/>
      <family val="0"/>
    </font>
    <font>
      <u val="single"/>
      <sz val="9"/>
      <color indexed="36"/>
      <name val="宋体"/>
      <family val="0"/>
    </font>
    <font>
      <sz val="11"/>
      <color indexed="16"/>
      <name val="宋体"/>
      <family val="0"/>
    </font>
    <font>
      <b/>
      <sz val="15"/>
      <color indexed="54"/>
      <name val="宋体"/>
      <family val="0"/>
    </font>
    <font>
      <b/>
      <sz val="11"/>
      <color indexed="53"/>
      <name val="宋体"/>
      <family val="0"/>
    </font>
    <font>
      <b/>
      <sz val="11"/>
      <color indexed="54"/>
      <name val="宋体"/>
      <family val="0"/>
    </font>
    <font>
      <i/>
      <sz val="11"/>
      <color indexed="23"/>
      <name val="宋体"/>
      <family val="0"/>
    </font>
    <font>
      <sz val="11"/>
      <color indexed="10"/>
      <name val="宋体"/>
      <family val="0"/>
    </font>
    <font>
      <b/>
      <sz val="18"/>
      <color indexed="54"/>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锟斤拷锟斤拷"/>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top style="thin"/>
      <bottom>
        <color indexed="63"/>
      </bottom>
    </border>
    <border>
      <left style="thin">
        <color indexed="8"/>
      </left>
      <right style="thin"/>
      <top style="thin"/>
      <bottom style="thin">
        <color indexed="8"/>
      </bottom>
    </border>
    <border>
      <left style="thin"/>
      <right style="thin"/>
      <top style="thin"/>
      <bottom style="thin"/>
    </border>
    <border>
      <left style="thin"/>
      <right style="thin"/>
      <top style="thin"/>
      <bottom/>
    </border>
    <border>
      <left style="thin"/>
      <right/>
      <top style="thin"/>
      <bottom style="thin"/>
    </border>
    <border>
      <left>
        <color indexed="63"/>
      </left>
      <right>
        <color indexed="63"/>
      </right>
      <top>
        <color indexed="63"/>
      </top>
      <bottom style="thin"/>
    </border>
    <border>
      <left style="thin"/>
      <right style="thin"/>
      <top style="thin"/>
      <bottom>
        <color indexed="63"/>
      </bottom>
    </border>
    <border>
      <left/>
      <right style="thin"/>
      <top style="thin"/>
      <bottom style="thin"/>
    </border>
    <border>
      <left/>
      <right style="thin"/>
      <top style="thin"/>
      <bottom/>
    </border>
    <border>
      <left style="thin"/>
      <right/>
      <top style="thin"/>
      <bottom/>
    </border>
    <border>
      <left style="thin">
        <color indexed="8"/>
      </left>
      <right style="thin">
        <color indexed="8"/>
      </right>
      <top style="thin"/>
      <bottom style="thin">
        <color indexed="8"/>
      </bottom>
    </border>
  </borders>
  <cellStyleXfs count="66">
    <xf numFmtId="0" fontId="0" fillId="0" borderId="0" applyFont="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7" fillId="0" borderId="0" applyFont="0" applyFill="0" applyBorder="0" applyAlignment="0" applyProtection="0"/>
    <xf numFmtId="41" fontId="7"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7" fillId="0" borderId="0" applyFont="0" applyFill="0" applyBorder="0" applyAlignment="0" applyProtection="0"/>
    <xf numFmtId="0" fontId="40" fillId="6" borderId="0" applyNumberFormat="0" applyBorder="0" applyAlignment="0" applyProtection="0"/>
    <xf numFmtId="0" fontId="20" fillId="0" borderId="0" applyNumberFormat="0" applyFill="0" applyBorder="0" applyAlignment="0" applyProtection="0"/>
    <xf numFmtId="9" fontId="7" fillId="0" borderId="0" applyFont="0" applyFill="0" applyBorder="0" applyAlignment="0" applyProtection="0"/>
    <xf numFmtId="0" fontId="26" fillId="0" borderId="0" applyNumberFormat="0" applyFill="0" applyBorder="0" applyAlignment="0" applyProtection="0"/>
    <xf numFmtId="0" fontId="41" fillId="7" borderId="2" applyNumberFormat="0" applyFont="0" applyAlignment="0" applyProtection="0"/>
    <xf numFmtId="0" fontId="40"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40" fillId="9" borderId="0" applyNumberFormat="0" applyBorder="0" applyAlignment="0" applyProtection="0"/>
    <xf numFmtId="0" fontId="42" fillId="0" borderId="4" applyNumberFormat="0" applyFill="0" applyAlignment="0" applyProtection="0"/>
    <xf numFmtId="0" fontId="40"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7" fillId="0" borderId="0">
      <alignment/>
      <protection/>
    </xf>
    <xf numFmtId="0" fontId="37" fillId="20" borderId="0" applyNumberFormat="0" applyBorder="0" applyAlignment="0" applyProtection="0"/>
    <xf numFmtId="0" fontId="7" fillId="0" borderId="0">
      <alignment/>
      <protection/>
    </xf>
    <xf numFmtId="0" fontId="37" fillId="21" borderId="0" applyNumberFormat="0" applyBorder="0" applyAlignment="0" applyProtection="0"/>
    <xf numFmtId="0" fontId="7" fillId="0" borderId="0" applyFont="0" applyAlignment="0">
      <protection/>
    </xf>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84">
    <xf numFmtId="0" fontId="0" fillId="0" borderId="0" xfId="0" applyFont="1" applyAlignment="1">
      <alignment vertical="center"/>
    </xf>
    <xf numFmtId="0" fontId="1" fillId="0" borderId="0" xfId="54" applyFont="1" applyAlignment="1">
      <alignment vertical="center"/>
      <protection/>
    </xf>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0" applyNumberFormat="1" applyFont="1" applyFill="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left" vertical="center" wrapText="1"/>
    </xf>
    <xf numFmtId="178" fontId="3" fillId="0" borderId="10" xfId="0" applyNumberFormat="1" applyFont="1" applyBorder="1" applyAlignment="1">
      <alignment horizontal="center" vertical="center" wrapText="1"/>
    </xf>
    <xf numFmtId="0" fontId="2" fillId="0" borderId="0" xfId="0" applyNumberFormat="1" applyFont="1" applyFill="1" applyAlignment="1">
      <alignment horizontal="center" vertical="center"/>
    </xf>
    <xf numFmtId="0" fontId="3" fillId="0" borderId="10" xfId="0" applyFont="1" applyBorder="1" applyAlignment="1">
      <alignment horizontal="center" vertical="center"/>
    </xf>
    <xf numFmtId="0" fontId="3" fillId="0" borderId="11" xfId="0" applyFont="1" applyFill="1" applyBorder="1" applyAlignment="1">
      <alignment horizontal="left" vertical="center" wrapText="1"/>
    </xf>
    <xf numFmtId="178"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1" xfId="0" applyFont="1" applyBorder="1" applyAlignment="1">
      <alignment vertical="center"/>
    </xf>
    <xf numFmtId="0" fontId="1" fillId="0" borderId="11" xfId="0" applyFont="1" applyBorder="1" applyAlignment="1">
      <alignment vertical="center" wrapText="1"/>
    </xf>
    <xf numFmtId="0" fontId="1" fillId="0" borderId="11" xfId="54" applyFont="1" applyFill="1" applyBorder="1" applyAlignment="1">
      <alignment vertical="center" wrapText="1"/>
      <protection/>
    </xf>
    <xf numFmtId="0" fontId="1" fillId="0" borderId="11"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3" fillId="0" borderId="12" xfId="0" applyFont="1" applyFill="1" applyBorder="1" applyAlignment="1">
      <alignment horizontal="left" vertical="center" wrapText="1"/>
    </xf>
    <xf numFmtId="0" fontId="1" fillId="0" borderId="12" xfId="0" applyFont="1" applyFill="1" applyBorder="1" applyAlignment="1">
      <alignment vertical="center" wrapText="1"/>
    </xf>
    <xf numFmtId="178" fontId="3"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1" xfId="0" applyFont="1" applyBorder="1" applyAlignment="1">
      <alignment vertical="center"/>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3" fillId="0" borderId="13" xfId="0" applyFont="1" applyFill="1" applyBorder="1" applyAlignment="1">
      <alignment horizontal="center" vertical="center" wrapText="1"/>
    </xf>
    <xf numFmtId="2" fontId="3" fillId="0" borderId="0" xfId="0" applyNumberFormat="1" applyFont="1" applyBorder="1" applyAlignment="1">
      <alignment horizontal="right" vertical="center"/>
    </xf>
    <xf numFmtId="0" fontId="0" fillId="0" borderId="0" xfId="0" applyFont="1" applyBorder="1" applyAlignment="1">
      <alignment vertical="center" wrapText="1"/>
    </xf>
    <xf numFmtId="0" fontId="1" fillId="0" borderId="0" xfId="0" applyFont="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4" fillId="0" borderId="14"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2" fillId="0" borderId="14"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79" fontId="5" fillId="0" borderId="12" xfId="0" applyNumberFormat="1" applyFont="1" applyFill="1" applyBorder="1" applyAlignment="1">
      <alignment horizontal="center" vertical="center" wrapText="1"/>
    </xf>
    <xf numFmtId="179" fontId="3" fillId="0" borderId="11"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2" fillId="0" borderId="0" xfId="0" applyFont="1" applyFill="1" applyBorder="1" applyAlignment="1">
      <alignment horizontal="center" vertical="center" wrapText="1"/>
    </xf>
    <xf numFmtId="0" fontId="8" fillId="0" borderId="12" xfId="0"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180" fontId="8" fillId="0" borderId="12" xfId="0" applyNumberFormat="1" applyFont="1" applyFill="1" applyBorder="1" applyAlignment="1">
      <alignment horizontal="left" vertical="center" wrapText="1"/>
    </xf>
    <xf numFmtId="0" fontId="6" fillId="0" borderId="11" xfId="0" applyFont="1" applyBorder="1" applyAlignment="1">
      <alignment horizontal="center" vertical="center"/>
    </xf>
    <xf numFmtId="0" fontId="6" fillId="0" borderId="11" xfId="0" applyFont="1" applyBorder="1" applyAlignment="1">
      <alignment vertical="center"/>
    </xf>
    <xf numFmtId="0" fontId="2" fillId="0" borderId="0" xfId="0" applyFont="1" applyFill="1" applyBorder="1" applyAlignment="1">
      <alignment horizontal="center"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181" fontId="3" fillId="0" borderId="11" xfId="0" applyNumberFormat="1" applyFont="1" applyFill="1" applyBorder="1" applyAlignment="1">
      <alignment horizontal="left" vertical="center" wrapText="1"/>
    </xf>
    <xf numFmtId="182" fontId="3" fillId="0" borderId="11" xfId="0" applyNumberFormat="1" applyFont="1" applyFill="1" applyBorder="1" applyAlignment="1">
      <alignment horizontal="left" vertical="center" wrapText="1"/>
    </xf>
    <xf numFmtId="182" fontId="3" fillId="0" borderId="13" xfId="0" applyNumberFormat="1" applyFont="1" applyFill="1" applyBorder="1" applyAlignment="1">
      <alignment horizontal="left" vertical="center" wrapText="1"/>
    </xf>
    <xf numFmtId="0" fontId="3" fillId="0" borderId="17" xfId="0" applyFont="1" applyFill="1" applyBorder="1" applyAlignment="1">
      <alignment horizontal="left" vertical="center" wrapText="1"/>
    </xf>
    <xf numFmtId="181" fontId="3" fillId="0" borderId="12" xfId="0" applyNumberFormat="1" applyFont="1" applyFill="1" applyBorder="1" applyAlignment="1">
      <alignment horizontal="left" vertical="center" wrapText="1"/>
    </xf>
    <xf numFmtId="0" fontId="3" fillId="0" borderId="18" xfId="0" applyFont="1" applyFill="1" applyBorder="1" applyAlignment="1">
      <alignment horizontal="left" vertical="center" wrapText="1"/>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181" fontId="1" fillId="0" borderId="11" xfId="0" applyNumberFormat="1" applyFont="1" applyBorder="1" applyAlignment="1">
      <alignment horizontal="left" vertical="center" wrapText="1"/>
    </xf>
    <xf numFmtId="182" fontId="1" fillId="0" borderId="11" xfId="0" applyNumberFormat="1" applyFont="1" applyBorder="1" applyAlignment="1">
      <alignment horizontal="left" vertical="center"/>
    </xf>
    <xf numFmtId="182" fontId="1" fillId="0" borderId="11" xfId="0" applyNumberFormat="1" applyFont="1" applyBorder="1" applyAlignment="1">
      <alignment horizontal="left" vertical="center" wrapText="1"/>
    </xf>
    <xf numFmtId="180" fontId="8" fillId="0" borderId="11" xfId="0" applyNumberFormat="1"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NumberFormat="1" applyFont="1" applyFill="1" applyAlignment="1">
      <alignment vertical="center" wrapText="1"/>
    </xf>
    <xf numFmtId="0" fontId="9"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178" fontId="3" fillId="0" borderId="10" xfId="0" applyNumberFormat="1"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2" fontId="3" fillId="0" borderId="19" xfId="0" applyNumberFormat="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8" fontId="3"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wrapText="1"/>
    </xf>
    <xf numFmtId="2" fontId="3" fillId="0" borderId="0" xfId="0" applyNumberFormat="1" applyFont="1" applyFill="1" applyAlignment="1">
      <alignment horizontal="right" vertical="center" wrapText="1"/>
    </xf>
    <xf numFmtId="0" fontId="6" fillId="0" borderId="0" xfId="0" applyFont="1" applyAlignment="1">
      <alignment vertical="center" wrapText="1"/>
    </xf>
    <xf numFmtId="0" fontId="1" fillId="0" borderId="0" xfId="0" applyFont="1" applyAlignment="1">
      <alignment vertical="center" wrapText="1"/>
    </xf>
    <xf numFmtId="0" fontId="4" fillId="0" borderId="14" xfId="50" applyFont="1" applyBorder="1" applyAlignment="1">
      <alignment horizontal="left" vertical="center" wrapText="1"/>
      <protection/>
    </xf>
    <xf numFmtId="0" fontId="2" fillId="0" borderId="14" xfId="50" applyFont="1" applyBorder="1" applyAlignment="1">
      <alignment horizontal="left" vertical="center" wrapText="1"/>
      <protection/>
    </xf>
    <xf numFmtId="0" fontId="2" fillId="0" borderId="14" xfId="50" applyFont="1" applyBorder="1" applyAlignment="1">
      <alignment horizontal="center" vertical="center" wrapText="1"/>
      <protection/>
    </xf>
    <xf numFmtId="0" fontId="11" fillId="0" borderId="15" xfId="50" applyFont="1" applyBorder="1" applyAlignment="1">
      <alignment horizontal="center" vertical="center" wrapText="1"/>
      <protection/>
    </xf>
    <xf numFmtId="183" fontId="11" fillId="0" borderId="15" xfId="0" applyNumberFormat="1" applyFont="1" applyBorder="1" applyAlignment="1">
      <alignment horizontal="center" vertical="center" wrapText="1"/>
    </xf>
    <xf numFmtId="0" fontId="3" fillId="0" borderId="13" xfId="0" applyFont="1" applyBorder="1" applyAlignment="1">
      <alignment horizontal="center" vertical="center"/>
    </xf>
    <xf numFmtId="0" fontId="12" fillId="0" borderId="11" xfId="0" applyFont="1" applyFill="1" applyBorder="1" applyAlignment="1">
      <alignment horizontal="left"/>
    </xf>
    <xf numFmtId="0" fontId="12" fillId="0" borderId="11" xfId="0" applyFont="1" applyFill="1" applyBorder="1" applyAlignment="1">
      <alignment horizontal="center"/>
    </xf>
    <xf numFmtId="0" fontId="0" fillId="0" borderId="16" xfId="0" applyFont="1" applyBorder="1" applyAlignment="1">
      <alignment horizontal="center" vertical="center" wrapText="1"/>
    </xf>
    <xf numFmtId="0" fontId="1" fillId="0" borderId="11" xfId="0" applyFont="1" applyFill="1" applyBorder="1" applyAlignment="1">
      <alignment horizontal="left"/>
    </xf>
    <xf numFmtId="181" fontId="12" fillId="0" borderId="11" xfId="0" applyNumberFormat="1" applyFont="1" applyFill="1" applyBorder="1" applyAlignment="1">
      <alignment horizontal="center"/>
    </xf>
    <xf numFmtId="0" fontId="4" fillId="0" borderId="0" xfId="0" applyFont="1" applyAlignment="1">
      <alignment vertical="center"/>
    </xf>
    <xf numFmtId="0" fontId="0" fillId="0" borderId="0" xfId="0" applyFont="1" applyAlignment="1">
      <alignment horizontal="center" vertical="center"/>
    </xf>
    <xf numFmtId="180" fontId="0" fillId="0" borderId="0" xfId="0" applyNumberFormat="1" applyFont="1" applyAlignment="1">
      <alignment horizontal="center" vertical="center"/>
    </xf>
    <xf numFmtId="0" fontId="13" fillId="0" borderId="14" xfId="0" applyFont="1" applyBorder="1" applyAlignment="1">
      <alignment horizontal="left" vertical="center"/>
    </xf>
    <xf numFmtId="0" fontId="14" fillId="0" borderId="14" xfId="0" applyFont="1" applyBorder="1" applyAlignment="1">
      <alignment horizontal="left" vertical="center"/>
    </xf>
    <xf numFmtId="180" fontId="14" fillId="0" borderId="14" xfId="0" applyNumberFormat="1" applyFont="1" applyBorder="1" applyAlignment="1">
      <alignment horizontal="left" vertical="center"/>
    </xf>
    <xf numFmtId="0" fontId="15" fillId="0" borderId="11" xfId="0" applyFont="1" applyBorder="1" applyAlignment="1">
      <alignment horizontal="center" vertical="center"/>
    </xf>
    <xf numFmtId="180" fontId="15" fillId="0" borderId="11" xfId="0" applyNumberFormat="1" applyFont="1" applyBorder="1" applyAlignment="1">
      <alignment horizontal="center" vertical="center"/>
    </xf>
    <xf numFmtId="0" fontId="11" fillId="0" borderId="11" xfId="52" applyFont="1" applyBorder="1" applyAlignment="1">
      <alignment horizontal="center" vertical="center" wrapText="1"/>
      <protection/>
    </xf>
    <xf numFmtId="183" fontId="11"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180" fontId="3"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183" fontId="1" fillId="0" borderId="0" xfId="0" applyNumberFormat="1" applyFont="1" applyAlignment="1">
      <alignment horizontal="center" vertical="center"/>
    </xf>
    <xf numFmtId="0" fontId="4" fillId="0" borderId="0" xfId="0" applyFont="1" applyAlignment="1">
      <alignment horizontal="center" vertical="center"/>
    </xf>
    <xf numFmtId="0" fontId="11" fillId="0" borderId="11" xfId="0" applyFont="1" applyBorder="1" applyAlignment="1">
      <alignment horizontal="center" vertical="center"/>
    </xf>
    <xf numFmtId="0" fontId="6" fillId="0" borderId="0" xfId="0" applyFont="1" applyAlignment="1">
      <alignment horizontal="center" vertical="center"/>
    </xf>
    <xf numFmtId="0" fontId="0" fillId="0" borderId="11" xfId="0" applyFont="1" applyBorder="1" applyAlignment="1">
      <alignment vertical="center" wrapText="1"/>
    </xf>
    <xf numFmtId="0" fontId="6" fillId="0" borderId="0" xfId="0" applyFont="1" applyAlignment="1">
      <alignment horizontal="center" vertical="center" wrapText="1"/>
    </xf>
    <xf numFmtId="0" fontId="0" fillId="0" borderId="0" xfId="0" applyFont="1" applyAlignment="1">
      <alignment horizontal="left" vertical="center" wrapText="1"/>
    </xf>
    <xf numFmtId="181" fontId="0" fillId="0" borderId="0" xfId="0" applyNumberFormat="1" applyFont="1" applyFill="1" applyAlignment="1">
      <alignment horizontal="center" vertical="center" wrapText="1"/>
    </xf>
    <xf numFmtId="0" fontId="4" fillId="0" borderId="0" xfId="0" applyFont="1" applyBorder="1" applyAlignment="1">
      <alignment horizontal="left" vertical="center"/>
    </xf>
    <xf numFmtId="0" fontId="2" fillId="0" borderId="0" xfId="0" applyFont="1" applyBorder="1" applyAlignment="1">
      <alignment horizontal="left" vertical="center"/>
    </xf>
    <xf numFmtId="181" fontId="2" fillId="0" borderId="0" xfId="0" applyNumberFormat="1" applyFont="1" applyFill="1" applyBorder="1" applyAlignment="1">
      <alignment horizontal="left" vertical="center"/>
    </xf>
    <xf numFmtId="0" fontId="2" fillId="0" borderId="0" xfId="0" applyFont="1" applyBorder="1" applyAlignment="1">
      <alignment horizontal="center" vertical="center"/>
    </xf>
    <xf numFmtId="181" fontId="11" fillId="0" borderId="11" xfId="52" applyNumberFormat="1" applyFont="1" applyFill="1" applyBorder="1" applyAlignment="1">
      <alignment horizontal="center" vertical="center" wrapText="1"/>
      <protection/>
    </xf>
    <xf numFmtId="0" fontId="6" fillId="0" borderId="11" xfId="52" applyFont="1" applyFill="1" applyBorder="1" applyAlignment="1">
      <alignment horizontal="center" vertical="center" wrapText="1"/>
      <protection/>
    </xf>
    <xf numFmtId="181" fontId="3" fillId="0" borderId="11" xfId="0" applyNumberFormat="1" applyFont="1" applyBorder="1" applyAlignment="1">
      <alignment horizontal="center" vertical="center" wrapText="1"/>
    </xf>
    <xf numFmtId="182" fontId="3" fillId="0" borderId="11" xfId="0" applyNumberFormat="1" applyFont="1" applyBorder="1" applyAlignment="1">
      <alignment horizontal="center" vertical="center" wrapText="1"/>
    </xf>
    <xf numFmtId="0" fontId="1" fillId="0" borderId="11" xfId="52" applyFont="1" applyFill="1" applyBorder="1" applyAlignment="1">
      <alignment horizontal="left" vertical="center" wrapText="1"/>
      <protection/>
    </xf>
    <xf numFmtId="0" fontId="0" fillId="0" borderId="11" xfId="0" applyFont="1" applyFill="1" applyBorder="1" applyAlignment="1">
      <alignment vertical="center" wrapText="1"/>
    </xf>
    <xf numFmtId="181" fontId="1" fillId="0" borderId="11" xfId="52" applyNumberFormat="1" applyFont="1" applyFill="1" applyBorder="1" applyAlignment="1">
      <alignment horizontal="center" vertical="center" wrapText="1"/>
      <protection/>
    </xf>
    <xf numFmtId="184" fontId="0" fillId="0" borderId="11" xfId="0" applyNumberFormat="1" applyFont="1" applyFill="1" applyBorder="1" applyAlignment="1">
      <alignment horizontal="center" vertical="center" wrapText="1"/>
    </xf>
    <xf numFmtId="181" fontId="3" fillId="0" borderId="11" xfId="0" applyNumberFormat="1" applyFont="1" applyFill="1" applyBorder="1" applyAlignment="1">
      <alignment horizontal="center" vertical="center" wrapText="1"/>
    </xf>
    <xf numFmtId="182" fontId="3" fillId="0" borderId="11" xfId="0" applyNumberFormat="1" applyFont="1" applyFill="1" applyBorder="1" applyAlignment="1">
      <alignment horizontal="center" vertical="center" wrapText="1"/>
    </xf>
    <xf numFmtId="0" fontId="3" fillId="0" borderId="12" xfId="0" applyFont="1" applyBorder="1" applyAlignment="1">
      <alignment horizontal="left" vertical="center" wrapText="1"/>
    </xf>
    <xf numFmtId="0" fontId="1" fillId="0" borderId="12" xfId="52" applyFont="1" applyFill="1" applyBorder="1" applyAlignment="1">
      <alignment horizontal="left" vertical="center" wrapText="1"/>
      <protection/>
    </xf>
    <xf numFmtId="181" fontId="3" fillId="0" borderId="12" xfId="0" applyNumberFormat="1" applyFont="1" applyBorder="1" applyAlignment="1">
      <alignment horizontal="center" vertical="center" wrapText="1"/>
    </xf>
    <xf numFmtId="182" fontId="3" fillId="0" borderId="12" xfId="0" applyNumberFormat="1" applyFont="1" applyBorder="1" applyAlignment="1">
      <alignment horizontal="center" vertical="center" wrapText="1"/>
    </xf>
    <xf numFmtId="14" fontId="1" fillId="0" borderId="13" xfId="0" applyNumberFormat="1" applyFont="1" applyFill="1" applyBorder="1" applyAlignment="1">
      <alignment horizontal="left"/>
    </xf>
    <xf numFmtId="184" fontId="1" fillId="0" borderId="11" xfId="0" applyNumberFormat="1" applyFont="1" applyFill="1" applyBorder="1" applyAlignment="1">
      <alignment horizontal="center"/>
    </xf>
    <xf numFmtId="0" fontId="1" fillId="0" borderId="13" xfId="0" applyFont="1" applyFill="1" applyBorder="1" applyAlignment="1">
      <alignment horizontal="left"/>
    </xf>
    <xf numFmtId="0" fontId="6" fillId="0" borderId="0" xfId="52" applyFont="1" applyFill="1" applyBorder="1" applyAlignment="1">
      <alignment horizontal="center" vertical="center" wrapText="1"/>
      <protection/>
    </xf>
    <xf numFmtId="0" fontId="3" fillId="0" borderId="0" xfId="0" applyFont="1" applyFill="1" applyBorder="1" applyAlignment="1">
      <alignment horizontal="left" vertical="center" wrapText="1"/>
    </xf>
    <xf numFmtId="181" fontId="3" fillId="0" borderId="0" xfId="0" applyNumberFormat="1" applyFont="1" applyFill="1" applyBorder="1" applyAlignment="1">
      <alignment horizontal="center" vertical="center" wrapText="1"/>
    </xf>
    <xf numFmtId="182" fontId="3"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52" applyFont="1" applyFill="1" applyBorder="1" applyAlignment="1">
      <alignment horizontal="left" vertical="center" wrapText="1"/>
      <protection/>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1" fillId="0" borderId="0" xfId="0" applyFont="1" applyFill="1" applyBorder="1" applyAlignment="1">
      <alignment horizontal="left" vertical="center" wrapText="1"/>
    </xf>
    <xf numFmtId="181" fontId="1" fillId="0" borderId="0" xfId="52" applyNumberFormat="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vertical="center" wrapText="1"/>
    </xf>
    <xf numFmtId="181" fontId="1" fillId="0" borderId="11" xfId="0" applyNumberFormat="1" applyFont="1" applyFill="1" applyBorder="1" applyAlignment="1">
      <alignment horizontal="center" vertical="center" wrapText="1"/>
    </xf>
    <xf numFmtId="0" fontId="1" fillId="0" borderId="11" xfId="54" applyFont="1" applyFill="1" applyBorder="1" applyAlignment="1">
      <alignment horizontal="center" vertical="center" wrapText="1"/>
      <protection/>
    </xf>
    <xf numFmtId="0" fontId="55" fillId="0" borderId="11" xfId="0" applyFont="1" applyBorder="1" applyAlignment="1">
      <alignment vertical="center"/>
    </xf>
    <xf numFmtId="181" fontId="1" fillId="0" borderId="11" xfId="0" applyNumberFormat="1" applyFont="1" applyFill="1" applyBorder="1" applyAlignment="1">
      <alignment horizontal="center" vertical="center" wrapText="1"/>
    </xf>
    <xf numFmtId="184" fontId="1" fillId="0" borderId="11" xfId="0" applyNumberFormat="1" applyFont="1" applyFill="1" applyBorder="1" applyAlignment="1">
      <alignment horizontal="center" vertical="center" wrapText="1"/>
    </xf>
    <xf numFmtId="0" fontId="3" fillId="0" borderId="11" xfId="0" applyFont="1" applyBorder="1" applyAlignment="1">
      <alignment horizontal="left" vertical="center"/>
    </xf>
    <xf numFmtId="181" fontId="3" fillId="0" borderId="11" xfId="0" applyNumberFormat="1" applyFont="1" applyBorder="1" applyAlignment="1">
      <alignment horizontal="center" vertical="center"/>
    </xf>
    <xf numFmtId="182" fontId="3" fillId="0" borderId="11" xfId="0" applyNumberFormat="1" applyFont="1" applyBorder="1" applyAlignment="1">
      <alignment horizontal="center" vertical="center"/>
    </xf>
    <xf numFmtId="177" fontId="11" fillId="0" borderId="11" xfId="18" applyFont="1" applyBorder="1" applyAlignment="1">
      <alignment horizontal="center" vertical="center" wrapText="1"/>
    </xf>
    <xf numFmtId="0" fontId="11" fillId="0" borderId="11" xfId="0" applyFont="1" applyBorder="1" applyAlignment="1">
      <alignment horizontal="center" vertical="center" wrapText="1"/>
    </xf>
    <xf numFmtId="0" fontId="18" fillId="0" borderId="11" xfId="0" applyFont="1" applyFill="1" applyBorder="1" applyAlignment="1">
      <alignment horizontal="left" vertical="center" wrapText="1"/>
    </xf>
    <xf numFmtId="185" fontId="1" fillId="0" borderId="11" xfId="0" applyNumberFormat="1" applyFont="1" applyFill="1" applyBorder="1" applyAlignment="1">
      <alignment horizontal="center" vertical="center" wrapText="1"/>
    </xf>
    <xf numFmtId="185" fontId="1" fillId="0" borderId="0"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left" vertical="center" wrapText="1"/>
    </xf>
    <xf numFmtId="180" fontId="7" fillId="0" borderId="0" xfId="0" applyNumberFormat="1" applyFont="1" applyFill="1" applyAlignment="1">
      <alignment vertical="center" wrapText="1"/>
    </xf>
    <xf numFmtId="0" fontId="1" fillId="0" borderId="0" xfId="0" applyFont="1" applyFill="1" applyAlignment="1">
      <alignment vertical="center" wrapText="1"/>
    </xf>
    <xf numFmtId="0" fontId="4" fillId="0" borderId="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0" xfId="0" applyFont="1" applyBorder="1" applyAlignment="1">
      <alignment horizontal="left" vertical="center" wrapText="1"/>
    </xf>
    <xf numFmtId="180" fontId="4" fillId="0" borderId="0" xfId="0" applyNumberFormat="1" applyFont="1" applyFill="1" applyBorder="1" applyAlignment="1">
      <alignment horizontal="center" vertical="center" wrapText="1"/>
    </xf>
    <xf numFmtId="180" fontId="5" fillId="0" borderId="1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80" fontId="3" fillId="0" borderId="19" xfId="0" applyNumberFormat="1" applyFont="1" applyBorder="1" applyAlignment="1">
      <alignment horizontal="righ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常规_校级奖励汇总表" xfId="50"/>
    <cellStyle name="40% - 强调文字颜色 1" xfId="51"/>
    <cellStyle name="常规_集美大学2006年科研奖励(理工类)汇总清单" xfId="52"/>
    <cellStyle name="20% - 强调文字颜色 2" xfId="53"/>
    <cellStyle name="常规_2009年集美大学科研奖励申报汇总表【理工】"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72"/>
  <sheetViews>
    <sheetView showGridLines="0" tabSelected="1" workbookViewId="0" topLeftCell="A1">
      <pane ySplit="2" topLeftCell="A3" activePane="bottomLeft" state="frozen"/>
      <selection pane="bottomLeft" activeCell="B6" sqref="B6"/>
    </sheetView>
  </sheetViews>
  <sheetFormatPr defaultColWidth="9.33203125" defaultRowHeight="11.25"/>
  <cols>
    <col min="1" max="1" width="7" style="172" customWidth="1"/>
    <col min="2" max="2" width="21.33203125" style="173" customWidth="1"/>
    <col min="3" max="3" width="8.83203125" style="171" customWidth="1"/>
    <col min="4" max="4" width="57.66015625" style="172" customWidth="1"/>
    <col min="5" max="5" width="31" style="172" customWidth="1"/>
    <col min="6" max="6" width="10.5" style="172" customWidth="1"/>
    <col min="7" max="7" width="10.33203125" style="172" customWidth="1"/>
    <col min="8" max="8" width="14" style="171" customWidth="1"/>
    <col min="9" max="9" width="11" style="174" customWidth="1"/>
    <col min="10" max="10" width="12.83203125" style="175" hidden="1" customWidth="1"/>
    <col min="11" max="16384" width="9.33203125" style="172" customWidth="1"/>
  </cols>
  <sheetData>
    <row r="1" spans="1:9" ht="33.75" customHeight="1">
      <c r="A1" s="176" t="s">
        <v>0</v>
      </c>
      <c r="B1" s="176"/>
      <c r="C1" s="176"/>
      <c r="D1" s="176"/>
      <c r="E1" s="176"/>
      <c r="F1" s="176"/>
      <c r="G1" s="176"/>
      <c r="H1" s="176"/>
      <c r="I1" s="180"/>
    </row>
    <row r="2" spans="1:10" s="171" customFormat="1" ht="28.5">
      <c r="A2" s="177" t="s">
        <v>1</v>
      </c>
      <c r="B2" s="178" t="s">
        <v>2</v>
      </c>
      <c r="C2" s="177" t="s">
        <v>3</v>
      </c>
      <c r="D2" s="177" t="s">
        <v>4</v>
      </c>
      <c r="E2" s="177" t="s">
        <v>5</v>
      </c>
      <c r="F2" s="177" t="s">
        <v>6</v>
      </c>
      <c r="G2" s="177" t="s">
        <v>7</v>
      </c>
      <c r="H2" s="177" t="s">
        <v>8</v>
      </c>
      <c r="I2" s="181" t="s">
        <v>9</v>
      </c>
      <c r="J2" s="182"/>
    </row>
    <row r="3" spans="1:10" ht="48">
      <c r="A3" s="77">
        <v>1</v>
      </c>
      <c r="B3" s="77" t="s">
        <v>10</v>
      </c>
      <c r="C3" s="179" t="s">
        <v>11</v>
      </c>
      <c r="D3" s="179" t="s">
        <v>12</v>
      </c>
      <c r="E3" s="179" t="s">
        <v>13</v>
      </c>
      <c r="F3" s="9">
        <v>41730</v>
      </c>
      <c r="G3" s="77" t="s">
        <v>14</v>
      </c>
      <c r="H3" s="179" t="s">
        <v>15</v>
      </c>
      <c r="I3" s="183">
        <v>6000</v>
      </c>
      <c r="J3" s="175">
        <v>20000</v>
      </c>
    </row>
    <row r="4" spans="1:10" ht="24">
      <c r="A4" s="77">
        <v>2</v>
      </c>
      <c r="B4" s="77" t="s">
        <v>10</v>
      </c>
      <c r="C4" s="179" t="s">
        <v>16</v>
      </c>
      <c r="D4" s="179" t="s">
        <v>17</v>
      </c>
      <c r="E4" s="179" t="s">
        <v>13</v>
      </c>
      <c r="F4" s="9">
        <v>41974</v>
      </c>
      <c r="G4" s="77" t="s">
        <v>14</v>
      </c>
      <c r="H4" s="179" t="s">
        <v>18</v>
      </c>
      <c r="I4" s="183">
        <v>6000</v>
      </c>
      <c r="J4" s="175">
        <v>20000</v>
      </c>
    </row>
    <row r="5" spans="1:10" ht="48">
      <c r="A5" s="77">
        <v>3</v>
      </c>
      <c r="B5" s="77" t="s">
        <v>10</v>
      </c>
      <c r="C5" s="179" t="s">
        <v>19</v>
      </c>
      <c r="D5" s="179" t="s">
        <v>20</v>
      </c>
      <c r="E5" s="179" t="s">
        <v>21</v>
      </c>
      <c r="F5" s="9">
        <v>41640</v>
      </c>
      <c r="G5" s="77" t="s">
        <v>14</v>
      </c>
      <c r="H5" s="179" t="s">
        <v>22</v>
      </c>
      <c r="I5" s="183">
        <v>6000</v>
      </c>
      <c r="J5" s="175">
        <v>20000</v>
      </c>
    </row>
    <row r="6" spans="1:10" ht="48">
      <c r="A6" s="77">
        <v>4</v>
      </c>
      <c r="B6" s="77" t="s">
        <v>10</v>
      </c>
      <c r="C6" s="179" t="s">
        <v>19</v>
      </c>
      <c r="D6" s="179" t="s">
        <v>23</v>
      </c>
      <c r="E6" s="179" t="s">
        <v>24</v>
      </c>
      <c r="F6" s="9">
        <v>41730</v>
      </c>
      <c r="G6" s="77" t="s">
        <v>14</v>
      </c>
      <c r="H6" s="179" t="s">
        <v>25</v>
      </c>
      <c r="I6" s="183">
        <v>6000</v>
      </c>
      <c r="J6" s="175">
        <v>20000</v>
      </c>
    </row>
    <row r="7" spans="1:10" ht="36">
      <c r="A7" s="77">
        <v>5</v>
      </c>
      <c r="B7" s="77" t="s">
        <v>10</v>
      </c>
      <c r="C7" s="179" t="s">
        <v>19</v>
      </c>
      <c r="D7" s="179" t="s">
        <v>26</v>
      </c>
      <c r="E7" s="179" t="s">
        <v>24</v>
      </c>
      <c r="F7" s="9">
        <v>41640</v>
      </c>
      <c r="G7" s="77" t="s">
        <v>14</v>
      </c>
      <c r="H7" s="179" t="s">
        <v>27</v>
      </c>
      <c r="I7" s="183">
        <v>6000</v>
      </c>
      <c r="J7" s="175">
        <v>20000</v>
      </c>
    </row>
    <row r="8" spans="1:10" ht="48">
      <c r="A8" s="77">
        <v>6</v>
      </c>
      <c r="B8" s="77" t="s">
        <v>10</v>
      </c>
      <c r="C8" s="179" t="s">
        <v>28</v>
      </c>
      <c r="D8" s="179" t="s">
        <v>29</v>
      </c>
      <c r="E8" s="179" t="s">
        <v>30</v>
      </c>
      <c r="F8" s="9">
        <v>41640</v>
      </c>
      <c r="G8" s="77" t="s">
        <v>14</v>
      </c>
      <c r="H8" s="179" t="s">
        <v>31</v>
      </c>
      <c r="I8" s="183">
        <v>6000</v>
      </c>
      <c r="J8" s="175">
        <v>20000</v>
      </c>
    </row>
    <row r="9" spans="1:10" ht="24">
      <c r="A9" s="77">
        <v>7</v>
      </c>
      <c r="B9" s="77" t="s">
        <v>32</v>
      </c>
      <c r="C9" s="179" t="s">
        <v>33</v>
      </c>
      <c r="D9" s="179" t="s">
        <v>34</v>
      </c>
      <c r="E9" s="179" t="s">
        <v>35</v>
      </c>
      <c r="F9" s="9">
        <v>41730</v>
      </c>
      <c r="G9" s="77" t="s">
        <v>14</v>
      </c>
      <c r="H9" s="179" t="s">
        <v>36</v>
      </c>
      <c r="I9" s="183">
        <v>6000</v>
      </c>
      <c r="J9" s="175">
        <v>20000</v>
      </c>
    </row>
    <row r="10" spans="1:10" ht="24">
      <c r="A10" s="77">
        <v>8</v>
      </c>
      <c r="B10" s="77" t="s">
        <v>32</v>
      </c>
      <c r="C10" s="179" t="s">
        <v>37</v>
      </c>
      <c r="D10" s="179" t="s">
        <v>38</v>
      </c>
      <c r="E10" s="179" t="s">
        <v>35</v>
      </c>
      <c r="F10" s="9">
        <v>41852</v>
      </c>
      <c r="G10" s="77" t="s">
        <v>14</v>
      </c>
      <c r="H10" s="179" t="s">
        <v>39</v>
      </c>
      <c r="I10" s="183">
        <v>6000</v>
      </c>
      <c r="J10" s="175">
        <v>20000</v>
      </c>
    </row>
    <row r="11" spans="1:10" ht="36">
      <c r="A11" s="77">
        <v>9</v>
      </c>
      <c r="B11" s="77" t="s">
        <v>32</v>
      </c>
      <c r="C11" s="179" t="s">
        <v>40</v>
      </c>
      <c r="D11" s="179" t="s">
        <v>41</v>
      </c>
      <c r="E11" s="179" t="s">
        <v>35</v>
      </c>
      <c r="F11" s="9">
        <v>41640</v>
      </c>
      <c r="G11" s="77" t="s">
        <v>14</v>
      </c>
      <c r="H11" s="179" t="s">
        <v>42</v>
      </c>
      <c r="I11" s="183">
        <v>6000</v>
      </c>
      <c r="J11" s="175">
        <v>20000</v>
      </c>
    </row>
    <row r="12" spans="1:10" ht="60">
      <c r="A12" s="77">
        <v>10</v>
      </c>
      <c r="B12" s="77" t="s">
        <v>32</v>
      </c>
      <c r="C12" s="179" t="s">
        <v>40</v>
      </c>
      <c r="D12" s="179" t="s">
        <v>43</v>
      </c>
      <c r="E12" s="179" t="s">
        <v>35</v>
      </c>
      <c r="F12" s="9">
        <v>41974</v>
      </c>
      <c r="G12" s="77" t="s">
        <v>14</v>
      </c>
      <c r="H12" s="179" t="s">
        <v>44</v>
      </c>
      <c r="I12" s="183">
        <v>6000</v>
      </c>
      <c r="J12" s="175">
        <v>20000</v>
      </c>
    </row>
    <row r="13" spans="1:10" ht="24">
      <c r="A13" s="77">
        <v>11</v>
      </c>
      <c r="B13" s="77" t="s">
        <v>45</v>
      </c>
      <c r="C13" s="179" t="s">
        <v>46</v>
      </c>
      <c r="D13" s="179" t="s">
        <v>47</v>
      </c>
      <c r="E13" s="179" t="s">
        <v>48</v>
      </c>
      <c r="F13" s="9">
        <v>41671</v>
      </c>
      <c r="G13" s="77" t="s">
        <v>49</v>
      </c>
      <c r="H13" s="179" t="s">
        <v>50</v>
      </c>
      <c r="I13" s="183">
        <v>4000</v>
      </c>
      <c r="J13" s="175">
        <v>10000</v>
      </c>
    </row>
    <row r="14" spans="1:10" ht="24">
      <c r="A14" s="77">
        <v>12</v>
      </c>
      <c r="B14" s="77" t="s">
        <v>51</v>
      </c>
      <c r="C14" s="179" t="s">
        <v>52</v>
      </c>
      <c r="D14" s="179" t="s">
        <v>53</v>
      </c>
      <c r="E14" s="179" t="s">
        <v>54</v>
      </c>
      <c r="F14" s="9">
        <v>41852</v>
      </c>
      <c r="G14" s="77" t="s">
        <v>49</v>
      </c>
      <c r="H14" s="179" t="s">
        <v>55</v>
      </c>
      <c r="I14" s="183">
        <v>4000</v>
      </c>
      <c r="J14" s="175">
        <v>10000</v>
      </c>
    </row>
    <row r="15" spans="1:10" ht="24">
      <c r="A15" s="77">
        <v>13</v>
      </c>
      <c r="B15" s="77" t="s">
        <v>51</v>
      </c>
      <c r="C15" s="179" t="s">
        <v>56</v>
      </c>
      <c r="D15" s="179" t="s">
        <v>57</v>
      </c>
      <c r="E15" s="179" t="s">
        <v>58</v>
      </c>
      <c r="F15" s="9">
        <v>41913</v>
      </c>
      <c r="G15" s="77" t="s">
        <v>49</v>
      </c>
      <c r="H15" s="179" t="s">
        <v>59</v>
      </c>
      <c r="I15" s="183">
        <v>4000</v>
      </c>
      <c r="J15" s="175">
        <v>10000</v>
      </c>
    </row>
    <row r="16" spans="1:10" ht="24">
      <c r="A16" s="77">
        <v>14</v>
      </c>
      <c r="B16" s="77" t="s">
        <v>51</v>
      </c>
      <c r="C16" s="179" t="s">
        <v>60</v>
      </c>
      <c r="D16" s="179" t="s">
        <v>61</v>
      </c>
      <c r="E16" s="179" t="s">
        <v>62</v>
      </c>
      <c r="F16" s="9">
        <v>41699</v>
      </c>
      <c r="G16" s="77" t="s">
        <v>49</v>
      </c>
      <c r="H16" s="179" t="s">
        <v>63</v>
      </c>
      <c r="I16" s="183">
        <v>4000</v>
      </c>
      <c r="J16" s="175">
        <v>10000</v>
      </c>
    </row>
    <row r="17" spans="1:10" ht="14.25">
      <c r="A17" s="77">
        <v>15</v>
      </c>
      <c r="B17" s="77" t="s">
        <v>51</v>
      </c>
      <c r="C17" s="179" t="s">
        <v>64</v>
      </c>
      <c r="D17" s="179" t="s">
        <v>65</v>
      </c>
      <c r="E17" s="179" t="s">
        <v>66</v>
      </c>
      <c r="F17" s="9">
        <v>41730</v>
      </c>
      <c r="G17" s="77" t="s">
        <v>49</v>
      </c>
      <c r="H17" s="179" t="s">
        <v>67</v>
      </c>
      <c r="I17" s="183">
        <v>4000</v>
      </c>
      <c r="J17" s="175">
        <v>10000</v>
      </c>
    </row>
    <row r="18" spans="1:10" ht="24">
      <c r="A18" s="77">
        <v>16</v>
      </c>
      <c r="B18" s="77" t="s">
        <v>51</v>
      </c>
      <c r="C18" s="179" t="s">
        <v>64</v>
      </c>
      <c r="D18" s="179" t="s">
        <v>68</v>
      </c>
      <c r="E18" s="179" t="s">
        <v>69</v>
      </c>
      <c r="F18" s="9">
        <v>41730</v>
      </c>
      <c r="G18" s="77" t="s">
        <v>49</v>
      </c>
      <c r="H18" s="179" t="s">
        <v>70</v>
      </c>
      <c r="I18" s="183">
        <v>4000</v>
      </c>
      <c r="J18" s="175">
        <v>10000</v>
      </c>
    </row>
    <row r="19" spans="1:10" ht="24">
      <c r="A19" s="77">
        <v>17</v>
      </c>
      <c r="B19" s="77" t="s">
        <v>51</v>
      </c>
      <c r="C19" s="179" t="s">
        <v>71</v>
      </c>
      <c r="D19" s="179" t="s">
        <v>72</v>
      </c>
      <c r="E19" s="179" t="s">
        <v>73</v>
      </c>
      <c r="F19" s="9">
        <v>41730</v>
      </c>
      <c r="G19" s="77" t="s">
        <v>49</v>
      </c>
      <c r="H19" s="179" t="s">
        <v>74</v>
      </c>
      <c r="I19" s="183">
        <v>4000</v>
      </c>
      <c r="J19" s="175">
        <v>10000</v>
      </c>
    </row>
    <row r="20" spans="1:10" ht="24">
      <c r="A20" s="77">
        <v>18</v>
      </c>
      <c r="B20" s="77" t="s">
        <v>51</v>
      </c>
      <c r="C20" s="179" t="s">
        <v>71</v>
      </c>
      <c r="D20" s="179" t="s">
        <v>75</v>
      </c>
      <c r="E20" s="179" t="s">
        <v>76</v>
      </c>
      <c r="F20" s="9">
        <v>41791</v>
      </c>
      <c r="G20" s="77" t="s">
        <v>49</v>
      </c>
      <c r="H20" s="179" t="s">
        <v>77</v>
      </c>
      <c r="I20" s="183">
        <v>4000</v>
      </c>
      <c r="J20" s="175">
        <v>10000</v>
      </c>
    </row>
    <row r="21" spans="1:9" ht="24">
      <c r="A21" s="77">
        <v>19</v>
      </c>
      <c r="B21" s="77" t="s">
        <v>51</v>
      </c>
      <c r="C21" s="179" t="s">
        <v>78</v>
      </c>
      <c r="D21" s="179" t="s">
        <v>79</v>
      </c>
      <c r="E21" s="179" t="s">
        <v>80</v>
      </c>
      <c r="F21" s="9">
        <v>41791</v>
      </c>
      <c r="G21" s="77" t="s">
        <v>49</v>
      </c>
      <c r="H21" s="179" t="s">
        <v>81</v>
      </c>
      <c r="I21" s="183">
        <v>4000</v>
      </c>
    </row>
    <row r="22" spans="1:10" ht="14.25">
      <c r="A22" s="77">
        <v>20</v>
      </c>
      <c r="B22" s="77" t="s">
        <v>82</v>
      </c>
      <c r="C22" s="179" t="s">
        <v>83</v>
      </c>
      <c r="D22" s="179" t="s">
        <v>84</v>
      </c>
      <c r="E22" s="179" t="s">
        <v>85</v>
      </c>
      <c r="F22" s="9">
        <v>41974</v>
      </c>
      <c r="G22" s="77" t="s">
        <v>49</v>
      </c>
      <c r="H22" s="179" t="s">
        <v>86</v>
      </c>
      <c r="I22" s="183">
        <v>4000</v>
      </c>
      <c r="J22" s="175">
        <v>10000</v>
      </c>
    </row>
    <row r="23" spans="1:10" ht="36">
      <c r="A23" s="77">
        <v>21</v>
      </c>
      <c r="B23" s="77" t="s">
        <v>10</v>
      </c>
      <c r="C23" s="179" t="s">
        <v>11</v>
      </c>
      <c r="D23" s="179" t="s">
        <v>87</v>
      </c>
      <c r="E23" s="179" t="s">
        <v>88</v>
      </c>
      <c r="F23" s="9">
        <v>41671</v>
      </c>
      <c r="G23" s="77" t="s">
        <v>49</v>
      </c>
      <c r="H23" s="179" t="s">
        <v>89</v>
      </c>
      <c r="I23" s="183">
        <v>4000</v>
      </c>
      <c r="J23" s="175">
        <v>10000</v>
      </c>
    </row>
    <row r="24" spans="1:10" ht="36">
      <c r="A24" s="77">
        <v>22</v>
      </c>
      <c r="B24" s="77" t="s">
        <v>10</v>
      </c>
      <c r="C24" s="179" t="s">
        <v>19</v>
      </c>
      <c r="D24" s="179" t="s">
        <v>90</v>
      </c>
      <c r="E24" s="179" t="s">
        <v>91</v>
      </c>
      <c r="F24" s="9">
        <v>41760</v>
      </c>
      <c r="G24" s="77" t="s">
        <v>49</v>
      </c>
      <c r="H24" s="179" t="s">
        <v>92</v>
      </c>
      <c r="I24" s="183">
        <v>4000</v>
      </c>
      <c r="J24" s="175">
        <v>10000</v>
      </c>
    </row>
    <row r="25" spans="1:10" ht="36">
      <c r="A25" s="77">
        <v>23</v>
      </c>
      <c r="B25" s="77" t="s">
        <v>10</v>
      </c>
      <c r="C25" s="179" t="s">
        <v>19</v>
      </c>
      <c r="D25" s="179" t="s">
        <v>93</v>
      </c>
      <c r="E25" s="179" t="s">
        <v>94</v>
      </c>
      <c r="F25" s="9">
        <v>41913</v>
      </c>
      <c r="G25" s="77" t="s">
        <v>49</v>
      </c>
      <c r="H25" s="179" t="s">
        <v>95</v>
      </c>
      <c r="I25" s="183">
        <v>4000</v>
      </c>
      <c r="J25" s="175">
        <v>10000</v>
      </c>
    </row>
    <row r="26" spans="1:10" ht="24">
      <c r="A26" s="77">
        <v>24</v>
      </c>
      <c r="B26" s="77" t="s">
        <v>10</v>
      </c>
      <c r="C26" s="179" t="s">
        <v>96</v>
      </c>
      <c r="D26" s="179" t="s">
        <v>97</v>
      </c>
      <c r="E26" s="179" t="s">
        <v>98</v>
      </c>
      <c r="F26" s="9">
        <v>41791</v>
      </c>
      <c r="G26" s="77" t="s">
        <v>49</v>
      </c>
      <c r="H26" s="179" t="s">
        <v>99</v>
      </c>
      <c r="I26" s="183">
        <v>4000</v>
      </c>
      <c r="J26" s="175">
        <v>10000</v>
      </c>
    </row>
    <row r="27" spans="1:10" ht="48">
      <c r="A27" s="77">
        <v>25</v>
      </c>
      <c r="B27" s="77" t="s">
        <v>10</v>
      </c>
      <c r="C27" s="179" t="s">
        <v>28</v>
      </c>
      <c r="D27" s="179" t="s">
        <v>100</v>
      </c>
      <c r="E27" s="179" t="s">
        <v>101</v>
      </c>
      <c r="F27" s="9">
        <v>41791</v>
      </c>
      <c r="G27" s="77" t="s">
        <v>49</v>
      </c>
      <c r="H27" s="179" t="s">
        <v>102</v>
      </c>
      <c r="I27" s="183">
        <v>4000</v>
      </c>
      <c r="J27" s="175">
        <v>10000</v>
      </c>
    </row>
    <row r="28" spans="1:10" ht="24">
      <c r="A28" s="77">
        <v>26</v>
      </c>
      <c r="B28" s="77" t="s">
        <v>10</v>
      </c>
      <c r="C28" s="179" t="s">
        <v>103</v>
      </c>
      <c r="D28" s="179" t="s">
        <v>104</v>
      </c>
      <c r="E28" s="179" t="s">
        <v>105</v>
      </c>
      <c r="F28" s="9">
        <v>41974</v>
      </c>
      <c r="G28" s="77" t="s">
        <v>49</v>
      </c>
      <c r="H28" s="179" t="s">
        <v>106</v>
      </c>
      <c r="I28" s="183">
        <v>4000</v>
      </c>
      <c r="J28" s="175">
        <v>10000</v>
      </c>
    </row>
    <row r="29" spans="1:10" ht="14.25">
      <c r="A29" s="77">
        <v>27</v>
      </c>
      <c r="B29" s="77" t="s">
        <v>10</v>
      </c>
      <c r="C29" s="179" t="s">
        <v>107</v>
      </c>
      <c r="D29" s="179" t="s">
        <v>108</v>
      </c>
      <c r="E29" s="179" t="s">
        <v>109</v>
      </c>
      <c r="F29" s="9">
        <v>41944</v>
      </c>
      <c r="G29" s="77" t="s">
        <v>49</v>
      </c>
      <c r="H29" s="179" t="s">
        <v>110</v>
      </c>
      <c r="I29" s="183">
        <v>4000</v>
      </c>
      <c r="J29" s="175">
        <v>10000</v>
      </c>
    </row>
    <row r="30" spans="1:10" ht="14.25">
      <c r="A30" s="77">
        <v>28</v>
      </c>
      <c r="B30" s="77" t="s">
        <v>10</v>
      </c>
      <c r="C30" s="179" t="s">
        <v>111</v>
      </c>
      <c r="D30" s="179" t="s">
        <v>112</v>
      </c>
      <c r="E30" s="179" t="s">
        <v>113</v>
      </c>
      <c r="F30" s="9">
        <v>41974</v>
      </c>
      <c r="G30" s="77" t="s">
        <v>49</v>
      </c>
      <c r="H30" s="179" t="s">
        <v>114</v>
      </c>
      <c r="I30" s="183">
        <v>4000</v>
      </c>
      <c r="J30" s="175">
        <v>10000</v>
      </c>
    </row>
    <row r="31" spans="1:10" ht="24">
      <c r="A31" s="77">
        <v>29</v>
      </c>
      <c r="B31" s="77" t="s">
        <v>10</v>
      </c>
      <c r="C31" s="179" t="s">
        <v>111</v>
      </c>
      <c r="D31" s="179" t="s">
        <v>115</v>
      </c>
      <c r="E31" s="179" t="s">
        <v>116</v>
      </c>
      <c r="F31" s="9">
        <v>41974</v>
      </c>
      <c r="G31" s="77" t="s">
        <v>49</v>
      </c>
      <c r="H31" s="179" t="s">
        <v>117</v>
      </c>
      <c r="I31" s="183">
        <v>4000</v>
      </c>
      <c r="J31" s="175">
        <v>10000</v>
      </c>
    </row>
    <row r="32" spans="1:10" ht="36">
      <c r="A32" s="77">
        <v>30</v>
      </c>
      <c r="B32" s="77" t="s">
        <v>32</v>
      </c>
      <c r="C32" s="179" t="s">
        <v>118</v>
      </c>
      <c r="D32" s="179" t="s">
        <v>119</v>
      </c>
      <c r="E32" s="179" t="s">
        <v>120</v>
      </c>
      <c r="F32" s="9">
        <v>41791</v>
      </c>
      <c r="G32" s="77" t="s">
        <v>49</v>
      </c>
      <c r="H32" s="179" t="s">
        <v>121</v>
      </c>
      <c r="I32" s="183">
        <v>4000</v>
      </c>
      <c r="J32" s="175">
        <v>10000</v>
      </c>
    </row>
    <row r="33" spans="1:10" ht="36">
      <c r="A33" s="77">
        <v>31</v>
      </c>
      <c r="B33" s="77" t="s">
        <v>32</v>
      </c>
      <c r="C33" s="179" t="s">
        <v>40</v>
      </c>
      <c r="D33" s="179" t="s">
        <v>122</v>
      </c>
      <c r="E33" s="179" t="s">
        <v>123</v>
      </c>
      <c r="F33" s="9">
        <v>41913</v>
      </c>
      <c r="G33" s="77" t="s">
        <v>49</v>
      </c>
      <c r="H33" s="179" t="s">
        <v>124</v>
      </c>
      <c r="I33" s="183">
        <v>4000</v>
      </c>
      <c r="J33" s="175">
        <v>10000</v>
      </c>
    </row>
    <row r="34" spans="1:10" ht="24">
      <c r="A34" s="77">
        <v>32</v>
      </c>
      <c r="B34" s="77" t="s">
        <v>32</v>
      </c>
      <c r="C34" s="179" t="s">
        <v>125</v>
      </c>
      <c r="D34" s="179" t="s">
        <v>126</v>
      </c>
      <c r="E34" s="179" t="s">
        <v>127</v>
      </c>
      <c r="F34" s="9">
        <v>41640</v>
      </c>
      <c r="G34" s="77" t="s">
        <v>49</v>
      </c>
      <c r="H34" s="179" t="s">
        <v>128</v>
      </c>
      <c r="I34" s="183">
        <v>4000</v>
      </c>
      <c r="J34" s="175">
        <v>10000</v>
      </c>
    </row>
    <row r="35" spans="1:10" ht="36">
      <c r="A35" s="77">
        <v>33</v>
      </c>
      <c r="B35" s="77" t="s">
        <v>32</v>
      </c>
      <c r="C35" s="179" t="s">
        <v>129</v>
      </c>
      <c r="D35" s="179" t="s">
        <v>130</v>
      </c>
      <c r="E35" s="179" t="s">
        <v>131</v>
      </c>
      <c r="F35" s="9">
        <v>41883</v>
      </c>
      <c r="G35" s="77" t="s">
        <v>49</v>
      </c>
      <c r="H35" s="179" t="s">
        <v>132</v>
      </c>
      <c r="I35" s="183">
        <v>4000</v>
      </c>
      <c r="J35" s="175">
        <v>10000</v>
      </c>
    </row>
    <row r="36" spans="1:10" ht="24">
      <c r="A36" s="77">
        <v>34</v>
      </c>
      <c r="B36" s="77" t="s">
        <v>51</v>
      </c>
      <c r="C36" s="179" t="s">
        <v>133</v>
      </c>
      <c r="D36" s="179" t="s">
        <v>134</v>
      </c>
      <c r="E36" s="179" t="s">
        <v>135</v>
      </c>
      <c r="F36" s="9">
        <v>41913</v>
      </c>
      <c r="G36" s="77" t="s">
        <v>136</v>
      </c>
      <c r="H36" s="179" t="s">
        <v>137</v>
      </c>
      <c r="I36" s="183">
        <v>3000</v>
      </c>
      <c r="J36" s="175">
        <v>6000</v>
      </c>
    </row>
    <row r="37" spans="1:10" ht="24">
      <c r="A37" s="77">
        <v>35</v>
      </c>
      <c r="B37" s="77" t="s">
        <v>51</v>
      </c>
      <c r="C37" s="179" t="s">
        <v>138</v>
      </c>
      <c r="D37" s="179" t="s">
        <v>139</v>
      </c>
      <c r="E37" s="179" t="s">
        <v>140</v>
      </c>
      <c r="F37" s="9">
        <v>41760</v>
      </c>
      <c r="G37" s="77" t="s">
        <v>136</v>
      </c>
      <c r="H37" s="179" t="s">
        <v>141</v>
      </c>
      <c r="I37" s="183">
        <v>3000</v>
      </c>
      <c r="J37" s="175">
        <v>6000</v>
      </c>
    </row>
    <row r="38" spans="1:10" ht="14.25">
      <c r="A38" s="77">
        <v>36</v>
      </c>
      <c r="B38" s="77" t="s">
        <v>51</v>
      </c>
      <c r="C38" s="179" t="s">
        <v>56</v>
      </c>
      <c r="D38" s="179" t="s">
        <v>142</v>
      </c>
      <c r="E38" s="179" t="s">
        <v>143</v>
      </c>
      <c r="F38" s="9">
        <v>41974</v>
      </c>
      <c r="G38" s="77" t="s">
        <v>136</v>
      </c>
      <c r="H38" s="179" t="s">
        <v>144</v>
      </c>
      <c r="I38" s="183">
        <v>3000</v>
      </c>
      <c r="J38" s="175">
        <v>6000</v>
      </c>
    </row>
    <row r="39" spans="1:10" ht="24">
      <c r="A39" s="77">
        <v>37</v>
      </c>
      <c r="B39" s="77" t="s">
        <v>51</v>
      </c>
      <c r="C39" s="179" t="s">
        <v>60</v>
      </c>
      <c r="D39" s="179" t="s">
        <v>145</v>
      </c>
      <c r="E39" s="179" t="s">
        <v>146</v>
      </c>
      <c r="F39" s="9">
        <v>41699</v>
      </c>
      <c r="G39" s="77" t="s">
        <v>136</v>
      </c>
      <c r="H39" s="179" t="s">
        <v>147</v>
      </c>
      <c r="I39" s="183">
        <v>3000</v>
      </c>
      <c r="J39" s="175">
        <v>6000</v>
      </c>
    </row>
    <row r="40" spans="1:10" ht="36">
      <c r="A40" s="77">
        <v>38</v>
      </c>
      <c r="B40" s="77" t="s">
        <v>51</v>
      </c>
      <c r="C40" s="179" t="s">
        <v>64</v>
      </c>
      <c r="D40" s="179" t="s">
        <v>148</v>
      </c>
      <c r="E40" s="179" t="s">
        <v>149</v>
      </c>
      <c r="F40" s="9">
        <v>41852</v>
      </c>
      <c r="G40" s="77" t="s">
        <v>136</v>
      </c>
      <c r="H40" s="179" t="s">
        <v>150</v>
      </c>
      <c r="I40" s="183">
        <v>3000</v>
      </c>
      <c r="J40" s="175">
        <v>6000</v>
      </c>
    </row>
    <row r="41" spans="1:10" ht="24">
      <c r="A41" s="77">
        <v>39</v>
      </c>
      <c r="B41" s="77" t="s">
        <v>51</v>
      </c>
      <c r="C41" s="179" t="s">
        <v>151</v>
      </c>
      <c r="D41" s="179" t="s">
        <v>152</v>
      </c>
      <c r="E41" s="179" t="s">
        <v>153</v>
      </c>
      <c r="F41" s="9">
        <v>41640</v>
      </c>
      <c r="G41" s="77" t="s">
        <v>136</v>
      </c>
      <c r="H41" s="179" t="s">
        <v>154</v>
      </c>
      <c r="I41" s="183">
        <v>3000</v>
      </c>
      <c r="J41" s="175">
        <v>6000</v>
      </c>
    </row>
    <row r="42" spans="1:10" ht="36">
      <c r="A42" s="77">
        <v>40</v>
      </c>
      <c r="B42" s="77" t="s">
        <v>82</v>
      </c>
      <c r="C42" s="179" t="s">
        <v>155</v>
      </c>
      <c r="D42" s="179" t="s">
        <v>156</v>
      </c>
      <c r="E42" s="179" t="s">
        <v>157</v>
      </c>
      <c r="F42" s="9">
        <v>41671</v>
      </c>
      <c r="G42" s="77" t="s">
        <v>136</v>
      </c>
      <c r="H42" s="179" t="s">
        <v>158</v>
      </c>
      <c r="I42" s="183">
        <v>3000</v>
      </c>
      <c r="J42" s="175">
        <v>6000</v>
      </c>
    </row>
    <row r="43" spans="1:10" ht="36">
      <c r="A43" s="77">
        <v>41</v>
      </c>
      <c r="B43" s="77" t="s">
        <v>10</v>
      </c>
      <c r="C43" s="179" t="s">
        <v>11</v>
      </c>
      <c r="D43" s="179" t="s">
        <v>159</v>
      </c>
      <c r="E43" s="179" t="s">
        <v>160</v>
      </c>
      <c r="F43" s="9">
        <v>41640</v>
      </c>
      <c r="G43" s="77" t="s">
        <v>136</v>
      </c>
      <c r="H43" s="179" t="s">
        <v>161</v>
      </c>
      <c r="I43" s="183">
        <v>3000</v>
      </c>
      <c r="J43" s="175">
        <v>6000</v>
      </c>
    </row>
    <row r="44" spans="1:10" ht="24">
      <c r="A44" s="77">
        <v>42</v>
      </c>
      <c r="B44" s="77" t="s">
        <v>10</v>
      </c>
      <c r="C44" s="179" t="s">
        <v>16</v>
      </c>
      <c r="D44" s="179" t="s">
        <v>162</v>
      </c>
      <c r="E44" s="179" t="s">
        <v>163</v>
      </c>
      <c r="F44" s="9">
        <v>41791</v>
      </c>
      <c r="G44" s="77" t="s">
        <v>136</v>
      </c>
      <c r="H44" s="179" t="s">
        <v>164</v>
      </c>
      <c r="I44" s="183">
        <v>3000</v>
      </c>
      <c r="J44" s="175">
        <v>6000</v>
      </c>
    </row>
    <row r="45" spans="1:10" ht="36">
      <c r="A45" s="77">
        <v>43</v>
      </c>
      <c r="B45" s="77" t="s">
        <v>10</v>
      </c>
      <c r="C45" s="179" t="s">
        <v>19</v>
      </c>
      <c r="D45" s="179" t="s">
        <v>165</v>
      </c>
      <c r="E45" s="179" t="s">
        <v>166</v>
      </c>
      <c r="F45" s="9">
        <v>41944</v>
      </c>
      <c r="G45" s="77" t="s">
        <v>136</v>
      </c>
      <c r="H45" s="179" t="s">
        <v>167</v>
      </c>
      <c r="I45" s="183">
        <v>3000</v>
      </c>
      <c r="J45" s="175">
        <v>6000</v>
      </c>
    </row>
    <row r="46" spans="1:10" ht="48">
      <c r="A46" s="77">
        <v>44</v>
      </c>
      <c r="B46" s="77" t="s">
        <v>10</v>
      </c>
      <c r="C46" s="179" t="s">
        <v>19</v>
      </c>
      <c r="D46" s="179" t="s">
        <v>168</v>
      </c>
      <c r="E46" s="179" t="s">
        <v>169</v>
      </c>
      <c r="F46" s="9">
        <v>41791</v>
      </c>
      <c r="G46" s="77" t="s">
        <v>136</v>
      </c>
      <c r="H46" s="179" t="s">
        <v>170</v>
      </c>
      <c r="I46" s="183">
        <v>3000</v>
      </c>
      <c r="J46" s="175">
        <v>6000</v>
      </c>
    </row>
    <row r="47" spans="1:10" ht="24">
      <c r="A47" s="77">
        <v>45</v>
      </c>
      <c r="B47" s="77" t="s">
        <v>10</v>
      </c>
      <c r="C47" s="179" t="s">
        <v>19</v>
      </c>
      <c r="D47" s="179" t="s">
        <v>171</v>
      </c>
      <c r="E47" s="179" t="s">
        <v>169</v>
      </c>
      <c r="F47" s="9">
        <v>41791</v>
      </c>
      <c r="G47" s="77" t="s">
        <v>136</v>
      </c>
      <c r="H47" s="179" t="s">
        <v>170</v>
      </c>
      <c r="I47" s="183">
        <v>3000</v>
      </c>
      <c r="J47" s="175">
        <v>6000</v>
      </c>
    </row>
    <row r="48" spans="1:10" ht="24">
      <c r="A48" s="77">
        <v>46</v>
      </c>
      <c r="B48" s="77" t="s">
        <v>10</v>
      </c>
      <c r="C48" s="179" t="s">
        <v>172</v>
      </c>
      <c r="D48" s="179" t="s">
        <v>173</v>
      </c>
      <c r="E48" s="179" t="s">
        <v>174</v>
      </c>
      <c r="F48" s="9">
        <v>41974</v>
      </c>
      <c r="G48" s="77" t="s">
        <v>136</v>
      </c>
      <c r="H48" s="179" t="s">
        <v>175</v>
      </c>
      <c r="I48" s="183">
        <v>3000</v>
      </c>
      <c r="J48" s="175">
        <v>6000</v>
      </c>
    </row>
    <row r="49" spans="1:10" ht="36">
      <c r="A49" s="77">
        <v>47</v>
      </c>
      <c r="B49" s="77" t="s">
        <v>10</v>
      </c>
      <c r="C49" s="179" t="s">
        <v>28</v>
      </c>
      <c r="D49" s="179" t="s">
        <v>176</v>
      </c>
      <c r="E49" s="179" t="s">
        <v>177</v>
      </c>
      <c r="F49" s="9">
        <v>41640</v>
      </c>
      <c r="G49" s="77" t="s">
        <v>136</v>
      </c>
      <c r="H49" s="179" t="s">
        <v>178</v>
      </c>
      <c r="I49" s="183">
        <v>3000</v>
      </c>
      <c r="J49" s="175">
        <v>6000</v>
      </c>
    </row>
    <row r="50" spans="1:10" ht="36">
      <c r="A50" s="77">
        <v>48</v>
      </c>
      <c r="B50" s="77" t="s">
        <v>10</v>
      </c>
      <c r="C50" s="179" t="s">
        <v>28</v>
      </c>
      <c r="D50" s="179" t="s">
        <v>179</v>
      </c>
      <c r="E50" s="179" t="s">
        <v>180</v>
      </c>
      <c r="F50" s="9">
        <v>41640</v>
      </c>
      <c r="G50" s="77" t="s">
        <v>136</v>
      </c>
      <c r="H50" s="179" t="s">
        <v>181</v>
      </c>
      <c r="I50" s="183">
        <v>3000</v>
      </c>
      <c r="J50" s="175">
        <v>6000</v>
      </c>
    </row>
    <row r="51" spans="1:10" ht="14.25">
      <c r="A51" s="77">
        <v>49</v>
      </c>
      <c r="B51" s="77" t="s">
        <v>10</v>
      </c>
      <c r="C51" s="179" t="s">
        <v>103</v>
      </c>
      <c r="D51" s="179" t="s">
        <v>182</v>
      </c>
      <c r="E51" s="179" t="s">
        <v>183</v>
      </c>
      <c r="F51" s="9">
        <v>41640</v>
      </c>
      <c r="G51" s="77" t="s">
        <v>136</v>
      </c>
      <c r="H51" s="179" t="s">
        <v>184</v>
      </c>
      <c r="I51" s="183">
        <v>3000</v>
      </c>
      <c r="J51" s="175">
        <v>6000</v>
      </c>
    </row>
    <row r="52" spans="1:10" ht="14.25">
      <c r="A52" s="77">
        <v>50</v>
      </c>
      <c r="B52" s="77" t="s">
        <v>10</v>
      </c>
      <c r="C52" s="179" t="s">
        <v>185</v>
      </c>
      <c r="D52" s="179" t="s">
        <v>186</v>
      </c>
      <c r="E52" s="179" t="s">
        <v>187</v>
      </c>
      <c r="F52" s="9">
        <v>41760</v>
      </c>
      <c r="G52" s="77" t="s">
        <v>136</v>
      </c>
      <c r="H52" s="179" t="s">
        <v>188</v>
      </c>
      <c r="I52" s="183">
        <v>3000</v>
      </c>
      <c r="J52" s="175">
        <v>6000</v>
      </c>
    </row>
    <row r="53" spans="1:10" ht="36">
      <c r="A53" s="77">
        <v>51</v>
      </c>
      <c r="B53" s="77" t="s">
        <v>10</v>
      </c>
      <c r="C53" s="179" t="s">
        <v>189</v>
      </c>
      <c r="D53" s="179" t="s">
        <v>190</v>
      </c>
      <c r="E53" s="179" t="s">
        <v>191</v>
      </c>
      <c r="F53" s="9">
        <v>41730</v>
      </c>
      <c r="G53" s="77" t="s">
        <v>136</v>
      </c>
      <c r="H53" s="179" t="s">
        <v>192</v>
      </c>
      <c r="I53" s="183">
        <v>3000</v>
      </c>
      <c r="J53" s="175">
        <v>6000</v>
      </c>
    </row>
    <row r="54" spans="1:10" ht="36">
      <c r="A54" s="77">
        <v>52</v>
      </c>
      <c r="B54" s="77" t="s">
        <v>10</v>
      </c>
      <c r="C54" s="179" t="s">
        <v>189</v>
      </c>
      <c r="D54" s="179" t="s">
        <v>193</v>
      </c>
      <c r="E54" s="179" t="s">
        <v>194</v>
      </c>
      <c r="F54" s="9">
        <v>41791</v>
      </c>
      <c r="G54" s="77" t="s">
        <v>136</v>
      </c>
      <c r="H54" s="179" t="s">
        <v>195</v>
      </c>
      <c r="I54" s="183">
        <v>3000</v>
      </c>
      <c r="J54" s="175">
        <v>6000</v>
      </c>
    </row>
    <row r="55" spans="1:10" ht="36">
      <c r="A55" s="77">
        <v>53</v>
      </c>
      <c r="B55" s="77" t="s">
        <v>10</v>
      </c>
      <c r="C55" s="179" t="s">
        <v>196</v>
      </c>
      <c r="D55" s="179" t="s">
        <v>197</v>
      </c>
      <c r="E55" s="179" t="s">
        <v>198</v>
      </c>
      <c r="F55" s="9">
        <v>41730</v>
      </c>
      <c r="G55" s="77" t="s">
        <v>136</v>
      </c>
      <c r="H55" s="179" t="s">
        <v>199</v>
      </c>
      <c r="I55" s="183">
        <v>3000</v>
      </c>
      <c r="J55" s="175">
        <v>6000</v>
      </c>
    </row>
    <row r="56" spans="1:10" ht="24">
      <c r="A56" s="77">
        <v>54</v>
      </c>
      <c r="B56" s="77" t="s">
        <v>32</v>
      </c>
      <c r="C56" s="179" t="s">
        <v>200</v>
      </c>
      <c r="D56" s="179" t="s">
        <v>201</v>
      </c>
      <c r="E56" s="179" t="s">
        <v>202</v>
      </c>
      <c r="F56" s="9">
        <v>41760</v>
      </c>
      <c r="G56" s="77" t="s">
        <v>136</v>
      </c>
      <c r="H56" s="179" t="s">
        <v>203</v>
      </c>
      <c r="I56" s="183">
        <v>3000</v>
      </c>
      <c r="J56" s="175">
        <v>6000</v>
      </c>
    </row>
    <row r="57" spans="1:10" ht="24">
      <c r="A57" s="77">
        <v>55</v>
      </c>
      <c r="B57" s="77" t="s">
        <v>32</v>
      </c>
      <c r="C57" s="179" t="s">
        <v>204</v>
      </c>
      <c r="D57" s="179" t="s">
        <v>205</v>
      </c>
      <c r="E57" s="179" t="s">
        <v>206</v>
      </c>
      <c r="F57" s="9">
        <v>41852</v>
      </c>
      <c r="G57" s="77" t="s">
        <v>136</v>
      </c>
      <c r="H57" s="179" t="s">
        <v>207</v>
      </c>
      <c r="I57" s="183">
        <v>3000</v>
      </c>
      <c r="J57" s="175">
        <v>6000</v>
      </c>
    </row>
    <row r="58" spans="1:10" ht="24">
      <c r="A58" s="77">
        <v>56</v>
      </c>
      <c r="B58" s="77" t="s">
        <v>32</v>
      </c>
      <c r="C58" s="179" t="s">
        <v>208</v>
      </c>
      <c r="D58" s="179" t="s">
        <v>209</v>
      </c>
      <c r="E58" s="179" t="s">
        <v>210</v>
      </c>
      <c r="F58" s="9">
        <v>41671</v>
      </c>
      <c r="G58" s="77" t="s">
        <v>136</v>
      </c>
      <c r="H58" s="179" t="s">
        <v>211</v>
      </c>
      <c r="I58" s="183">
        <v>3000</v>
      </c>
      <c r="J58" s="175">
        <v>6000</v>
      </c>
    </row>
    <row r="59" spans="1:10" ht="14.25">
      <c r="A59" s="77">
        <v>57</v>
      </c>
      <c r="B59" s="77" t="s">
        <v>32</v>
      </c>
      <c r="C59" s="179" t="s">
        <v>212</v>
      </c>
      <c r="D59" s="179" t="s">
        <v>213</v>
      </c>
      <c r="E59" s="179" t="s">
        <v>214</v>
      </c>
      <c r="F59" s="9">
        <v>41671</v>
      </c>
      <c r="G59" s="77" t="s">
        <v>136</v>
      </c>
      <c r="H59" s="179" t="s">
        <v>215</v>
      </c>
      <c r="I59" s="183">
        <v>3000</v>
      </c>
      <c r="J59" s="175">
        <v>6000</v>
      </c>
    </row>
    <row r="60" spans="1:10" ht="24">
      <c r="A60" s="77">
        <v>58</v>
      </c>
      <c r="B60" s="77" t="s">
        <v>45</v>
      </c>
      <c r="C60" s="179" t="s">
        <v>216</v>
      </c>
      <c r="D60" s="179" t="s">
        <v>217</v>
      </c>
      <c r="E60" s="179" t="s">
        <v>218</v>
      </c>
      <c r="F60" s="9">
        <v>41730</v>
      </c>
      <c r="G60" s="77" t="s">
        <v>219</v>
      </c>
      <c r="H60" s="179" t="s">
        <v>220</v>
      </c>
      <c r="I60" s="183">
        <v>1500</v>
      </c>
      <c r="J60" s="175">
        <v>3000</v>
      </c>
    </row>
    <row r="61" spans="1:10" ht="14.25">
      <c r="A61" s="77">
        <v>59</v>
      </c>
      <c r="B61" s="77" t="s">
        <v>51</v>
      </c>
      <c r="C61" s="179" t="s">
        <v>133</v>
      </c>
      <c r="D61" s="179" t="s">
        <v>221</v>
      </c>
      <c r="E61" s="179" t="s">
        <v>222</v>
      </c>
      <c r="F61" s="9">
        <v>41760</v>
      </c>
      <c r="G61" s="77" t="s">
        <v>219</v>
      </c>
      <c r="H61" s="179" t="s">
        <v>223</v>
      </c>
      <c r="I61" s="183">
        <v>1500</v>
      </c>
      <c r="J61" s="175">
        <v>3000</v>
      </c>
    </row>
    <row r="62" spans="1:10" ht="24">
      <c r="A62" s="77">
        <v>60</v>
      </c>
      <c r="B62" s="77" t="s">
        <v>51</v>
      </c>
      <c r="C62" s="179" t="s">
        <v>224</v>
      </c>
      <c r="D62" s="179" t="s">
        <v>225</v>
      </c>
      <c r="E62" s="179" t="s">
        <v>226</v>
      </c>
      <c r="F62" s="9">
        <v>41791</v>
      </c>
      <c r="G62" s="77" t="s">
        <v>219</v>
      </c>
      <c r="H62" s="179" t="s">
        <v>227</v>
      </c>
      <c r="I62" s="183">
        <v>1500</v>
      </c>
      <c r="J62" s="175">
        <v>3000</v>
      </c>
    </row>
    <row r="63" spans="1:10" ht="24">
      <c r="A63" s="77">
        <v>61</v>
      </c>
      <c r="B63" s="77" t="s">
        <v>51</v>
      </c>
      <c r="C63" s="179" t="s">
        <v>228</v>
      </c>
      <c r="D63" s="179" t="s">
        <v>229</v>
      </c>
      <c r="E63" s="179" t="s">
        <v>230</v>
      </c>
      <c r="F63" s="9">
        <v>41913</v>
      </c>
      <c r="G63" s="77" t="s">
        <v>219</v>
      </c>
      <c r="H63" s="179" t="s">
        <v>231</v>
      </c>
      <c r="I63" s="183">
        <v>1500</v>
      </c>
      <c r="J63" s="175">
        <v>3000</v>
      </c>
    </row>
    <row r="64" spans="1:10" ht="36">
      <c r="A64" s="77">
        <v>62</v>
      </c>
      <c r="B64" s="77" t="s">
        <v>51</v>
      </c>
      <c r="C64" s="179" t="s">
        <v>232</v>
      </c>
      <c r="D64" s="179" t="s">
        <v>233</v>
      </c>
      <c r="E64" s="179" t="s">
        <v>234</v>
      </c>
      <c r="F64" s="9">
        <v>41760</v>
      </c>
      <c r="G64" s="77" t="s">
        <v>219</v>
      </c>
      <c r="H64" s="179" t="s">
        <v>235</v>
      </c>
      <c r="I64" s="183">
        <v>1500</v>
      </c>
      <c r="J64" s="175">
        <v>3000</v>
      </c>
    </row>
    <row r="65" spans="1:10" ht="36">
      <c r="A65" s="77">
        <v>63</v>
      </c>
      <c r="B65" s="77" t="s">
        <v>51</v>
      </c>
      <c r="C65" s="179" t="s">
        <v>232</v>
      </c>
      <c r="D65" s="179" t="s">
        <v>236</v>
      </c>
      <c r="E65" s="179" t="s">
        <v>234</v>
      </c>
      <c r="F65" s="9">
        <v>41944</v>
      </c>
      <c r="G65" s="77" t="s">
        <v>219</v>
      </c>
      <c r="H65" s="179" t="s">
        <v>237</v>
      </c>
      <c r="I65" s="183">
        <v>1500</v>
      </c>
      <c r="J65" s="175">
        <v>3000</v>
      </c>
    </row>
    <row r="66" spans="1:10" ht="36">
      <c r="A66" s="77">
        <v>64</v>
      </c>
      <c r="B66" s="77" t="s">
        <v>51</v>
      </c>
      <c r="C66" s="179" t="s">
        <v>232</v>
      </c>
      <c r="D66" s="179" t="s">
        <v>238</v>
      </c>
      <c r="E66" s="179" t="s">
        <v>234</v>
      </c>
      <c r="F66" s="9">
        <v>41944</v>
      </c>
      <c r="G66" s="77" t="s">
        <v>219</v>
      </c>
      <c r="H66" s="179" t="s">
        <v>237</v>
      </c>
      <c r="I66" s="183">
        <v>1500</v>
      </c>
      <c r="J66" s="175">
        <v>3000</v>
      </c>
    </row>
    <row r="67" spans="1:10" ht="36">
      <c r="A67" s="77">
        <v>65</v>
      </c>
      <c r="B67" s="77" t="s">
        <v>51</v>
      </c>
      <c r="C67" s="179" t="s">
        <v>232</v>
      </c>
      <c r="D67" s="179" t="s">
        <v>239</v>
      </c>
      <c r="E67" s="179" t="s">
        <v>234</v>
      </c>
      <c r="F67" s="9">
        <v>41760</v>
      </c>
      <c r="G67" s="77" t="s">
        <v>219</v>
      </c>
      <c r="H67" s="179" t="s">
        <v>235</v>
      </c>
      <c r="I67" s="183">
        <v>1500</v>
      </c>
      <c r="J67" s="175">
        <v>3000</v>
      </c>
    </row>
    <row r="68" spans="1:10" ht="24">
      <c r="A68" s="77">
        <v>66</v>
      </c>
      <c r="B68" s="77" t="s">
        <v>51</v>
      </c>
      <c r="C68" s="179" t="s">
        <v>240</v>
      </c>
      <c r="D68" s="179" t="s">
        <v>241</v>
      </c>
      <c r="E68" s="179" t="s">
        <v>242</v>
      </c>
      <c r="F68" s="9">
        <v>41883</v>
      </c>
      <c r="G68" s="77" t="s">
        <v>219</v>
      </c>
      <c r="H68" s="179" t="s">
        <v>243</v>
      </c>
      <c r="I68" s="183">
        <v>1500</v>
      </c>
      <c r="J68" s="175">
        <v>3000</v>
      </c>
    </row>
    <row r="69" spans="1:10" ht="14.25">
      <c r="A69" s="77">
        <v>67</v>
      </c>
      <c r="B69" s="77" t="s">
        <v>51</v>
      </c>
      <c r="C69" s="179" t="s">
        <v>240</v>
      </c>
      <c r="D69" s="179" t="s">
        <v>244</v>
      </c>
      <c r="E69" s="179" t="s">
        <v>245</v>
      </c>
      <c r="F69" s="9">
        <v>41671</v>
      </c>
      <c r="G69" s="77" t="s">
        <v>219</v>
      </c>
      <c r="H69" s="179" t="s">
        <v>246</v>
      </c>
      <c r="I69" s="183">
        <v>1500</v>
      </c>
      <c r="J69" s="175">
        <v>3000</v>
      </c>
    </row>
    <row r="70" spans="1:10" ht="14.25">
      <c r="A70" s="77">
        <v>68</v>
      </c>
      <c r="B70" s="77" t="s">
        <v>51</v>
      </c>
      <c r="C70" s="179" t="s">
        <v>240</v>
      </c>
      <c r="D70" s="179" t="s">
        <v>247</v>
      </c>
      <c r="E70" s="179" t="s">
        <v>248</v>
      </c>
      <c r="F70" s="9">
        <v>41791</v>
      </c>
      <c r="G70" s="77" t="s">
        <v>219</v>
      </c>
      <c r="H70" s="179" t="s">
        <v>249</v>
      </c>
      <c r="I70" s="183">
        <v>1500</v>
      </c>
      <c r="J70" s="175">
        <v>3000</v>
      </c>
    </row>
    <row r="71" spans="1:10" ht="14.25">
      <c r="A71" s="77">
        <v>69</v>
      </c>
      <c r="B71" s="77" t="s">
        <v>51</v>
      </c>
      <c r="C71" s="179" t="s">
        <v>240</v>
      </c>
      <c r="D71" s="179" t="s">
        <v>250</v>
      </c>
      <c r="E71" s="179" t="s">
        <v>248</v>
      </c>
      <c r="F71" s="9">
        <v>41671</v>
      </c>
      <c r="G71" s="77" t="s">
        <v>219</v>
      </c>
      <c r="H71" s="179" t="s">
        <v>251</v>
      </c>
      <c r="I71" s="183">
        <v>1500</v>
      </c>
      <c r="J71" s="175">
        <v>3000</v>
      </c>
    </row>
    <row r="72" spans="1:10" ht="24">
      <c r="A72" s="77">
        <v>70</v>
      </c>
      <c r="B72" s="77" t="s">
        <v>51</v>
      </c>
      <c r="C72" s="179" t="s">
        <v>240</v>
      </c>
      <c r="D72" s="179" t="s">
        <v>252</v>
      </c>
      <c r="E72" s="179" t="s">
        <v>253</v>
      </c>
      <c r="F72" s="9">
        <v>41760</v>
      </c>
      <c r="G72" s="77" t="s">
        <v>219</v>
      </c>
      <c r="H72" s="179" t="s">
        <v>254</v>
      </c>
      <c r="I72" s="183">
        <v>1500</v>
      </c>
      <c r="J72" s="175">
        <v>3000</v>
      </c>
    </row>
    <row r="73" spans="1:10" ht="36">
      <c r="A73" s="77">
        <v>71</v>
      </c>
      <c r="B73" s="77" t="s">
        <v>51</v>
      </c>
      <c r="C73" s="179" t="s">
        <v>240</v>
      </c>
      <c r="D73" s="179" t="s">
        <v>255</v>
      </c>
      <c r="E73" s="179" t="s">
        <v>256</v>
      </c>
      <c r="F73" s="9">
        <v>41913</v>
      </c>
      <c r="G73" s="77" t="s">
        <v>219</v>
      </c>
      <c r="H73" s="179" t="s">
        <v>257</v>
      </c>
      <c r="I73" s="183">
        <v>1500</v>
      </c>
      <c r="J73" s="175">
        <v>3000</v>
      </c>
    </row>
    <row r="74" spans="1:10" ht="36">
      <c r="A74" s="77">
        <v>72</v>
      </c>
      <c r="B74" s="77" t="s">
        <v>51</v>
      </c>
      <c r="C74" s="179" t="s">
        <v>258</v>
      </c>
      <c r="D74" s="179" t="s">
        <v>259</v>
      </c>
      <c r="E74" s="179" t="s">
        <v>260</v>
      </c>
      <c r="F74" s="9">
        <v>41699</v>
      </c>
      <c r="G74" s="77" t="s">
        <v>219</v>
      </c>
      <c r="H74" s="179" t="s">
        <v>261</v>
      </c>
      <c r="I74" s="183">
        <v>1500</v>
      </c>
      <c r="J74" s="175">
        <v>3000</v>
      </c>
    </row>
    <row r="75" spans="1:10" ht="24">
      <c r="A75" s="77">
        <v>73</v>
      </c>
      <c r="B75" s="77" t="s">
        <v>51</v>
      </c>
      <c r="C75" s="179" t="s">
        <v>262</v>
      </c>
      <c r="D75" s="179" t="s">
        <v>263</v>
      </c>
      <c r="E75" s="179" t="s">
        <v>264</v>
      </c>
      <c r="F75" s="9">
        <v>41640</v>
      </c>
      <c r="G75" s="77" t="s">
        <v>219</v>
      </c>
      <c r="H75" s="179" t="s">
        <v>265</v>
      </c>
      <c r="I75" s="183">
        <v>1500</v>
      </c>
      <c r="J75" s="175">
        <v>3000</v>
      </c>
    </row>
    <row r="76" spans="1:10" ht="24">
      <c r="A76" s="77">
        <v>74</v>
      </c>
      <c r="B76" s="77" t="s">
        <v>51</v>
      </c>
      <c r="C76" s="179" t="s">
        <v>266</v>
      </c>
      <c r="D76" s="179" t="s">
        <v>267</v>
      </c>
      <c r="E76" s="179" t="s">
        <v>268</v>
      </c>
      <c r="F76" s="9">
        <v>41883</v>
      </c>
      <c r="G76" s="77" t="s">
        <v>219</v>
      </c>
      <c r="H76" s="179" t="s">
        <v>269</v>
      </c>
      <c r="I76" s="183">
        <v>1500</v>
      </c>
      <c r="J76" s="175">
        <v>3000</v>
      </c>
    </row>
    <row r="77" spans="1:10" ht="14.25">
      <c r="A77" s="77">
        <v>75</v>
      </c>
      <c r="B77" s="77" t="s">
        <v>82</v>
      </c>
      <c r="C77" s="179" t="s">
        <v>270</v>
      </c>
      <c r="D77" s="179" t="s">
        <v>271</v>
      </c>
      <c r="E77" s="179" t="s">
        <v>272</v>
      </c>
      <c r="F77" s="9">
        <v>41760</v>
      </c>
      <c r="G77" s="77" t="s">
        <v>219</v>
      </c>
      <c r="H77" s="179" t="s">
        <v>273</v>
      </c>
      <c r="I77" s="183">
        <v>1500</v>
      </c>
      <c r="J77" s="175">
        <v>3000</v>
      </c>
    </row>
    <row r="78" spans="1:10" ht="36">
      <c r="A78" s="77">
        <v>76</v>
      </c>
      <c r="B78" s="77" t="s">
        <v>10</v>
      </c>
      <c r="C78" s="179" t="s">
        <v>19</v>
      </c>
      <c r="D78" s="179" t="s">
        <v>274</v>
      </c>
      <c r="E78" s="179" t="s">
        <v>275</v>
      </c>
      <c r="F78" s="9">
        <v>41791</v>
      </c>
      <c r="G78" s="77" t="s">
        <v>219</v>
      </c>
      <c r="H78" s="179" t="s">
        <v>276</v>
      </c>
      <c r="I78" s="183">
        <v>1500</v>
      </c>
      <c r="J78" s="175">
        <v>3000</v>
      </c>
    </row>
    <row r="79" spans="1:10" ht="48">
      <c r="A79" s="77">
        <v>77</v>
      </c>
      <c r="B79" s="77" t="s">
        <v>10</v>
      </c>
      <c r="C79" s="179" t="s">
        <v>172</v>
      </c>
      <c r="D79" s="179" t="s">
        <v>277</v>
      </c>
      <c r="E79" s="179" t="s">
        <v>278</v>
      </c>
      <c r="F79" s="9">
        <v>41640</v>
      </c>
      <c r="G79" s="77" t="s">
        <v>219</v>
      </c>
      <c r="H79" s="179" t="s">
        <v>279</v>
      </c>
      <c r="I79" s="183">
        <v>1500</v>
      </c>
      <c r="J79" s="175">
        <v>3000</v>
      </c>
    </row>
    <row r="80" spans="1:10" ht="24">
      <c r="A80" s="77">
        <v>78</v>
      </c>
      <c r="B80" s="77" t="s">
        <v>10</v>
      </c>
      <c r="C80" s="179" t="s">
        <v>280</v>
      </c>
      <c r="D80" s="179" t="s">
        <v>281</v>
      </c>
      <c r="E80" s="179" t="s">
        <v>282</v>
      </c>
      <c r="F80" s="9">
        <v>41760</v>
      </c>
      <c r="G80" s="77" t="s">
        <v>219</v>
      </c>
      <c r="H80" s="179" t="s">
        <v>283</v>
      </c>
      <c r="I80" s="183">
        <v>1500</v>
      </c>
      <c r="J80" s="175">
        <v>3000</v>
      </c>
    </row>
    <row r="81" spans="1:10" ht="14.25">
      <c r="A81" s="77">
        <v>79</v>
      </c>
      <c r="B81" s="77" t="s">
        <v>10</v>
      </c>
      <c r="C81" s="179" t="s">
        <v>284</v>
      </c>
      <c r="D81" s="179" t="s">
        <v>285</v>
      </c>
      <c r="E81" s="179" t="s">
        <v>286</v>
      </c>
      <c r="F81" s="9">
        <v>41640</v>
      </c>
      <c r="G81" s="77" t="s">
        <v>219</v>
      </c>
      <c r="H81" s="179" t="s">
        <v>287</v>
      </c>
      <c r="I81" s="183">
        <v>1500</v>
      </c>
      <c r="J81" s="175">
        <v>3000</v>
      </c>
    </row>
    <row r="82" spans="1:10" ht="36">
      <c r="A82" s="77">
        <v>80</v>
      </c>
      <c r="B82" s="77" t="s">
        <v>10</v>
      </c>
      <c r="C82" s="179" t="s">
        <v>28</v>
      </c>
      <c r="D82" s="179" t="s">
        <v>288</v>
      </c>
      <c r="E82" s="179" t="s">
        <v>289</v>
      </c>
      <c r="F82" s="9">
        <v>41760</v>
      </c>
      <c r="G82" s="77" t="s">
        <v>219</v>
      </c>
      <c r="H82" s="179" t="s">
        <v>290</v>
      </c>
      <c r="I82" s="183">
        <v>1500</v>
      </c>
      <c r="J82" s="175">
        <v>3000</v>
      </c>
    </row>
    <row r="83" spans="1:10" ht="24">
      <c r="A83" s="77">
        <v>81</v>
      </c>
      <c r="B83" s="77" t="s">
        <v>10</v>
      </c>
      <c r="C83" s="179" t="s">
        <v>291</v>
      </c>
      <c r="D83" s="179" t="s">
        <v>292</v>
      </c>
      <c r="E83" s="179" t="s">
        <v>293</v>
      </c>
      <c r="F83" s="9">
        <v>41791</v>
      </c>
      <c r="G83" s="77" t="s">
        <v>219</v>
      </c>
      <c r="H83" s="179" t="s">
        <v>294</v>
      </c>
      <c r="I83" s="183">
        <v>1500</v>
      </c>
      <c r="J83" s="175">
        <v>3000</v>
      </c>
    </row>
    <row r="84" spans="1:10" ht="24">
      <c r="A84" s="77">
        <v>82</v>
      </c>
      <c r="B84" s="77" t="s">
        <v>10</v>
      </c>
      <c r="C84" s="179" t="s">
        <v>107</v>
      </c>
      <c r="D84" s="179" t="s">
        <v>295</v>
      </c>
      <c r="E84" s="179" t="s">
        <v>296</v>
      </c>
      <c r="F84" s="9">
        <v>41640</v>
      </c>
      <c r="G84" s="77" t="s">
        <v>219</v>
      </c>
      <c r="H84" s="179" t="s">
        <v>297</v>
      </c>
      <c r="I84" s="183">
        <v>1500</v>
      </c>
      <c r="J84" s="175">
        <v>3000</v>
      </c>
    </row>
    <row r="85" spans="1:10" ht="24">
      <c r="A85" s="77">
        <v>83</v>
      </c>
      <c r="B85" s="77" t="s">
        <v>10</v>
      </c>
      <c r="C85" s="179" t="s">
        <v>107</v>
      </c>
      <c r="D85" s="179" t="s">
        <v>298</v>
      </c>
      <c r="E85" s="179" t="s">
        <v>299</v>
      </c>
      <c r="F85" s="9">
        <v>41730</v>
      </c>
      <c r="G85" s="77" t="s">
        <v>219</v>
      </c>
      <c r="H85" s="179" t="s">
        <v>300</v>
      </c>
      <c r="I85" s="183">
        <v>1500</v>
      </c>
      <c r="J85" s="175">
        <v>3000</v>
      </c>
    </row>
    <row r="86" spans="1:10" ht="24">
      <c r="A86" s="77">
        <v>84</v>
      </c>
      <c r="B86" s="77" t="s">
        <v>10</v>
      </c>
      <c r="C86" s="179" t="s">
        <v>111</v>
      </c>
      <c r="D86" s="179" t="s">
        <v>301</v>
      </c>
      <c r="E86" s="179" t="s">
        <v>302</v>
      </c>
      <c r="F86" s="9">
        <v>41640</v>
      </c>
      <c r="G86" s="77" t="s">
        <v>219</v>
      </c>
      <c r="H86" s="179" t="s">
        <v>303</v>
      </c>
      <c r="I86" s="183">
        <v>1500</v>
      </c>
      <c r="J86" s="175">
        <v>3000</v>
      </c>
    </row>
    <row r="87" spans="1:10" ht="24">
      <c r="A87" s="77">
        <v>85</v>
      </c>
      <c r="B87" s="77" t="s">
        <v>10</v>
      </c>
      <c r="C87" s="179" t="s">
        <v>304</v>
      </c>
      <c r="D87" s="179" t="s">
        <v>305</v>
      </c>
      <c r="E87" s="179" t="s">
        <v>306</v>
      </c>
      <c r="F87" s="9">
        <v>41821</v>
      </c>
      <c r="G87" s="77" t="s">
        <v>219</v>
      </c>
      <c r="H87" s="179" t="s">
        <v>307</v>
      </c>
      <c r="I87" s="183">
        <v>1500</v>
      </c>
      <c r="J87" s="175">
        <v>3000</v>
      </c>
    </row>
    <row r="88" spans="1:10" ht="24">
      <c r="A88" s="77">
        <v>86</v>
      </c>
      <c r="B88" s="77" t="s">
        <v>10</v>
      </c>
      <c r="C88" s="179" t="s">
        <v>304</v>
      </c>
      <c r="D88" s="179" t="s">
        <v>308</v>
      </c>
      <c r="E88" s="179" t="s">
        <v>306</v>
      </c>
      <c r="F88" s="9">
        <v>41640</v>
      </c>
      <c r="G88" s="77" t="s">
        <v>219</v>
      </c>
      <c r="H88" s="179" t="s">
        <v>309</v>
      </c>
      <c r="I88" s="183">
        <v>1500</v>
      </c>
      <c r="J88" s="175">
        <v>3000</v>
      </c>
    </row>
    <row r="89" spans="1:10" ht="24">
      <c r="A89" s="77">
        <v>87</v>
      </c>
      <c r="B89" s="77" t="s">
        <v>10</v>
      </c>
      <c r="C89" s="179" t="s">
        <v>196</v>
      </c>
      <c r="D89" s="179" t="s">
        <v>310</v>
      </c>
      <c r="E89" s="179" t="s">
        <v>311</v>
      </c>
      <c r="F89" s="9">
        <v>41974</v>
      </c>
      <c r="G89" s="77" t="s">
        <v>219</v>
      </c>
      <c r="H89" s="179" t="s">
        <v>312</v>
      </c>
      <c r="I89" s="183">
        <v>1500</v>
      </c>
      <c r="J89" s="175">
        <v>3000</v>
      </c>
    </row>
    <row r="90" spans="1:10" ht="36">
      <c r="A90" s="77">
        <v>88</v>
      </c>
      <c r="B90" s="77" t="s">
        <v>10</v>
      </c>
      <c r="C90" s="179" t="s">
        <v>313</v>
      </c>
      <c r="D90" s="179" t="s">
        <v>314</v>
      </c>
      <c r="E90" s="179" t="s">
        <v>315</v>
      </c>
      <c r="F90" s="9">
        <v>41699</v>
      </c>
      <c r="G90" s="77" t="s">
        <v>219</v>
      </c>
      <c r="H90" s="179" t="s">
        <v>316</v>
      </c>
      <c r="I90" s="183">
        <v>1500</v>
      </c>
      <c r="J90" s="175">
        <v>3000</v>
      </c>
    </row>
    <row r="91" spans="1:10" ht="48">
      <c r="A91" s="77">
        <v>89</v>
      </c>
      <c r="B91" s="77" t="s">
        <v>32</v>
      </c>
      <c r="C91" s="179" t="s">
        <v>40</v>
      </c>
      <c r="D91" s="179" t="s">
        <v>317</v>
      </c>
      <c r="E91" s="179" t="s">
        <v>318</v>
      </c>
      <c r="F91" s="9">
        <v>41640</v>
      </c>
      <c r="G91" s="77" t="s">
        <v>219</v>
      </c>
      <c r="H91" s="179" t="s">
        <v>319</v>
      </c>
      <c r="I91" s="183">
        <v>1500</v>
      </c>
      <c r="J91" s="175">
        <v>6000</v>
      </c>
    </row>
    <row r="92" spans="1:10" ht="24">
      <c r="A92" s="77">
        <v>90</v>
      </c>
      <c r="B92" s="77" t="s">
        <v>32</v>
      </c>
      <c r="C92" s="179" t="s">
        <v>320</v>
      </c>
      <c r="D92" s="179" t="s">
        <v>321</v>
      </c>
      <c r="E92" s="179" t="s">
        <v>322</v>
      </c>
      <c r="F92" s="9">
        <v>41760</v>
      </c>
      <c r="G92" s="77" t="s">
        <v>219</v>
      </c>
      <c r="H92" s="179" t="s">
        <v>323</v>
      </c>
      <c r="I92" s="183">
        <v>1500</v>
      </c>
      <c r="J92" s="175">
        <v>3000</v>
      </c>
    </row>
    <row r="93" spans="1:10" ht="14.25">
      <c r="A93" s="77">
        <v>91</v>
      </c>
      <c r="B93" s="77" t="s">
        <v>32</v>
      </c>
      <c r="C93" s="179" t="s">
        <v>324</v>
      </c>
      <c r="D93" s="179" t="s">
        <v>325</v>
      </c>
      <c r="E93" s="179" t="s">
        <v>326</v>
      </c>
      <c r="F93" s="9">
        <v>41821</v>
      </c>
      <c r="G93" s="77" t="s">
        <v>219</v>
      </c>
      <c r="H93" s="179" t="s">
        <v>327</v>
      </c>
      <c r="I93" s="183">
        <v>1500</v>
      </c>
      <c r="J93" s="175">
        <v>3000</v>
      </c>
    </row>
    <row r="94" spans="1:10" ht="36">
      <c r="A94" s="77">
        <v>92</v>
      </c>
      <c r="B94" s="77" t="s">
        <v>32</v>
      </c>
      <c r="C94" s="179" t="s">
        <v>328</v>
      </c>
      <c r="D94" s="179" t="s">
        <v>329</v>
      </c>
      <c r="E94" s="179" t="s">
        <v>330</v>
      </c>
      <c r="F94" s="9">
        <v>41640</v>
      </c>
      <c r="G94" s="77" t="s">
        <v>219</v>
      </c>
      <c r="H94" s="179" t="s">
        <v>331</v>
      </c>
      <c r="I94" s="183">
        <v>1500</v>
      </c>
      <c r="J94" s="175">
        <v>3000</v>
      </c>
    </row>
    <row r="95" spans="1:10" ht="36">
      <c r="A95" s="77">
        <v>93</v>
      </c>
      <c r="B95" s="77" t="s">
        <v>32</v>
      </c>
      <c r="C95" s="179" t="s">
        <v>328</v>
      </c>
      <c r="D95" s="179" t="s">
        <v>332</v>
      </c>
      <c r="E95" s="179" t="s">
        <v>333</v>
      </c>
      <c r="F95" s="9">
        <v>41821</v>
      </c>
      <c r="G95" s="77" t="s">
        <v>219</v>
      </c>
      <c r="H95" s="179" t="s">
        <v>334</v>
      </c>
      <c r="I95" s="183">
        <v>1500</v>
      </c>
      <c r="J95" s="175">
        <v>3000</v>
      </c>
    </row>
    <row r="96" spans="1:10" ht="48">
      <c r="A96" s="77">
        <v>94</v>
      </c>
      <c r="B96" s="77" t="s">
        <v>32</v>
      </c>
      <c r="C96" s="179" t="s">
        <v>335</v>
      </c>
      <c r="D96" s="179" t="s">
        <v>336</v>
      </c>
      <c r="E96" s="179" t="s">
        <v>337</v>
      </c>
      <c r="F96" s="9">
        <v>41760</v>
      </c>
      <c r="G96" s="77" t="s">
        <v>219</v>
      </c>
      <c r="H96" s="179" t="s">
        <v>338</v>
      </c>
      <c r="I96" s="183">
        <v>1500</v>
      </c>
      <c r="J96" s="175">
        <v>3000</v>
      </c>
    </row>
    <row r="97" spans="1:10" ht="14.25">
      <c r="A97" s="77">
        <v>95</v>
      </c>
      <c r="B97" s="77" t="s">
        <v>32</v>
      </c>
      <c r="C97" s="179" t="s">
        <v>339</v>
      </c>
      <c r="D97" s="179" t="s">
        <v>340</v>
      </c>
      <c r="E97" s="179" t="s">
        <v>318</v>
      </c>
      <c r="F97" s="9">
        <v>41791</v>
      </c>
      <c r="G97" s="77" t="s">
        <v>219</v>
      </c>
      <c r="H97" s="179" t="s">
        <v>341</v>
      </c>
      <c r="I97" s="183">
        <v>1500</v>
      </c>
      <c r="J97" s="175">
        <v>3000</v>
      </c>
    </row>
    <row r="98" spans="1:10" ht="24">
      <c r="A98" s="77">
        <v>96</v>
      </c>
      <c r="B98" s="77" t="s">
        <v>32</v>
      </c>
      <c r="C98" s="179" t="s">
        <v>37</v>
      </c>
      <c r="D98" s="179" t="s">
        <v>342</v>
      </c>
      <c r="E98" s="179" t="s">
        <v>333</v>
      </c>
      <c r="F98" s="9">
        <v>41913</v>
      </c>
      <c r="G98" s="77" t="s">
        <v>219</v>
      </c>
      <c r="H98" s="179" t="s">
        <v>343</v>
      </c>
      <c r="I98" s="183">
        <v>1500</v>
      </c>
      <c r="J98" s="175">
        <v>3000</v>
      </c>
    </row>
    <row r="99" spans="1:10" ht="14.25">
      <c r="A99" s="77">
        <v>97</v>
      </c>
      <c r="B99" s="77" t="s">
        <v>32</v>
      </c>
      <c r="C99" s="179" t="s">
        <v>344</v>
      </c>
      <c r="D99" s="179" t="s">
        <v>345</v>
      </c>
      <c r="E99" s="179" t="s">
        <v>311</v>
      </c>
      <c r="F99" s="9">
        <v>41883</v>
      </c>
      <c r="G99" s="77" t="s">
        <v>219</v>
      </c>
      <c r="H99" s="179" t="s">
        <v>346</v>
      </c>
      <c r="I99" s="183">
        <v>1500</v>
      </c>
      <c r="J99" s="175">
        <v>3000</v>
      </c>
    </row>
    <row r="100" spans="1:10" ht="14.25">
      <c r="A100" s="77">
        <v>98</v>
      </c>
      <c r="B100" s="77" t="s">
        <v>32</v>
      </c>
      <c r="C100" s="179" t="s">
        <v>344</v>
      </c>
      <c r="D100" s="179" t="s">
        <v>347</v>
      </c>
      <c r="E100" s="179" t="s">
        <v>311</v>
      </c>
      <c r="F100" s="9">
        <v>41699</v>
      </c>
      <c r="G100" s="77" t="s">
        <v>219</v>
      </c>
      <c r="H100" s="179" t="s">
        <v>348</v>
      </c>
      <c r="I100" s="183">
        <v>1500</v>
      </c>
      <c r="J100" s="175">
        <v>3000</v>
      </c>
    </row>
    <row r="101" spans="1:10" ht="24">
      <c r="A101" s="77">
        <v>99</v>
      </c>
      <c r="B101" s="77" t="s">
        <v>32</v>
      </c>
      <c r="C101" s="179" t="s">
        <v>349</v>
      </c>
      <c r="D101" s="179" t="s">
        <v>350</v>
      </c>
      <c r="E101" s="179" t="s">
        <v>333</v>
      </c>
      <c r="F101" s="9">
        <v>41760</v>
      </c>
      <c r="G101" s="77" t="s">
        <v>219</v>
      </c>
      <c r="H101" s="179" t="s">
        <v>351</v>
      </c>
      <c r="I101" s="183">
        <v>1500</v>
      </c>
      <c r="J101" s="175">
        <v>3000</v>
      </c>
    </row>
    <row r="102" spans="1:10" ht="48">
      <c r="A102" s="77">
        <v>100</v>
      </c>
      <c r="B102" s="77" t="s">
        <v>32</v>
      </c>
      <c r="C102" s="179" t="s">
        <v>212</v>
      </c>
      <c r="D102" s="179" t="s">
        <v>352</v>
      </c>
      <c r="E102" s="179" t="s">
        <v>278</v>
      </c>
      <c r="F102" s="9">
        <v>41974</v>
      </c>
      <c r="G102" s="77" t="s">
        <v>219</v>
      </c>
      <c r="H102" s="179" t="s">
        <v>353</v>
      </c>
      <c r="I102" s="183">
        <v>1500</v>
      </c>
      <c r="J102" s="175">
        <v>3000</v>
      </c>
    </row>
    <row r="103" spans="1:10" ht="24">
      <c r="A103" s="77">
        <v>101</v>
      </c>
      <c r="B103" s="77" t="s">
        <v>32</v>
      </c>
      <c r="C103" s="179" t="s">
        <v>354</v>
      </c>
      <c r="D103" s="179" t="s">
        <v>355</v>
      </c>
      <c r="E103" s="179" t="s">
        <v>356</v>
      </c>
      <c r="F103" s="9">
        <v>41821</v>
      </c>
      <c r="G103" s="77" t="s">
        <v>219</v>
      </c>
      <c r="H103" s="179" t="s">
        <v>357</v>
      </c>
      <c r="I103" s="183">
        <v>1500</v>
      </c>
      <c r="J103" s="175">
        <v>3000</v>
      </c>
    </row>
    <row r="104" spans="1:10" ht="24">
      <c r="A104" s="77">
        <v>102</v>
      </c>
      <c r="B104" s="77" t="s">
        <v>32</v>
      </c>
      <c r="C104" s="179" t="s">
        <v>354</v>
      </c>
      <c r="D104" s="179" t="s">
        <v>358</v>
      </c>
      <c r="E104" s="179" t="s">
        <v>359</v>
      </c>
      <c r="F104" s="9">
        <v>41791</v>
      </c>
      <c r="G104" s="77" t="s">
        <v>219</v>
      </c>
      <c r="H104" s="179" t="s">
        <v>360</v>
      </c>
      <c r="I104" s="183">
        <v>1500</v>
      </c>
      <c r="J104" s="175">
        <v>3000</v>
      </c>
    </row>
    <row r="105" spans="1:10" ht="14.25">
      <c r="A105" s="77">
        <v>103</v>
      </c>
      <c r="B105" s="77" t="s">
        <v>32</v>
      </c>
      <c r="C105" s="179" t="s">
        <v>361</v>
      </c>
      <c r="D105" s="179" t="s">
        <v>362</v>
      </c>
      <c r="E105" s="179" t="s">
        <v>363</v>
      </c>
      <c r="F105" s="9">
        <v>41821</v>
      </c>
      <c r="G105" s="77" t="s">
        <v>219</v>
      </c>
      <c r="H105" s="179" t="s">
        <v>364</v>
      </c>
      <c r="I105" s="183">
        <v>1500</v>
      </c>
      <c r="J105" s="175">
        <v>3000</v>
      </c>
    </row>
    <row r="106" spans="1:10" ht="36">
      <c r="A106" s="77">
        <v>104</v>
      </c>
      <c r="B106" s="77" t="s">
        <v>365</v>
      </c>
      <c r="C106" s="179" t="s">
        <v>366</v>
      </c>
      <c r="D106" s="179" t="s">
        <v>367</v>
      </c>
      <c r="E106" s="179" t="s">
        <v>368</v>
      </c>
      <c r="F106" s="9">
        <v>41944</v>
      </c>
      <c r="G106" s="77" t="s">
        <v>219</v>
      </c>
      <c r="H106" s="179" t="s">
        <v>369</v>
      </c>
      <c r="I106" s="183">
        <v>1500</v>
      </c>
      <c r="J106" s="175">
        <v>3000</v>
      </c>
    </row>
    <row r="107" spans="1:10" ht="14.25">
      <c r="A107" s="77">
        <v>105</v>
      </c>
      <c r="B107" s="77" t="s">
        <v>82</v>
      </c>
      <c r="C107" s="179" t="s">
        <v>370</v>
      </c>
      <c r="D107" s="179" t="s">
        <v>371</v>
      </c>
      <c r="E107" s="179" t="s">
        <v>372</v>
      </c>
      <c r="F107" s="9">
        <v>41671</v>
      </c>
      <c r="G107" s="77" t="s">
        <v>373</v>
      </c>
      <c r="H107" s="179" t="s">
        <v>374</v>
      </c>
      <c r="I107" s="183">
        <v>5000</v>
      </c>
      <c r="J107" s="175">
        <v>10000</v>
      </c>
    </row>
    <row r="108" spans="1:10" ht="14.25">
      <c r="A108" s="77">
        <v>106</v>
      </c>
      <c r="B108" s="77" t="s">
        <v>32</v>
      </c>
      <c r="C108" s="179" t="s">
        <v>324</v>
      </c>
      <c r="D108" s="179" t="s">
        <v>375</v>
      </c>
      <c r="E108" s="179" t="s">
        <v>376</v>
      </c>
      <c r="F108" s="9">
        <v>41760</v>
      </c>
      <c r="G108" s="77" t="s">
        <v>373</v>
      </c>
      <c r="H108" s="179" t="s">
        <v>377</v>
      </c>
      <c r="I108" s="183">
        <v>5000</v>
      </c>
      <c r="J108" s="175">
        <v>10000</v>
      </c>
    </row>
    <row r="109" spans="1:10" ht="24">
      <c r="A109" s="77">
        <v>107</v>
      </c>
      <c r="B109" s="77" t="s">
        <v>32</v>
      </c>
      <c r="C109" s="179" t="s">
        <v>324</v>
      </c>
      <c r="D109" s="179" t="s">
        <v>378</v>
      </c>
      <c r="E109" s="179" t="s">
        <v>376</v>
      </c>
      <c r="F109" s="9">
        <v>41640</v>
      </c>
      <c r="G109" s="77" t="s">
        <v>373</v>
      </c>
      <c r="H109" s="179" t="s">
        <v>379</v>
      </c>
      <c r="I109" s="183">
        <v>5000</v>
      </c>
      <c r="J109" s="175">
        <v>10000</v>
      </c>
    </row>
    <row r="110" spans="1:10" ht="24">
      <c r="A110" s="77">
        <v>108</v>
      </c>
      <c r="B110" s="77" t="s">
        <v>45</v>
      </c>
      <c r="C110" s="179" t="s">
        <v>380</v>
      </c>
      <c r="D110" s="179" t="s">
        <v>381</v>
      </c>
      <c r="E110" s="179" t="s">
        <v>382</v>
      </c>
      <c r="F110" s="9">
        <v>41730</v>
      </c>
      <c r="G110" s="77" t="s">
        <v>383</v>
      </c>
      <c r="H110" s="179" t="s">
        <v>384</v>
      </c>
      <c r="I110" s="183">
        <v>1000</v>
      </c>
      <c r="J110" s="175">
        <v>3000</v>
      </c>
    </row>
    <row r="111" spans="1:10" ht="24">
      <c r="A111" s="77">
        <v>109</v>
      </c>
      <c r="B111" s="77" t="s">
        <v>45</v>
      </c>
      <c r="C111" s="179" t="s">
        <v>380</v>
      </c>
      <c r="D111" s="179" t="s">
        <v>385</v>
      </c>
      <c r="E111" s="179" t="s">
        <v>382</v>
      </c>
      <c r="F111" s="9">
        <v>41699</v>
      </c>
      <c r="G111" s="77" t="s">
        <v>383</v>
      </c>
      <c r="H111" s="179" t="s">
        <v>386</v>
      </c>
      <c r="I111" s="183">
        <v>1000</v>
      </c>
      <c r="J111" s="175">
        <v>3000</v>
      </c>
    </row>
    <row r="112" spans="1:10" ht="24">
      <c r="A112" s="77">
        <v>110</v>
      </c>
      <c r="B112" s="77" t="s">
        <v>45</v>
      </c>
      <c r="C112" s="179" t="s">
        <v>387</v>
      </c>
      <c r="D112" s="179" t="s">
        <v>388</v>
      </c>
      <c r="E112" s="179" t="s">
        <v>389</v>
      </c>
      <c r="F112" s="9">
        <v>41730</v>
      </c>
      <c r="G112" s="77" t="s">
        <v>383</v>
      </c>
      <c r="H112" s="179" t="s">
        <v>390</v>
      </c>
      <c r="I112" s="183">
        <v>1000</v>
      </c>
      <c r="J112" s="175">
        <v>3000</v>
      </c>
    </row>
    <row r="113" spans="1:10" ht="24">
      <c r="A113" s="77">
        <v>111</v>
      </c>
      <c r="B113" s="77" t="s">
        <v>45</v>
      </c>
      <c r="C113" s="179" t="s">
        <v>391</v>
      </c>
      <c r="D113" s="179" t="s">
        <v>392</v>
      </c>
      <c r="E113" s="179" t="s">
        <v>393</v>
      </c>
      <c r="F113" s="9">
        <v>41974</v>
      </c>
      <c r="G113" s="77" t="s">
        <v>383</v>
      </c>
      <c r="H113" s="179" t="s">
        <v>394</v>
      </c>
      <c r="I113" s="183">
        <v>1000</v>
      </c>
      <c r="J113" s="175">
        <v>3000</v>
      </c>
    </row>
    <row r="114" spans="1:10" ht="24">
      <c r="A114" s="77">
        <v>112</v>
      </c>
      <c r="B114" s="77" t="s">
        <v>45</v>
      </c>
      <c r="C114" s="179" t="s">
        <v>216</v>
      </c>
      <c r="D114" s="179" t="s">
        <v>395</v>
      </c>
      <c r="E114" s="179" t="s">
        <v>396</v>
      </c>
      <c r="F114" s="9">
        <v>41699</v>
      </c>
      <c r="G114" s="77" t="s">
        <v>383</v>
      </c>
      <c r="H114" s="179" t="s">
        <v>397</v>
      </c>
      <c r="I114" s="183">
        <v>1000</v>
      </c>
      <c r="J114" s="175">
        <v>3000</v>
      </c>
    </row>
    <row r="115" spans="1:10" ht="24">
      <c r="A115" s="77">
        <v>113</v>
      </c>
      <c r="B115" s="77" t="s">
        <v>45</v>
      </c>
      <c r="C115" s="179" t="s">
        <v>398</v>
      </c>
      <c r="D115" s="179" t="s">
        <v>399</v>
      </c>
      <c r="E115" s="179" t="s">
        <v>393</v>
      </c>
      <c r="F115" s="9">
        <v>41974</v>
      </c>
      <c r="G115" s="77" t="s">
        <v>383</v>
      </c>
      <c r="H115" s="179" t="s">
        <v>400</v>
      </c>
      <c r="I115" s="183">
        <v>1000</v>
      </c>
      <c r="J115" s="175">
        <v>3000</v>
      </c>
    </row>
    <row r="116" spans="1:10" ht="24">
      <c r="A116" s="77">
        <v>114</v>
      </c>
      <c r="B116" s="77" t="s">
        <v>45</v>
      </c>
      <c r="C116" s="179" t="s">
        <v>398</v>
      </c>
      <c r="D116" s="179" t="s">
        <v>401</v>
      </c>
      <c r="E116" s="179" t="s">
        <v>393</v>
      </c>
      <c r="F116" s="9">
        <v>41944</v>
      </c>
      <c r="G116" s="77" t="s">
        <v>383</v>
      </c>
      <c r="H116" s="179" t="s">
        <v>402</v>
      </c>
      <c r="I116" s="183">
        <v>1000</v>
      </c>
      <c r="J116" s="175">
        <v>3000</v>
      </c>
    </row>
    <row r="117" spans="1:10" ht="24">
      <c r="A117" s="77">
        <v>115</v>
      </c>
      <c r="B117" s="77" t="s">
        <v>45</v>
      </c>
      <c r="C117" s="179" t="s">
        <v>403</v>
      </c>
      <c r="D117" s="179" t="s">
        <v>404</v>
      </c>
      <c r="E117" s="179" t="s">
        <v>405</v>
      </c>
      <c r="F117" s="9">
        <v>41944</v>
      </c>
      <c r="G117" s="77" t="s">
        <v>383</v>
      </c>
      <c r="H117" s="179" t="s">
        <v>406</v>
      </c>
      <c r="I117" s="183">
        <v>1000</v>
      </c>
      <c r="J117" s="175">
        <v>3000</v>
      </c>
    </row>
    <row r="118" spans="1:10" ht="24">
      <c r="A118" s="77">
        <v>116</v>
      </c>
      <c r="B118" s="77" t="s">
        <v>45</v>
      </c>
      <c r="C118" s="179" t="s">
        <v>407</v>
      </c>
      <c r="D118" s="179" t="s">
        <v>408</v>
      </c>
      <c r="E118" s="179" t="s">
        <v>409</v>
      </c>
      <c r="F118" s="9">
        <v>41944</v>
      </c>
      <c r="G118" s="77" t="s">
        <v>383</v>
      </c>
      <c r="H118" s="179" t="s">
        <v>410</v>
      </c>
      <c r="I118" s="183">
        <v>1000</v>
      </c>
      <c r="J118" s="175">
        <v>3000</v>
      </c>
    </row>
    <row r="119" spans="1:10" ht="24">
      <c r="A119" s="77">
        <v>117</v>
      </c>
      <c r="B119" s="77" t="s">
        <v>45</v>
      </c>
      <c r="C119" s="179" t="s">
        <v>411</v>
      </c>
      <c r="D119" s="179" t="s">
        <v>412</v>
      </c>
      <c r="E119" s="179" t="s">
        <v>405</v>
      </c>
      <c r="F119" s="9">
        <v>41852</v>
      </c>
      <c r="G119" s="77" t="s">
        <v>383</v>
      </c>
      <c r="H119" s="179" t="s">
        <v>413</v>
      </c>
      <c r="I119" s="183">
        <v>1000</v>
      </c>
      <c r="J119" s="175">
        <v>3000</v>
      </c>
    </row>
    <row r="120" spans="1:10" ht="24">
      <c r="A120" s="77">
        <v>118</v>
      </c>
      <c r="B120" s="77" t="s">
        <v>45</v>
      </c>
      <c r="C120" s="179" t="s">
        <v>411</v>
      </c>
      <c r="D120" s="179" t="s">
        <v>414</v>
      </c>
      <c r="E120" s="179" t="s">
        <v>405</v>
      </c>
      <c r="F120" s="9">
        <v>41760</v>
      </c>
      <c r="G120" s="77" t="s">
        <v>383</v>
      </c>
      <c r="H120" s="179" t="s">
        <v>415</v>
      </c>
      <c r="I120" s="183">
        <v>1000</v>
      </c>
      <c r="J120" s="175">
        <v>3000</v>
      </c>
    </row>
    <row r="121" spans="1:10" ht="24">
      <c r="A121" s="77">
        <v>119</v>
      </c>
      <c r="B121" s="77" t="s">
        <v>45</v>
      </c>
      <c r="C121" s="179" t="s">
        <v>416</v>
      </c>
      <c r="D121" s="179" t="s">
        <v>417</v>
      </c>
      <c r="E121" s="179" t="s">
        <v>418</v>
      </c>
      <c r="F121" s="9">
        <v>41913</v>
      </c>
      <c r="G121" s="77" t="s">
        <v>383</v>
      </c>
      <c r="H121" s="179" t="s">
        <v>419</v>
      </c>
      <c r="I121" s="183">
        <v>1000</v>
      </c>
      <c r="J121" s="175">
        <v>3000</v>
      </c>
    </row>
    <row r="122" spans="1:10" ht="24">
      <c r="A122" s="77">
        <v>120</v>
      </c>
      <c r="B122" s="77" t="s">
        <v>45</v>
      </c>
      <c r="C122" s="179" t="s">
        <v>420</v>
      </c>
      <c r="D122" s="179" t="s">
        <v>421</v>
      </c>
      <c r="E122" s="179" t="s">
        <v>422</v>
      </c>
      <c r="F122" s="9">
        <v>41821</v>
      </c>
      <c r="G122" s="77" t="s">
        <v>383</v>
      </c>
      <c r="H122" s="179" t="s">
        <v>423</v>
      </c>
      <c r="I122" s="183">
        <v>1000</v>
      </c>
      <c r="J122" s="175">
        <v>3000</v>
      </c>
    </row>
    <row r="123" spans="1:10" ht="24">
      <c r="A123" s="77">
        <v>121</v>
      </c>
      <c r="B123" s="77" t="s">
        <v>424</v>
      </c>
      <c r="C123" s="179" t="s">
        <v>425</v>
      </c>
      <c r="D123" s="179" t="s">
        <v>426</v>
      </c>
      <c r="E123" s="179" t="s">
        <v>427</v>
      </c>
      <c r="F123" s="9">
        <v>41640</v>
      </c>
      <c r="G123" s="77" t="s">
        <v>383</v>
      </c>
      <c r="H123" s="179" t="s">
        <v>428</v>
      </c>
      <c r="I123" s="183">
        <v>1000</v>
      </c>
      <c r="J123" s="175">
        <v>3000</v>
      </c>
    </row>
    <row r="124" spans="1:10" ht="24">
      <c r="A124" s="77">
        <v>122</v>
      </c>
      <c r="B124" s="77" t="s">
        <v>424</v>
      </c>
      <c r="C124" s="179" t="s">
        <v>429</v>
      </c>
      <c r="D124" s="179" t="s">
        <v>430</v>
      </c>
      <c r="E124" s="179" t="s">
        <v>431</v>
      </c>
      <c r="F124" s="9">
        <v>41966</v>
      </c>
      <c r="G124" s="77" t="s">
        <v>383</v>
      </c>
      <c r="H124" s="179" t="s">
        <v>432</v>
      </c>
      <c r="I124" s="183">
        <v>1000</v>
      </c>
      <c r="J124" s="175">
        <v>3000</v>
      </c>
    </row>
    <row r="125" spans="1:10" ht="24">
      <c r="A125" s="77">
        <v>123</v>
      </c>
      <c r="B125" s="77" t="s">
        <v>424</v>
      </c>
      <c r="C125" s="179" t="s">
        <v>433</v>
      </c>
      <c r="D125" s="179" t="s">
        <v>434</v>
      </c>
      <c r="E125" s="179" t="s">
        <v>435</v>
      </c>
      <c r="F125" s="9">
        <v>41913</v>
      </c>
      <c r="G125" s="77" t="s">
        <v>383</v>
      </c>
      <c r="H125" s="179" t="s">
        <v>436</v>
      </c>
      <c r="I125" s="183">
        <v>1000</v>
      </c>
      <c r="J125" s="175">
        <v>3000</v>
      </c>
    </row>
    <row r="126" spans="1:10" ht="24">
      <c r="A126" s="77">
        <v>124</v>
      </c>
      <c r="B126" s="77" t="s">
        <v>51</v>
      </c>
      <c r="C126" s="179" t="s">
        <v>133</v>
      </c>
      <c r="D126" s="179" t="s">
        <v>437</v>
      </c>
      <c r="E126" s="179" t="s">
        <v>438</v>
      </c>
      <c r="F126" s="9">
        <v>41974</v>
      </c>
      <c r="G126" s="77" t="s">
        <v>383</v>
      </c>
      <c r="H126" s="179" t="s">
        <v>439</v>
      </c>
      <c r="I126" s="183">
        <v>1000</v>
      </c>
      <c r="J126" s="175">
        <v>3000</v>
      </c>
    </row>
    <row r="127" spans="1:10" ht="24">
      <c r="A127" s="77">
        <v>125</v>
      </c>
      <c r="B127" s="77" t="s">
        <v>51</v>
      </c>
      <c r="C127" s="179" t="s">
        <v>440</v>
      </c>
      <c r="D127" s="179" t="s">
        <v>441</v>
      </c>
      <c r="E127" s="179" t="s">
        <v>442</v>
      </c>
      <c r="F127" s="9">
        <v>41852</v>
      </c>
      <c r="G127" s="77" t="s">
        <v>383</v>
      </c>
      <c r="H127" s="179" t="s">
        <v>443</v>
      </c>
      <c r="I127" s="183">
        <v>1000</v>
      </c>
      <c r="J127" s="175">
        <v>3000</v>
      </c>
    </row>
    <row r="128" spans="1:10" ht="24">
      <c r="A128" s="77">
        <v>126</v>
      </c>
      <c r="B128" s="77" t="s">
        <v>51</v>
      </c>
      <c r="C128" s="179" t="s">
        <v>444</v>
      </c>
      <c r="D128" s="179" t="s">
        <v>445</v>
      </c>
      <c r="E128" s="179" t="s">
        <v>446</v>
      </c>
      <c r="F128" s="9">
        <v>41821</v>
      </c>
      <c r="G128" s="77" t="s">
        <v>383</v>
      </c>
      <c r="H128" s="179" t="s">
        <v>447</v>
      </c>
      <c r="I128" s="183">
        <v>1000</v>
      </c>
      <c r="J128" s="175">
        <v>3000</v>
      </c>
    </row>
    <row r="129" spans="1:10" ht="36">
      <c r="A129" s="77">
        <v>127</v>
      </c>
      <c r="B129" s="77" t="s">
        <v>51</v>
      </c>
      <c r="C129" s="179" t="s">
        <v>448</v>
      </c>
      <c r="D129" s="179" t="s">
        <v>449</v>
      </c>
      <c r="E129" s="179" t="s">
        <v>450</v>
      </c>
      <c r="F129" s="9">
        <v>41821</v>
      </c>
      <c r="G129" s="77" t="s">
        <v>383</v>
      </c>
      <c r="H129" s="179" t="s">
        <v>451</v>
      </c>
      <c r="I129" s="183">
        <v>1000</v>
      </c>
      <c r="J129" s="175">
        <v>3000</v>
      </c>
    </row>
    <row r="130" spans="1:10" ht="24">
      <c r="A130" s="77">
        <v>128</v>
      </c>
      <c r="B130" s="77" t="s">
        <v>82</v>
      </c>
      <c r="C130" s="179" t="s">
        <v>452</v>
      </c>
      <c r="D130" s="179" t="s">
        <v>453</v>
      </c>
      <c r="E130" s="179" t="s">
        <v>454</v>
      </c>
      <c r="F130" s="9">
        <v>41730</v>
      </c>
      <c r="G130" s="77" t="s">
        <v>383</v>
      </c>
      <c r="H130" s="179" t="s">
        <v>455</v>
      </c>
      <c r="I130" s="183">
        <v>1000</v>
      </c>
      <c r="J130" s="175">
        <v>3000</v>
      </c>
    </row>
    <row r="131" spans="1:10" ht="24">
      <c r="A131" s="77">
        <v>129</v>
      </c>
      <c r="B131" s="77" t="s">
        <v>82</v>
      </c>
      <c r="C131" s="179" t="s">
        <v>155</v>
      </c>
      <c r="D131" s="179" t="s">
        <v>456</v>
      </c>
      <c r="E131" s="179" t="s">
        <v>457</v>
      </c>
      <c r="F131" s="9">
        <v>41730</v>
      </c>
      <c r="G131" s="77" t="s">
        <v>383</v>
      </c>
      <c r="H131" s="179" t="s">
        <v>458</v>
      </c>
      <c r="I131" s="183">
        <v>1000</v>
      </c>
      <c r="J131" s="175">
        <v>3000</v>
      </c>
    </row>
    <row r="132" spans="1:10" ht="24">
      <c r="A132" s="77">
        <v>130</v>
      </c>
      <c r="B132" s="77" t="s">
        <v>82</v>
      </c>
      <c r="C132" s="179" t="s">
        <v>370</v>
      </c>
      <c r="D132" s="179" t="s">
        <v>459</v>
      </c>
      <c r="E132" s="179" t="s">
        <v>460</v>
      </c>
      <c r="F132" s="9">
        <v>41791</v>
      </c>
      <c r="G132" s="77" t="s">
        <v>383</v>
      </c>
      <c r="H132" s="179" t="s">
        <v>461</v>
      </c>
      <c r="I132" s="183">
        <v>1000</v>
      </c>
      <c r="J132" s="175">
        <v>3000</v>
      </c>
    </row>
    <row r="133" spans="1:10" ht="36">
      <c r="A133" s="77">
        <v>131</v>
      </c>
      <c r="B133" s="77" t="s">
        <v>82</v>
      </c>
      <c r="C133" s="179" t="s">
        <v>462</v>
      </c>
      <c r="D133" s="179" t="s">
        <v>463</v>
      </c>
      <c r="E133" s="179" t="s">
        <v>464</v>
      </c>
      <c r="F133" s="9">
        <v>41913</v>
      </c>
      <c r="G133" s="77" t="s">
        <v>383</v>
      </c>
      <c r="H133" s="179" t="s">
        <v>465</v>
      </c>
      <c r="I133" s="183">
        <v>1000</v>
      </c>
      <c r="J133" s="175">
        <v>3000</v>
      </c>
    </row>
    <row r="134" spans="1:10" ht="24">
      <c r="A134" s="77">
        <v>132</v>
      </c>
      <c r="B134" s="77" t="s">
        <v>82</v>
      </c>
      <c r="C134" s="179" t="s">
        <v>466</v>
      </c>
      <c r="D134" s="179" t="s">
        <v>467</v>
      </c>
      <c r="E134" s="179" t="s">
        <v>468</v>
      </c>
      <c r="F134" s="9">
        <v>41791</v>
      </c>
      <c r="G134" s="77" t="s">
        <v>383</v>
      </c>
      <c r="H134" s="179" t="s">
        <v>469</v>
      </c>
      <c r="I134" s="183">
        <v>1000</v>
      </c>
      <c r="J134" s="175">
        <v>3000</v>
      </c>
    </row>
    <row r="135" spans="1:10" ht="24">
      <c r="A135" s="77">
        <v>133</v>
      </c>
      <c r="B135" s="77" t="s">
        <v>82</v>
      </c>
      <c r="C135" s="179" t="s">
        <v>470</v>
      </c>
      <c r="D135" s="179" t="s">
        <v>471</v>
      </c>
      <c r="E135" s="179" t="s">
        <v>468</v>
      </c>
      <c r="F135" s="9">
        <v>41883</v>
      </c>
      <c r="G135" s="77" t="s">
        <v>383</v>
      </c>
      <c r="H135" s="179" t="s">
        <v>472</v>
      </c>
      <c r="I135" s="183">
        <v>1000</v>
      </c>
      <c r="J135" s="175">
        <v>3000</v>
      </c>
    </row>
    <row r="136" spans="1:10" ht="24">
      <c r="A136" s="77">
        <v>134</v>
      </c>
      <c r="B136" s="77" t="s">
        <v>82</v>
      </c>
      <c r="C136" s="179" t="s">
        <v>470</v>
      </c>
      <c r="D136" s="179" t="s">
        <v>473</v>
      </c>
      <c r="E136" s="179" t="s">
        <v>468</v>
      </c>
      <c r="F136" s="9">
        <v>41974</v>
      </c>
      <c r="G136" s="77" t="s">
        <v>383</v>
      </c>
      <c r="H136" s="179" t="s">
        <v>474</v>
      </c>
      <c r="I136" s="183">
        <v>1000</v>
      </c>
      <c r="J136" s="175">
        <v>3000</v>
      </c>
    </row>
    <row r="137" spans="1:10" ht="24">
      <c r="A137" s="77">
        <v>135</v>
      </c>
      <c r="B137" s="77" t="s">
        <v>10</v>
      </c>
      <c r="C137" s="179" t="s">
        <v>475</v>
      </c>
      <c r="D137" s="179" t="s">
        <v>476</v>
      </c>
      <c r="E137" s="179" t="s">
        <v>477</v>
      </c>
      <c r="F137" s="9">
        <v>41730</v>
      </c>
      <c r="G137" s="77" t="s">
        <v>383</v>
      </c>
      <c r="H137" s="179" t="s">
        <v>478</v>
      </c>
      <c r="I137" s="183">
        <v>1000</v>
      </c>
      <c r="J137" s="175">
        <v>3000</v>
      </c>
    </row>
    <row r="138" spans="1:10" ht="24">
      <c r="A138" s="77">
        <v>136</v>
      </c>
      <c r="B138" s="77" t="s">
        <v>10</v>
      </c>
      <c r="C138" s="179" t="s">
        <v>475</v>
      </c>
      <c r="D138" s="179" t="s">
        <v>479</v>
      </c>
      <c r="E138" s="179" t="s">
        <v>477</v>
      </c>
      <c r="F138" s="9">
        <v>41883</v>
      </c>
      <c r="G138" s="77" t="s">
        <v>383</v>
      </c>
      <c r="H138" s="179" t="s">
        <v>480</v>
      </c>
      <c r="I138" s="183">
        <v>1000</v>
      </c>
      <c r="J138" s="175">
        <v>3000</v>
      </c>
    </row>
    <row r="139" spans="1:10" ht="24">
      <c r="A139" s="77">
        <v>137</v>
      </c>
      <c r="B139" s="77" t="s">
        <v>10</v>
      </c>
      <c r="C139" s="179" t="s">
        <v>481</v>
      </c>
      <c r="D139" s="179" t="s">
        <v>482</v>
      </c>
      <c r="E139" s="179" t="s">
        <v>477</v>
      </c>
      <c r="F139" s="9">
        <v>41640</v>
      </c>
      <c r="G139" s="77" t="s">
        <v>383</v>
      </c>
      <c r="H139" s="179" t="s">
        <v>483</v>
      </c>
      <c r="I139" s="183">
        <v>1000</v>
      </c>
      <c r="J139" s="175">
        <v>3000</v>
      </c>
    </row>
    <row r="140" spans="1:10" ht="24">
      <c r="A140" s="77">
        <v>138</v>
      </c>
      <c r="B140" s="77" t="s">
        <v>10</v>
      </c>
      <c r="C140" s="179" t="s">
        <v>103</v>
      </c>
      <c r="D140" s="179" t="s">
        <v>484</v>
      </c>
      <c r="E140" s="179" t="s">
        <v>477</v>
      </c>
      <c r="F140" s="9">
        <v>41640</v>
      </c>
      <c r="G140" s="77" t="s">
        <v>383</v>
      </c>
      <c r="H140" s="179" t="s">
        <v>485</v>
      </c>
      <c r="I140" s="183">
        <v>1000</v>
      </c>
      <c r="J140" s="175">
        <v>3000</v>
      </c>
    </row>
    <row r="141" spans="1:10" ht="24">
      <c r="A141" s="77">
        <v>139</v>
      </c>
      <c r="B141" s="77" t="s">
        <v>10</v>
      </c>
      <c r="C141" s="179" t="s">
        <v>486</v>
      </c>
      <c r="D141" s="179" t="s">
        <v>487</v>
      </c>
      <c r="E141" s="179" t="s">
        <v>488</v>
      </c>
      <c r="F141" s="9">
        <v>41699</v>
      </c>
      <c r="G141" s="77" t="s">
        <v>383</v>
      </c>
      <c r="H141" s="179" t="s">
        <v>489</v>
      </c>
      <c r="I141" s="183">
        <v>1000</v>
      </c>
      <c r="J141" s="175">
        <v>3000</v>
      </c>
    </row>
    <row r="142" spans="1:10" ht="24">
      <c r="A142" s="77">
        <v>140</v>
      </c>
      <c r="B142" s="77" t="s">
        <v>10</v>
      </c>
      <c r="C142" s="179" t="s">
        <v>189</v>
      </c>
      <c r="D142" s="179" t="s">
        <v>490</v>
      </c>
      <c r="E142" s="179" t="s">
        <v>477</v>
      </c>
      <c r="F142" s="9">
        <v>41699</v>
      </c>
      <c r="G142" s="77" t="s">
        <v>383</v>
      </c>
      <c r="H142" s="179" t="s">
        <v>491</v>
      </c>
      <c r="I142" s="183">
        <v>1000</v>
      </c>
      <c r="J142" s="175">
        <v>3000</v>
      </c>
    </row>
    <row r="143" spans="1:10" ht="24">
      <c r="A143" s="77">
        <v>141</v>
      </c>
      <c r="B143" s="77" t="s">
        <v>10</v>
      </c>
      <c r="C143" s="179" t="s">
        <v>189</v>
      </c>
      <c r="D143" s="179" t="s">
        <v>492</v>
      </c>
      <c r="E143" s="179" t="s">
        <v>493</v>
      </c>
      <c r="F143" s="9">
        <v>41640</v>
      </c>
      <c r="G143" s="77" t="s">
        <v>383</v>
      </c>
      <c r="H143" s="179" t="s">
        <v>494</v>
      </c>
      <c r="I143" s="183">
        <v>1000</v>
      </c>
      <c r="J143" s="175">
        <v>3000</v>
      </c>
    </row>
    <row r="144" spans="1:10" ht="24">
      <c r="A144" s="77">
        <v>142</v>
      </c>
      <c r="B144" s="77" t="s">
        <v>10</v>
      </c>
      <c r="C144" s="179" t="s">
        <v>291</v>
      </c>
      <c r="D144" s="179" t="s">
        <v>495</v>
      </c>
      <c r="E144" s="179" t="s">
        <v>496</v>
      </c>
      <c r="F144" s="9">
        <v>41883</v>
      </c>
      <c r="G144" s="77" t="s">
        <v>383</v>
      </c>
      <c r="H144" s="179" t="s">
        <v>497</v>
      </c>
      <c r="I144" s="183">
        <v>1000</v>
      </c>
      <c r="J144" s="175">
        <v>3000</v>
      </c>
    </row>
    <row r="145" spans="1:10" ht="24">
      <c r="A145" s="77">
        <v>143</v>
      </c>
      <c r="B145" s="77" t="s">
        <v>10</v>
      </c>
      <c r="C145" s="179" t="s">
        <v>291</v>
      </c>
      <c r="D145" s="179" t="s">
        <v>498</v>
      </c>
      <c r="E145" s="179" t="s">
        <v>477</v>
      </c>
      <c r="F145" s="9">
        <v>41883</v>
      </c>
      <c r="G145" s="77" t="s">
        <v>383</v>
      </c>
      <c r="H145" s="179" t="s">
        <v>499</v>
      </c>
      <c r="I145" s="183">
        <v>1000</v>
      </c>
      <c r="J145" s="175">
        <v>3000</v>
      </c>
    </row>
    <row r="146" spans="1:10" ht="24">
      <c r="A146" s="77">
        <v>144</v>
      </c>
      <c r="B146" s="77" t="s">
        <v>10</v>
      </c>
      <c r="C146" s="179" t="s">
        <v>313</v>
      </c>
      <c r="D146" s="179" t="s">
        <v>500</v>
      </c>
      <c r="E146" s="179" t="s">
        <v>477</v>
      </c>
      <c r="F146" s="9">
        <v>41974</v>
      </c>
      <c r="G146" s="77" t="s">
        <v>383</v>
      </c>
      <c r="H146" s="179" t="s">
        <v>501</v>
      </c>
      <c r="I146" s="183">
        <v>1000</v>
      </c>
      <c r="J146" s="175">
        <v>3000</v>
      </c>
    </row>
    <row r="147" spans="1:10" ht="24">
      <c r="A147" s="77">
        <v>145</v>
      </c>
      <c r="B147" s="77" t="s">
        <v>10</v>
      </c>
      <c r="C147" s="179" t="s">
        <v>313</v>
      </c>
      <c r="D147" s="179" t="s">
        <v>502</v>
      </c>
      <c r="E147" s="179" t="s">
        <v>477</v>
      </c>
      <c r="F147" s="9">
        <v>41852</v>
      </c>
      <c r="G147" s="77" t="s">
        <v>383</v>
      </c>
      <c r="H147" s="179" t="s">
        <v>503</v>
      </c>
      <c r="I147" s="183">
        <v>1000</v>
      </c>
      <c r="J147" s="175">
        <v>3000</v>
      </c>
    </row>
    <row r="148" spans="1:10" ht="24">
      <c r="A148" s="77">
        <v>146</v>
      </c>
      <c r="B148" s="77" t="s">
        <v>10</v>
      </c>
      <c r="C148" s="179" t="s">
        <v>313</v>
      </c>
      <c r="D148" s="179" t="s">
        <v>504</v>
      </c>
      <c r="E148" s="179" t="s">
        <v>477</v>
      </c>
      <c r="F148" s="9">
        <v>41699</v>
      </c>
      <c r="G148" s="77" t="s">
        <v>383</v>
      </c>
      <c r="H148" s="179" t="s">
        <v>505</v>
      </c>
      <c r="I148" s="183">
        <v>1000</v>
      </c>
      <c r="J148" s="175">
        <v>3000</v>
      </c>
    </row>
    <row r="149" spans="1:10" ht="24">
      <c r="A149" s="77">
        <v>147</v>
      </c>
      <c r="B149" s="77" t="s">
        <v>10</v>
      </c>
      <c r="C149" s="179" t="s">
        <v>111</v>
      </c>
      <c r="D149" s="179" t="s">
        <v>506</v>
      </c>
      <c r="E149" s="179" t="s">
        <v>382</v>
      </c>
      <c r="F149" s="9">
        <v>41821</v>
      </c>
      <c r="G149" s="77" t="s">
        <v>383</v>
      </c>
      <c r="H149" s="179" t="s">
        <v>507</v>
      </c>
      <c r="I149" s="183">
        <v>1000</v>
      </c>
      <c r="J149" s="175">
        <v>3000</v>
      </c>
    </row>
    <row r="150" spans="1:10" ht="24">
      <c r="A150" s="77">
        <v>148</v>
      </c>
      <c r="B150" s="77" t="s">
        <v>10</v>
      </c>
      <c r="C150" s="179" t="s">
        <v>508</v>
      </c>
      <c r="D150" s="179" t="s">
        <v>509</v>
      </c>
      <c r="E150" s="179" t="s">
        <v>477</v>
      </c>
      <c r="F150" s="9">
        <v>41640</v>
      </c>
      <c r="G150" s="77" t="s">
        <v>383</v>
      </c>
      <c r="H150" s="179" t="s">
        <v>510</v>
      </c>
      <c r="I150" s="183">
        <v>1000</v>
      </c>
      <c r="J150" s="175">
        <v>3000</v>
      </c>
    </row>
    <row r="151" spans="1:10" ht="24">
      <c r="A151" s="77">
        <v>149</v>
      </c>
      <c r="B151" s="77" t="s">
        <v>10</v>
      </c>
      <c r="C151" s="179" t="s">
        <v>508</v>
      </c>
      <c r="D151" s="179" t="s">
        <v>511</v>
      </c>
      <c r="E151" s="179" t="s">
        <v>512</v>
      </c>
      <c r="F151" s="9">
        <v>41852</v>
      </c>
      <c r="G151" s="77" t="s">
        <v>383</v>
      </c>
      <c r="H151" s="179" t="s">
        <v>513</v>
      </c>
      <c r="I151" s="183">
        <v>1000</v>
      </c>
      <c r="J151" s="175">
        <v>3000</v>
      </c>
    </row>
    <row r="152" spans="1:10" ht="24">
      <c r="A152" s="77">
        <v>150</v>
      </c>
      <c r="B152" s="77" t="s">
        <v>10</v>
      </c>
      <c r="C152" s="179" t="s">
        <v>508</v>
      </c>
      <c r="D152" s="179" t="s">
        <v>514</v>
      </c>
      <c r="E152" s="179" t="s">
        <v>512</v>
      </c>
      <c r="F152" s="9">
        <v>41730</v>
      </c>
      <c r="G152" s="77" t="s">
        <v>383</v>
      </c>
      <c r="H152" s="179" t="s">
        <v>515</v>
      </c>
      <c r="I152" s="183">
        <v>1000</v>
      </c>
      <c r="J152" s="175">
        <v>3000</v>
      </c>
    </row>
    <row r="153" spans="1:10" ht="24">
      <c r="A153" s="77">
        <v>151</v>
      </c>
      <c r="B153" s="77" t="s">
        <v>10</v>
      </c>
      <c r="C153" s="179" t="s">
        <v>516</v>
      </c>
      <c r="D153" s="179" t="s">
        <v>517</v>
      </c>
      <c r="E153" s="179" t="s">
        <v>477</v>
      </c>
      <c r="F153" s="9">
        <v>41640</v>
      </c>
      <c r="G153" s="77" t="s">
        <v>383</v>
      </c>
      <c r="H153" s="179" t="s">
        <v>518</v>
      </c>
      <c r="I153" s="183">
        <v>1000</v>
      </c>
      <c r="J153" s="175">
        <v>3000</v>
      </c>
    </row>
    <row r="154" spans="1:10" ht="24">
      <c r="A154" s="77">
        <v>152</v>
      </c>
      <c r="B154" s="77" t="s">
        <v>365</v>
      </c>
      <c r="C154" s="179" t="s">
        <v>519</v>
      </c>
      <c r="D154" s="179" t="s">
        <v>520</v>
      </c>
      <c r="E154" s="179" t="s">
        <v>521</v>
      </c>
      <c r="F154" s="9">
        <v>41974</v>
      </c>
      <c r="G154" s="77" t="s">
        <v>383</v>
      </c>
      <c r="H154" s="179" t="s">
        <v>522</v>
      </c>
      <c r="I154" s="183">
        <v>1000</v>
      </c>
      <c r="J154" s="175">
        <v>3000</v>
      </c>
    </row>
    <row r="155" spans="1:10" ht="24">
      <c r="A155" s="77">
        <v>153</v>
      </c>
      <c r="B155" s="77" t="s">
        <v>365</v>
      </c>
      <c r="C155" s="179" t="s">
        <v>523</v>
      </c>
      <c r="D155" s="179" t="s">
        <v>524</v>
      </c>
      <c r="E155" s="179" t="s">
        <v>525</v>
      </c>
      <c r="F155" s="9">
        <v>41730</v>
      </c>
      <c r="G155" s="77" t="s">
        <v>383</v>
      </c>
      <c r="H155" s="179" t="s">
        <v>526</v>
      </c>
      <c r="I155" s="183">
        <v>1000</v>
      </c>
      <c r="J155" s="175">
        <v>3000</v>
      </c>
    </row>
    <row r="156" spans="1:10" ht="24">
      <c r="A156" s="77">
        <v>154</v>
      </c>
      <c r="B156" s="77" t="s">
        <v>45</v>
      </c>
      <c r="C156" s="179" t="s">
        <v>380</v>
      </c>
      <c r="D156" s="179" t="s">
        <v>527</v>
      </c>
      <c r="E156" s="179" t="s">
        <v>528</v>
      </c>
      <c r="F156" s="9">
        <v>41913</v>
      </c>
      <c r="G156" s="77" t="s">
        <v>529</v>
      </c>
      <c r="H156" s="179" t="s">
        <v>530</v>
      </c>
      <c r="I156" s="183">
        <v>500</v>
      </c>
      <c r="J156" s="175">
        <v>1000</v>
      </c>
    </row>
    <row r="157" spans="1:10" ht="24">
      <c r="A157" s="77">
        <v>155</v>
      </c>
      <c r="B157" s="77" t="s">
        <v>45</v>
      </c>
      <c r="C157" s="179" t="s">
        <v>531</v>
      </c>
      <c r="D157" s="179" t="s">
        <v>532</v>
      </c>
      <c r="E157" s="179" t="s">
        <v>533</v>
      </c>
      <c r="F157" s="9">
        <v>41699</v>
      </c>
      <c r="G157" s="77" t="s">
        <v>529</v>
      </c>
      <c r="H157" s="179" t="s">
        <v>534</v>
      </c>
      <c r="I157" s="183">
        <v>500</v>
      </c>
      <c r="J157" s="175">
        <v>1000</v>
      </c>
    </row>
    <row r="158" spans="1:10" ht="24">
      <c r="A158" s="77">
        <v>156</v>
      </c>
      <c r="B158" s="77" t="s">
        <v>45</v>
      </c>
      <c r="C158" s="179" t="s">
        <v>46</v>
      </c>
      <c r="D158" s="179" t="s">
        <v>535</v>
      </c>
      <c r="E158" s="179" t="s">
        <v>528</v>
      </c>
      <c r="F158" s="9">
        <v>41883</v>
      </c>
      <c r="G158" s="77" t="s">
        <v>529</v>
      </c>
      <c r="H158" s="179" t="s">
        <v>536</v>
      </c>
      <c r="I158" s="183">
        <v>500</v>
      </c>
      <c r="J158" s="175">
        <v>1000</v>
      </c>
    </row>
    <row r="159" spans="1:10" ht="24">
      <c r="A159" s="77">
        <v>157</v>
      </c>
      <c r="B159" s="77" t="s">
        <v>45</v>
      </c>
      <c r="C159" s="179" t="s">
        <v>420</v>
      </c>
      <c r="D159" s="179" t="s">
        <v>537</v>
      </c>
      <c r="E159" s="179" t="s">
        <v>538</v>
      </c>
      <c r="F159" s="9">
        <v>41817</v>
      </c>
      <c r="G159" s="77" t="s">
        <v>529</v>
      </c>
      <c r="H159" s="179" t="s">
        <v>539</v>
      </c>
      <c r="I159" s="183">
        <v>500</v>
      </c>
      <c r="J159" s="175">
        <v>1000</v>
      </c>
    </row>
    <row r="160" spans="1:10" ht="24">
      <c r="A160" s="77">
        <v>158</v>
      </c>
      <c r="B160" s="77" t="s">
        <v>45</v>
      </c>
      <c r="C160" s="179" t="s">
        <v>540</v>
      </c>
      <c r="D160" s="179" t="s">
        <v>541</v>
      </c>
      <c r="E160" s="179" t="s">
        <v>542</v>
      </c>
      <c r="F160" s="9">
        <v>41643</v>
      </c>
      <c r="G160" s="77" t="s">
        <v>529</v>
      </c>
      <c r="H160" s="179" t="s">
        <v>543</v>
      </c>
      <c r="I160" s="183">
        <v>500</v>
      </c>
      <c r="J160" s="175">
        <v>1000</v>
      </c>
    </row>
    <row r="161" spans="1:10" ht="36">
      <c r="A161" s="77">
        <v>159</v>
      </c>
      <c r="B161" s="77" t="s">
        <v>45</v>
      </c>
      <c r="C161" s="179" t="s">
        <v>407</v>
      </c>
      <c r="D161" s="179" t="s">
        <v>544</v>
      </c>
      <c r="E161" s="179" t="s">
        <v>528</v>
      </c>
      <c r="F161" s="9">
        <v>41640</v>
      </c>
      <c r="G161" s="77" t="s">
        <v>529</v>
      </c>
      <c r="H161" s="179" t="s">
        <v>545</v>
      </c>
      <c r="I161" s="183">
        <v>500</v>
      </c>
      <c r="J161" s="175">
        <v>1000</v>
      </c>
    </row>
    <row r="162" spans="1:10" ht="24">
      <c r="A162" s="77">
        <v>160</v>
      </c>
      <c r="B162" s="77" t="s">
        <v>45</v>
      </c>
      <c r="C162" s="179" t="s">
        <v>407</v>
      </c>
      <c r="D162" s="179" t="s">
        <v>546</v>
      </c>
      <c r="E162" s="179" t="s">
        <v>528</v>
      </c>
      <c r="F162" s="9">
        <v>41640</v>
      </c>
      <c r="G162" s="77" t="s">
        <v>529</v>
      </c>
      <c r="H162" s="179" t="s">
        <v>547</v>
      </c>
      <c r="I162" s="183">
        <v>500</v>
      </c>
      <c r="J162" s="175">
        <v>1000</v>
      </c>
    </row>
    <row r="163" spans="1:10" ht="24">
      <c r="A163" s="77">
        <v>161</v>
      </c>
      <c r="B163" s="77" t="s">
        <v>45</v>
      </c>
      <c r="C163" s="179" t="s">
        <v>411</v>
      </c>
      <c r="D163" s="179" t="s">
        <v>548</v>
      </c>
      <c r="E163" s="179" t="s">
        <v>528</v>
      </c>
      <c r="F163" s="9">
        <v>41640</v>
      </c>
      <c r="G163" s="77" t="s">
        <v>529</v>
      </c>
      <c r="H163" s="179" t="s">
        <v>549</v>
      </c>
      <c r="I163" s="183">
        <v>500</v>
      </c>
      <c r="J163" s="175">
        <v>1000</v>
      </c>
    </row>
    <row r="164" spans="1:10" ht="36">
      <c r="A164" s="77">
        <v>162</v>
      </c>
      <c r="B164" s="77" t="s">
        <v>424</v>
      </c>
      <c r="C164" s="179" t="s">
        <v>550</v>
      </c>
      <c r="D164" s="179" t="s">
        <v>551</v>
      </c>
      <c r="E164" s="179" t="s">
        <v>528</v>
      </c>
      <c r="F164" s="9">
        <v>41791</v>
      </c>
      <c r="G164" s="77" t="s">
        <v>529</v>
      </c>
      <c r="H164" s="179" t="s">
        <v>552</v>
      </c>
      <c r="I164" s="183">
        <v>500</v>
      </c>
      <c r="J164" s="175">
        <v>1000</v>
      </c>
    </row>
    <row r="165" spans="1:10" ht="36">
      <c r="A165" s="77">
        <v>163</v>
      </c>
      <c r="B165" s="77" t="s">
        <v>424</v>
      </c>
      <c r="C165" s="179" t="s">
        <v>550</v>
      </c>
      <c r="D165" s="179" t="s">
        <v>553</v>
      </c>
      <c r="E165" s="179" t="s">
        <v>528</v>
      </c>
      <c r="F165" s="9">
        <v>41821</v>
      </c>
      <c r="G165" s="77" t="s">
        <v>529</v>
      </c>
      <c r="H165" s="179" t="s">
        <v>554</v>
      </c>
      <c r="I165" s="183">
        <v>500</v>
      </c>
      <c r="J165" s="175">
        <v>1000</v>
      </c>
    </row>
    <row r="166" spans="1:10" ht="24">
      <c r="A166" s="77">
        <v>164</v>
      </c>
      <c r="B166" s="77" t="s">
        <v>424</v>
      </c>
      <c r="C166" s="179" t="s">
        <v>555</v>
      </c>
      <c r="D166" s="179" t="s">
        <v>556</v>
      </c>
      <c r="E166" s="179" t="s">
        <v>528</v>
      </c>
      <c r="F166" s="9">
        <v>41944</v>
      </c>
      <c r="G166" s="77" t="s">
        <v>529</v>
      </c>
      <c r="H166" s="179" t="s">
        <v>557</v>
      </c>
      <c r="I166" s="183">
        <v>500</v>
      </c>
      <c r="J166" s="175">
        <v>1000</v>
      </c>
    </row>
    <row r="167" spans="1:10" ht="24">
      <c r="A167" s="77">
        <v>165</v>
      </c>
      <c r="B167" s="77" t="s">
        <v>424</v>
      </c>
      <c r="C167" s="179" t="s">
        <v>558</v>
      </c>
      <c r="D167" s="179" t="s">
        <v>559</v>
      </c>
      <c r="E167" s="179" t="s">
        <v>560</v>
      </c>
      <c r="F167" s="9">
        <v>41820</v>
      </c>
      <c r="G167" s="77" t="s">
        <v>529</v>
      </c>
      <c r="H167" s="179" t="s">
        <v>561</v>
      </c>
      <c r="I167" s="183">
        <v>500</v>
      </c>
      <c r="J167" s="175">
        <v>1000</v>
      </c>
    </row>
    <row r="168" spans="1:10" ht="36">
      <c r="A168" s="77">
        <v>166</v>
      </c>
      <c r="B168" s="77" t="s">
        <v>424</v>
      </c>
      <c r="C168" s="179" t="s">
        <v>562</v>
      </c>
      <c r="D168" s="179" t="s">
        <v>563</v>
      </c>
      <c r="E168" s="179" t="s">
        <v>564</v>
      </c>
      <c r="F168" s="9">
        <v>41640</v>
      </c>
      <c r="G168" s="77" t="s">
        <v>529</v>
      </c>
      <c r="H168" s="179" t="s">
        <v>565</v>
      </c>
      <c r="I168" s="183">
        <v>500</v>
      </c>
      <c r="J168" s="175">
        <v>1000</v>
      </c>
    </row>
    <row r="169" spans="1:10" ht="24">
      <c r="A169" s="77">
        <v>167</v>
      </c>
      <c r="B169" s="77" t="s">
        <v>424</v>
      </c>
      <c r="C169" s="179" t="s">
        <v>429</v>
      </c>
      <c r="D169" s="179" t="s">
        <v>566</v>
      </c>
      <c r="E169" s="179" t="s">
        <v>567</v>
      </c>
      <c r="F169" s="9">
        <v>41874</v>
      </c>
      <c r="G169" s="77" t="s">
        <v>529</v>
      </c>
      <c r="H169" s="179" t="s">
        <v>568</v>
      </c>
      <c r="I169" s="183">
        <v>500</v>
      </c>
      <c r="J169" s="175">
        <v>1000</v>
      </c>
    </row>
    <row r="170" spans="1:10" ht="24">
      <c r="A170" s="77">
        <v>168</v>
      </c>
      <c r="B170" s="77" t="s">
        <v>424</v>
      </c>
      <c r="C170" s="179" t="s">
        <v>429</v>
      </c>
      <c r="D170" s="179" t="s">
        <v>569</v>
      </c>
      <c r="E170" s="179" t="s">
        <v>567</v>
      </c>
      <c r="F170" s="9">
        <v>41873</v>
      </c>
      <c r="G170" s="77" t="s">
        <v>529</v>
      </c>
      <c r="H170" s="179" t="s">
        <v>570</v>
      </c>
      <c r="I170" s="183">
        <v>500</v>
      </c>
      <c r="J170" s="175">
        <v>1000</v>
      </c>
    </row>
    <row r="171" spans="1:10" ht="24">
      <c r="A171" s="77">
        <v>169</v>
      </c>
      <c r="B171" s="77" t="s">
        <v>82</v>
      </c>
      <c r="C171" s="179" t="s">
        <v>462</v>
      </c>
      <c r="D171" s="179" t="s">
        <v>571</v>
      </c>
      <c r="E171" s="179" t="s">
        <v>572</v>
      </c>
      <c r="F171" s="9">
        <v>41818</v>
      </c>
      <c r="G171" s="77" t="s">
        <v>529</v>
      </c>
      <c r="H171" s="179" t="s">
        <v>573</v>
      </c>
      <c r="I171" s="183">
        <v>500</v>
      </c>
      <c r="J171" s="175">
        <v>1000</v>
      </c>
    </row>
    <row r="172" spans="1:10" ht="14.25">
      <c r="A172" s="77">
        <v>170</v>
      </c>
      <c r="B172" s="77" t="s">
        <v>574</v>
      </c>
      <c r="C172" s="179" t="s">
        <v>575</v>
      </c>
      <c r="D172" s="179" t="s">
        <v>576</v>
      </c>
      <c r="E172" s="179" t="s">
        <v>577</v>
      </c>
      <c r="F172" s="9">
        <v>41699</v>
      </c>
      <c r="G172" s="77" t="s">
        <v>578</v>
      </c>
      <c r="H172" s="179"/>
      <c r="I172" s="183">
        <v>800</v>
      </c>
      <c r="J172" s="175">
        <v>3000</v>
      </c>
    </row>
    <row r="173" spans="1:10" ht="14.25">
      <c r="A173" s="77">
        <v>171</v>
      </c>
      <c r="B173" s="77" t="s">
        <v>574</v>
      </c>
      <c r="C173" s="179" t="s">
        <v>579</v>
      </c>
      <c r="D173" s="179" t="s">
        <v>580</v>
      </c>
      <c r="E173" s="179" t="s">
        <v>577</v>
      </c>
      <c r="F173" s="9">
        <v>41699</v>
      </c>
      <c r="G173" s="77" t="s">
        <v>578</v>
      </c>
      <c r="H173" s="179"/>
      <c r="I173" s="183">
        <v>800</v>
      </c>
      <c r="J173" s="175">
        <v>3000</v>
      </c>
    </row>
    <row r="174" spans="1:10" ht="24">
      <c r="A174" s="77">
        <v>172</v>
      </c>
      <c r="B174" s="77" t="s">
        <v>45</v>
      </c>
      <c r="C174" s="179" t="s">
        <v>380</v>
      </c>
      <c r="D174" s="179" t="s">
        <v>581</v>
      </c>
      <c r="E174" s="179" t="s">
        <v>582</v>
      </c>
      <c r="F174" s="9">
        <v>41699</v>
      </c>
      <c r="G174" s="77" t="s">
        <v>578</v>
      </c>
      <c r="H174" s="179"/>
      <c r="I174" s="183">
        <v>800</v>
      </c>
      <c r="J174" s="175">
        <v>3000</v>
      </c>
    </row>
    <row r="175" spans="1:10" ht="24">
      <c r="A175" s="77">
        <v>173</v>
      </c>
      <c r="B175" s="77" t="s">
        <v>45</v>
      </c>
      <c r="C175" s="179" t="s">
        <v>380</v>
      </c>
      <c r="D175" s="179" t="s">
        <v>583</v>
      </c>
      <c r="E175" s="179" t="s">
        <v>582</v>
      </c>
      <c r="F175" s="9">
        <v>41852</v>
      </c>
      <c r="G175" s="77" t="s">
        <v>578</v>
      </c>
      <c r="H175" s="179"/>
      <c r="I175" s="183">
        <v>800</v>
      </c>
      <c r="J175" s="175">
        <v>3000</v>
      </c>
    </row>
    <row r="176" spans="1:10" ht="14.25">
      <c r="A176" s="77">
        <v>174</v>
      </c>
      <c r="B176" s="77" t="s">
        <v>45</v>
      </c>
      <c r="C176" s="179" t="s">
        <v>584</v>
      </c>
      <c r="D176" s="179" t="s">
        <v>585</v>
      </c>
      <c r="E176" s="179" t="s">
        <v>586</v>
      </c>
      <c r="F176" s="9">
        <v>41913</v>
      </c>
      <c r="G176" s="77" t="s">
        <v>578</v>
      </c>
      <c r="H176" s="179"/>
      <c r="I176" s="183">
        <v>800</v>
      </c>
      <c r="J176" s="175">
        <v>3000</v>
      </c>
    </row>
    <row r="177" spans="1:10" ht="24">
      <c r="A177" s="77">
        <v>175</v>
      </c>
      <c r="B177" s="77" t="s">
        <v>45</v>
      </c>
      <c r="C177" s="179" t="s">
        <v>416</v>
      </c>
      <c r="D177" s="179" t="s">
        <v>587</v>
      </c>
      <c r="E177" s="179" t="s">
        <v>588</v>
      </c>
      <c r="F177" s="9">
        <v>41760</v>
      </c>
      <c r="G177" s="77" t="s">
        <v>578</v>
      </c>
      <c r="H177" s="179"/>
      <c r="I177" s="183">
        <v>800</v>
      </c>
      <c r="J177" s="175">
        <v>3000</v>
      </c>
    </row>
    <row r="178" spans="1:10" ht="14.25">
      <c r="A178" s="77">
        <v>176</v>
      </c>
      <c r="B178" s="77" t="s">
        <v>424</v>
      </c>
      <c r="C178" s="179" t="s">
        <v>589</v>
      </c>
      <c r="D178" s="179" t="s">
        <v>590</v>
      </c>
      <c r="E178" s="179" t="s">
        <v>591</v>
      </c>
      <c r="F178" s="9">
        <v>41944</v>
      </c>
      <c r="G178" s="77" t="s">
        <v>578</v>
      </c>
      <c r="H178" s="179"/>
      <c r="I178" s="183">
        <v>800</v>
      </c>
      <c r="J178" s="175">
        <v>3000</v>
      </c>
    </row>
    <row r="179" spans="1:10" ht="14.25">
      <c r="A179" s="77">
        <v>177</v>
      </c>
      <c r="B179" s="77" t="s">
        <v>424</v>
      </c>
      <c r="C179" s="179" t="s">
        <v>592</v>
      </c>
      <c r="D179" s="179" t="s">
        <v>593</v>
      </c>
      <c r="E179" s="179" t="s">
        <v>582</v>
      </c>
      <c r="F179" s="9">
        <v>41821</v>
      </c>
      <c r="G179" s="77" t="s">
        <v>578</v>
      </c>
      <c r="H179" s="179"/>
      <c r="I179" s="183">
        <v>800</v>
      </c>
      <c r="J179" s="175">
        <v>3000</v>
      </c>
    </row>
    <row r="180" spans="1:10" ht="14.25">
      <c r="A180" s="77">
        <v>178</v>
      </c>
      <c r="B180" s="77" t="s">
        <v>51</v>
      </c>
      <c r="C180" s="179" t="s">
        <v>594</v>
      </c>
      <c r="D180" s="179" t="s">
        <v>595</v>
      </c>
      <c r="E180" s="179" t="s">
        <v>596</v>
      </c>
      <c r="F180" s="9">
        <v>41913</v>
      </c>
      <c r="G180" s="77" t="s">
        <v>578</v>
      </c>
      <c r="H180" s="179"/>
      <c r="I180" s="183">
        <v>800</v>
      </c>
      <c r="J180" s="175">
        <v>3000</v>
      </c>
    </row>
    <row r="181" spans="1:10" ht="24">
      <c r="A181" s="77">
        <v>179</v>
      </c>
      <c r="B181" s="77" t="s">
        <v>51</v>
      </c>
      <c r="C181" s="179" t="s">
        <v>597</v>
      </c>
      <c r="D181" s="179" t="s">
        <v>598</v>
      </c>
      <c r="E181" s="179" t="s">
        <v>599</v>
      </c>
      <c r="F181" s="9">
        <v>41791</v>
      </c>
      <c r="G181" s="77" t="s">
        <v>578</v>
      </c>
      <c r="H181" s="179"/>
      <c r="I181" s="183">
        <v>800</v>
      </c>
      <c r="J181" s="175">
        <v>3000</v>
      </c>
    </row>
    <row r="182" spans="1:10" ht="24">
      <c r="A182" s="77">
        <v>180</v>
      </c>
      <c r="B182" s="77" t="s">
        <v>51</v>
      </c>
      <c r="C182" s="179" t="s">
        <v>597</v>
      </c>
      <c r="D182" s="179" t="s">
        <v>600</v>
      </c>
      <c r="E182" s="179" t="s">
        <v>599</v>
      </c>
      <c r="F182" s="9">
        <v>41699</v>
      </c>
      <c r="G182" s="77" t="s">
        <v>578</v>
      </c>
      <c r="H182" s="179"/>
      <c r="I182" s="183">
        <v>800</v>
      </c>
      <c r="J182" s="175">
        <v>3000</v>
      </c>
    </row>
    <row r="183" spans="1:10" ht="14.25">
      <c r="A183" s="77">
        <v>181</v>
      </c>
      <c r="B183" s="77" t="s">
        <v>82</v>
      </c>
      <c r="C183" s="179" t="s">
        <v>601</v>
      </c>
      <c r="D183" s="179" t="s">
        <v>602</v>
      </c>
      <c r="E183" s="179" t="s">
        <v>577</v>
      </c>
      <c r="F183" s="9">
        <v>41883</v>
      </c>
      <c r="G183" s="77" t="s">
        <v>578</v>
      </c>
      <c r="H183" s="179"/>
      <c r="I183" s="183">
        <v>800</v>
      </c>
      <c r="J183" s="175">
        <v>3000</v>
      </c>
    </row>
    <row r="184" spans="1:10" ht="14.25">
      <c r="A184" s="77">
        <v>182</v>
      </c>
      <c r="B184" s="77" t="s">
        <v>82</v>
      </c>
      <c r="C184" s="179" t="s">
        <v>601</v>
      </c>
      <c r="D184" s="179" t="s">
        <v>603</v>
      </c>
      <c r="E184" s="179" t="s">
        <v>604</v>
      </c>
      <c r="F184" s="9">
        <v>41699</v>
      </c>
      <c r="G184" s="77" t="s">
        <v>578</v>
      </c>
      <c r="H184" s="179"/>
      <c r="I184" s="183">
        <v>800</v>
      </c>
      <c r="J184" s="175">
        <v>3000</v>
      </c>
    </row>
    <row r="185" spans="1:10" ht="14.25">
      <c r="A185" s="77">
        <v>183</v>
      </c>
      <c r="B185" s="77" t="s">
        <v>82</v>
      </c>
      <c r="C185" s="179" t="s">
        <v>605</v>
      </c>
      <c r="D185" s="179" t="s">
        <v>606</v>
      </c>
      <c r="E185" s="179" t="s">
        <v>577</v>
      </c>
      <c r="F185" s="9">
        <v>41883</v>
      </c>
      <c r="G185" s="77" t="s">
        <v>578</v>
      </c>
      <c r="H185" s="179"/>
      <c r="I185" s="183">
        <v>800</v>
      </c>
      <c r="J185" s="175">
        <v>3000</v>
      </c>
    </row>
    <row r="186" spans="1:10" ht="14.25">
      <c r="A186" s="77">
        <v>184</v>
      </c>
      <c r="B186" s="77" t="s">
        <v>82</v>
      </c>
      <c r="C186" s="179" t="s">
        <v>607</v>
      </c>
      <c r="D186" s="179" t="s">
        <v>608</v>
      </c>
      <c r="E186" s="179" t="s">
        <v>604</v>
      </c>
      <c r="F186" s="9">
        <v>41730</v>
      </c>
      <c r="G186" s="77" t="s">
        <v>578</v>
      </c>
      <c r="H186" s="179"/>
      <c r="I186" s="183">
        <v>800</v>
      </c>
      <c r="J186" s="175">
        <v>3000</v>
      </c>
    </row>
    <row r="187" spans="1:10" ht="14.25">
      <c r="A187" s="77">
        <v>185</v>
      </c>
      <c r="B187" s="77" t="s">
        <v>82</v>
      </c>
      <c r="C187" s="179" t="s">
        <v>609</v>
      </c>
      <c r="D187" s="179" t="s">
        <v>610</v>
      </c>
      <c r="E187" s="179" t="s">
        <v>604</v>
      </c>
      <c r="F187" s="9">
        <v>41760</v>
      </c>
      <c r="G187" s="77" t="s">
        <v>578</v>
      </c>
      <c r="H187" s="179"/>
      <c r="I187" s="183">
        <v>800</v>
      </c>
      <c r="J187" s="175">
        <v>3000</v>
      </c>
    </row>
    <row r="188" spans="1:10" ht="14.25">
      <c r="A188" s="77">
        <v>186</v>
      </c>
      <c r="B188" s="77" t="s">
        <v>82</v>
      </c>
      <c r="C188" s="179" t="s">
        <v>462</v>
      </c>
      <c r="D188" s="179" t="s">
        <v>611</v>
      </c>
      <c r="E188" s="179" t="s">
        <v>604</v>
      </c>
      <c r="F188" s="9">
        <v>41852</v>
      </c>
      <c r="G188" s="77" t="s">
        <v>578</v>
      </c>
      <c r="H188" s="179"/>
      <c r="I188" s="183">
        <v>800</v>
      </c>
      <c r="J188" s="175">
        <v>3000</v>
      </c>
    </row>
    <row r="189" spans="1:10" ht="14.25">
      <c r="A189" s="77">
        <v>187</v>
      </c>
      <c r="B189" s="77" t="s">
        <v>82</v>
      </c>
      <c r="C189" s="179" t="s">
        <v>612</v>
      </c>
      <c r="D189" s="179" t="s">
        <v>613</v>
      </c>
      <c r="E189" s="179" t="s">
        <v>604</v>
      </c>
      <c r="F189" s="9">
        <v>41760</v>
      </c>
      <c r="G189" s="77" t="s">
        <v>578</v>
      </c>
      <c r="H189" s="179"/>
      <c r="I189" s="183">
        <v>800</v>
      </c>
      <c r="J189" s="175">
        <v>3000</v>
      </c>
    </row>
    <row r="190" spans="1:10" ht="14.25">
      <c r="A190" s="77">
        <v>188</v>
      </c>
      <c r="B190" s="77" t="s">
        <v>82</v>
      </c>
      <c r="C190" s="179" t="s">
        <v>270</v>
      </c>
      <c r="D190" s="179" t="s">
        <v>614</v>
      </c>
      <c r="E190" s="179" t="s">
        <v>604</v>
      </c>
      <c r="F190" s="9">
        <v>41852</v>
      </c>
      <c r="G190" s="77" t="s">
        <v>578</v>
      </c>
      <c r="H190" s="179"/>
      <c r="I190" s="183">
        <v>800</v>
      </c>
      <c r="J190" s="175">
        <v>3000</v>
      </c>
    </row>
    <row r="191" spans="1:9" ht="14.25">
      <c r="A191" s="77">
        <v>189</v>
      </c>
      <c r="B191" s="77" t="s">
        <v>82</v>
      </c>
      <c r="C191" s="179" t="s">
        <v>615</v>
      </c>
      <c r="D191" s="179" t="s">
        <v>616</v>
      </c>
      <c r="E191" s="179" t="s">
        <v>577</v>
      </c>
      <c r="F191" s="9">
        <v>41974</v>
      </c>
      <c r="G191" s="77" t="s">
        <v>578</v>
      </c>
      <c r="H191" s="179"/>
      <c r="I191" s="183">
        <v>800</v>
      </c>
    </row>
    <row r="192" spans="1:10" ht="24">
      <c r="A192" s="77">
        <v>190</v>
      </c>
      <c r="B192" s="77" t="s">
        <v>10</v>
      </c>
      <c r="C192" s="179" t="s">
        <v>185</v>
      </c>
      <c r="D192" s="179" t="s">
        <v>617</v>
      </c>
      <c r="E192" s="179" t="s">
        <v>618</v>
      </c>
      <c r="F192" s="9">
        <v>41852</v>
      </c>
      <c r="G192" s="77" t="s">
        <v>578</v>
      </c>
      <c r="H192" s="179"/>
      <c r="I192" s="183">
        <v>800</v>
      </c>
      <c r="J192" s="175">
        <v>3000</v>
      </c>
    </row>
    <row r="193" spans="1:10" ht="14.25">
      <c r="A193" s="77">
        <v>191</v>
      </c>
      <c r="B193" s="77" t="s">
        <v>10</v>
      </c>
      <c r="C193" s="179" t="s">
        <v>508</v>
      </c>
      <c r="D193" s="179" t="s">
        <v>619</v>
      </c>
      <c r="E193" s="179" t="s">
        <v>620</v>
      </c>
      <c r="F193" s="9">
        <v>41671</v>
      </c>
      <c r="G193" s="77" t="s">
        <v>578</v>
      </c>
      <c r="H193" s="179"/>
      <c r="I193" s="183">
        <v>800</v>
      </c>
      <c r="J193" s="175">
        <v>3000</v>
      </c>
    </row>
    <row r="194" spans="1:10" ht="14.25">
      <c r="A194" s="77">
        <v>192</v>
      </c>
      <c r="B194" s="77" t="s">
        <v>10</v>
      </c>
      <c r="C194" s="179" t="s">
        <v>196</v>
      </c>
      <c r="D194" s="179" t="s">
        <v>621</v>
      </c>
      <c r="E194" s="179" t="s">
        <v>622</v>
      </c>
      <c r="F194" s="9">
        <v>41760</v>
      </c>
      <c r="G194" s="77" t="s">
        <v>578</v>
      </c>
      <c r="H194" s="179"/>
      <c r="I194" s="183">
        <v>800</v>
      </c>
      <c r="J194" s="175">
        <v>3000</v>
      </c>
    </row>
    <row r="195" spans="1:10" ht="14.25">
      <c r="A195" s="77">
        <v>193</v>
      </c>
      <c r="B195" s="77" t="s">
        <v>32</v>
      </c>
      <c r="C195" s="179" t="s">
        <v>623</v>
      </c>
      <c r="D195" s="179" t="s">
        <v>624</v>
      </c>
      <c r="E195" s="179" t="s">
        <v>625</v>
      </c>
      <c r="F195" s="9">
        <v>41760</v>
      </c>
      <c r="G195" s="77" t="s">
        <v>578</v>
      </c>
      <c r="H195" s="179"/>
      <c r="I195" s="183">
        <v>800</v>
      </c>
      <c r="J195" s="175">
        <v>3000</v>
      </c>
    </row>
    <row r="196" spans="1:10" ht="14.25">
      <c r="A196" s="77">
        <v>194</v>
      </c>
      <c r="B196" s="77" t="s">
        <v>32</v>
      </c>
      <c r="C196" s="179" t="s">
        <v>320</v>
      </c>
      <c r="D196" s="179" t="s">
        <v>626</v>
      </c>
      <c r="E196" s="179" t="s">
        <v>625</v>
      </c>
      <c r="F196" s="9">
        <v>41883</v>
      </c>
      <c r="G196" s="77" t="s">
        <v>578</v>
      </c>
      <c r="H196" s="179"/>
      <c r="I196" s="183">
        <v>800</v>
      </c>
      <c r="J196" s="175">
        <v>3000</v>
      </c>
    </row>
    <row r="197" spans="1:10" ht="24">
      <c r="A197" s="77">
        <v>195</v>
      </c>
      <c r="B197" s="77" t="s">
        <v>32</v>
      </c>
      <c r="C197" s="179" t="s">
        <v>627</v>
      </c>
      <c r="D197" s="179" t="s">
        <v>628</v>
      </c>
      <c r="E197" s="179" t="s">
        <v>629</v>
      </c>
      <c r="F197" s="9">
        <v>41852</v>
      </c>
      <c r="G197" s="77" t="s">
        <v>578</v>
      </c>
      <c r="H197" s="179"/>
      <c r="I197" s="183">
        <v>800</v>
      </c>
      <c r="J197" s="175">
        <v>3000</v>
      </c>
    </row>
    <row r="198" spans="1:10" ht="24">
      <c r="A198" s="77">
        <v>196</v>
      </c>
      <c r="B198" s="77" t="s">
        <v>32</v>
      </c>
      <c r="C198" s="179" t="s">
        <v>328</v>
      </c>
      <c r="D198" s="179" t="s">
        <v>630</v>
      </c>
      <c r="E198" s="179" t="s">
        <v>629</v>
      </c>
      <c r="F198" s="9">
        <v>41760</v>
      </c>
      <c r="G198" s="77" t="s">
        <v>578</v>
      </c>
      <c r="H198" s="179"/>
      <c r="I198" s="183">
        <v>800</v>
      </c>
      <c r="J198" s="175">
        <v>3000</v>
      </c>
    </row>
    <row r="199" spans="1:10" ht="14.25">
      <c r="A199" s="77">
        <v>197</v>
      </c>
      <c r="B199" s="77" t="s">
        <v>32</v>
      </c>
      <c r="C199" s="179" t="s">
        <v>631</v>
      </c>
      <c r="D199" s="179" t="s">
        <v>632</v>
      </c>
      <c r="E199" s="179" t="s">
        <v>633</v>
      </c>
      <c r="F199" s="9">
        <v>41974</v>
      </c>
      <c r="G199" s="77" t="s">
        <v>578</v>
      </c>
      <c r="H199" s="179"/>
      <c r="I199" s="183">
        <v>800</v>
      </c>
      <c r="J199" s="175">
        <v>3000</v>
      </c>
    </row>
    <row r="200" spans="1:10" ht="14.25">
      <c r="A200" s="77">
        <v>198</v>
      </c>
      <c r="B200" s="77" t="s">
        <v>32</v>
      </c>
      <c r="C200" s="179" t="s">
        <v>335</v>
      </c>
      <c r="D200" s="179" t="s">
        <v>634</v>
      </c>
      <c r="E200" s="179" t="s">
        <v>635</v>
      </c>
      <c r="F200" s="9">
        <v>41944</v>
      </c>
      <c r="G200" s="77" t="s">
        <v>578</v>
      </c>
      <c r="H200" s="179"/>
      <c r="I200" s="183">
        <v>800</v>
      </c>
      <c r="J200" s="175">
        <v>3000</v>
      </c>
    </row>
    <row r="201" spans="1:10" ht="14.25">
      <c r="A201" s="77">
        <v>199</v>
      </c>
      <c r="B201" s="77" t="s">
        <v>32</v>
      </c>
      <c r="C201" s="179" t="s">
        <v>335</v>
      </c>
      <c r="D201" s="179" t="s">
        <v>636</v>
      </c>
      <c r="E201" s="179" t="s">
        <v>635</v>
      </c>
      <c r="F201" s="9">
        <v>41640</v>
      </c>
      <c r="G201" s="77" t="s">
        <v>578</v>
      </c>
      <c r="H201" s="179"/>
      <c r="I201" s="183">
        <v>800</v>
      </c>
      <c r="J201" s="175">
        <v>3000</v>
      </c>
    </row>
    <row r="202" spans="1:10" ht="14.25">
      <c r="A202" s="77">
        <v>200</v>
      </c>
      <c r="B202" s="77" t="s">
        <v>32</v>
      </c>
      <c r="C202" s="179" t="s">
        <v>339</v>
      </c>
      <c r="D202" s="179" t="s">
        <v>637</v>
      </c>
      <c r="E202" s="179" t="s">
        <v>625</v>
      </c>
      <c r="F202" s="9">
        <v>41730</v>
      </c>
      <c r="G202" s="77" t="s">
        <v>578</v>
      </c>
      <c r="H202" s="179"/>
      <c r="I202" s="183">
        <v>800</v>
      </c>
      <c r="J202" s="175">
        <v>3000</v>
      </c>
    </row>
    <row r="203" spans="1:10" ht="14.25">
      <c r="A203" s="77">
        <v>201</v>
      </c>
      <c r="B203" s="77" t="s">
        <v>32</v>
      </c>
      <c r="C203" s="179" t="s">
        <v>40</v>
      </c>
      <c r="D203" s="179" t="s">
        <v>638</v>
      </c>
      <c r="E203" s="179" t="s">
        <v>625</v>
      </c>
      <c r="F203" s="9">
        <v>41730</v>
      </c>
      <c r="G203" s="77" t="s">
        <v>578</v>
      </c>
      <c r="H203" s="179"/>
      <c r="I203" s="183">
        <v>800</v>
      </c>
      <c r="J203" s="175">
        <v>3000</v>
      </c>
    </row>
    <row r="204" spans="1:10" ht="24">
      <c r="A204" s="77">
        <v>202</v>
      </c>
      <c r="B204" s="77" t="s">
        <v>32</v>
      </c>
      <c r="C204" s="179" t="s">
        <v>125</v>
      </c>
      <c r="D204" s="179" t="s">
        <v>639</v>
      </c>
      <c r="E204" s="179" t="s">
        <v>625</v>
      </c>
      <c r="F204" s="9">
        <v>41791</v>
      </c>
      <c r="G204" s="77" t="s">
        <v>578</v>
      </c>
      <c r="H204" s="179"/>
      <c r="I204" s="183">
        <v>800</v>
      </c>
      <c r="J204" s="175">
        <v>3000</v>
      </c>
    </row>
    <row r="205" spans="1:10" ht="14.25">
      <c r="A205" s="77">
        <v>203</v>
      </c>
      <c r="B205" s="77" t="s">
        <v>32</v>
      </c>
      <c r="C205" s="179" t="s">
        <v>125</v>
      </c>
      <c r="D205" s="179" t="s">
        <v>640</v>
      </c>
      <c r="E205" s="179" t="s">
        <v>625</v>
      </c>
      <c r="F205" s="9">
        <v>41883</v>
      </c>
      <c r="G205" s="77" t="s">
        <v>578</v>
      </c>
      <c r="H205" s="179"/>
      <c r="I205" s="183">
        <v>800</v>
      </c>
      <c r="J205" s="175">
        <v>3000</v>
      </c>
    </row>
    <row r="206" spans="1:10" ht="14.25">
      <c r="A206" s="77">
        <v>204</v>
      </c>
      <c r="B206" s="77" t="s">
        <v>32</v>
      </c>
      <c r="C206" s="179" t="s">
        <v>344</v>
      </c>
      <c r="D206" s="179" t="s">
        <v>641</v>
      </c>
      <c r="E206" s="179" t="s">
        <v>625</v>
      </c>
      <c r="F206" s="9">
        <v>41699</v>
      </c>
      <c r="G206" s="77" t="s">
        <v>578</v>
      </c>
      <c r="H206" s="179"/>
      <c r="I206" s="183">
        <v>800</v>
      </c>
      <c r="J206" s="175">
        <v>3000</v>
      </c>
    </row>
    <row r="207" spans="1:10" ht="24">
      <c r="A207" s="77">
        <v>205</v>
      </c>
      <c r="B207" s="77" t="s">
        <v>32</v>
      </c>
      <c r="C207" s="179" t="s">
        <v>349</v>
      </c>
      <c r="D207" s="179" t="s">
        <v>642</v>
      </c>
      <c r="E207" s="179" t="s">
        <v>629</v>
      </c>
      <c r="F207" s="9">
        <v>41699</v>
      </c>
      <c r="G207" s="77" t="s">
        <v>578</v>
      </c>
      <c r="H207" s="179"/>
      <c r="I207" s="183">
        <v>800</v>
      </c>
      <c r="J207" s="175">
        <v>3000</v>
      </c>
    </row>
    <row r="208" spans="1:10" ht="24">
      <c r="A208" s="77">
        <v>206</v>
      </c>
      <c r="B208" s="77" t="s">
        <v>32</v>
      </c>
      <c r="C208" s="179" t="s">
        <v>349</v>
      </c>
      <c r="D208" s="179" t="s">
        <v>643</v>
      </c>
      <c r="E208" s="179" t="s">
        <v>618</v>
      </c>
      <c r="F208" s="9">
        <v>41852</v>
      </c>
      <c r="G208" s="77" t="s">
        <v>578</v>
      </c>
      <c r="H208" s="179"/>
      <c r="I208" s="183">
        <v>800</v>
      </c>
      <c r="J208" s="175">
        <v>3000</v>
      </c>
    </row>
    <row r="209" spans="1:10" ht="14.25">
      <c r="A209" s="77">
        <v>207</v>
      </c>
      <c r="B209" s="77" t="s">
        <v>32</v>
      </c>
      <c r="C209" s="179" t="s">
        <v>644</v>
      </c>
      <c r="D209" s="179" t="s">
        <v>645</v>
      </c>
      <c r="E209" s="179" t="s">
        <v>629</v>
      </c>
      <c r="F209" s="9">
        <v>41699</v>
      </c>
      <c r="G209" s="77" t="s">
        <v>578</v>
      </c>
      <c r="H209" s="179"/>
      <c r="I209" s="183">
        <v>800</v>
      </c>
      <c r="J209" s="175">
        <v>3000</v>
      </c>
    </row>
    <row r="210" spans="1:10" ht="14.25">
      <c r="A210" s="77">
        <v>208</v>
      </c>
      <c r="B210" s="77" t="s">
        <v>32</v>
      </c>
      <c r="C210" s="179" t="s">
        <v>646</v>
      </c>
      <c r="D210" s="179" t="s">
        <v>647</v>
      </c>
      <c r="E210" s="179" t="s">
        <v>625</v>
      </c>
      <c r="F210" s="9">
        <v>41791</v>
      </c>
      <c r="G210" s="77" t="s">
        <v>578</v>
      </c>
      <c r="H210" s="179"/>
      <c r="I210" s="183">
        <v>800</v>
      </c>
      <c r="J210" s="175">
        <v>3000</v>
      </c>
    </row>
    <row r="211" spans="1:10" ht="24">
      <c r="A211" s="77">
        <v>209</v>
      </c>
      <c r="B211" s="77" t="s">
        <v>32</v>
      </c>
      <c r="C211" s="179" t="s">
        <v>354</v>
      </c>
      <c r="D211" s="179" t="s">
        <v>648</v>
      </c>
      <c r="E211" s="179" t="s">
        <v>635</v>
      </c>
      <c r="F211" s="9">
        <v>41730</v>
      </c>
      <c r="G211" s="77" t="s">
        <v>578</v>
      </c>
      <c r="H211" s="179"/>
      <c r="I211" s="183">
        <v>800</v>
      </c>
      <c r="J211" s="175">
        <v>3000</v>
      </c>
    </row>
    <row r="212" spans="1:10" ht="24">
      <c r="A212" s="77">
        <v>210</v>
      </c>
      <c r="B212" s="77" t="s">
        <v>32</v>
      </c>
      <c r="C212" s="179" t="s">
        <v>649</v>
      </c>
      <c r="D212" s="179" t="s">
        <v>650</v>
      </c>
      <c r="E212" s="179" t="s">
        <v>635</v>
      </c>
      <c r="F212" s="9">
        <v>41852</v>
      </c>
      <c r="G212" s="77" t="s">
        <v>578</v>
      </c>
      <c r="H212" s="179"/>
      <c r="I212" s="183">
        <v>800</v>
      </c>
      <c r="J212" s="175">
        <v>3000</v>
      </c>
    </row>
    <row r="213" spans="1:10" ht="14.25">
      <c r="A213" s="77">
        <v>211</v>
      </c>
      <c r="B213" s="77" t="s">
        <v>32</v>
      </c>
      <c r="C213" s="179" t="s">
        <v>649</v>
      </c>
      <c r="D213" s="179" t="s">
        <v>651</v>
      </c>
      <c r="E213" s="179" t="s">
        <v>625</v>
      </c>
      <c r="F213" s="9">
        <v>41791</v>
      </c>
      <c r="G213" s="77" t="s">
        <v>578</v>
      </c>
      <c r="H213" s="179"/>
      <c r="I213" s="183">
        <v>800</v>
      </c>
      <c r="J213" s="175">
        <v>3000</v>
      </c>
    </row>
    <row r="214" spans="1:10" ht="14.25">
      <c r="A214" s="77">
        <v>212</v>
      </c>
      <c r="B214" s="77" t="s">
        <v>365</v>
      </c>
      <c r="C214" s="179" t="s">
        <v>652</v>
      </c>
      <c r="D214" s="179" t="s">
        <v>653</v>
      </c>
      <c r="E214" s="179" t="s">
        <v>654</v>
      </c>
      <c r="F214" s="9">
        <v>41821</v>
      </c>
      <c r="G214" s="77" t="s">
        <v>578</v>
      </c>
      <c r="H214" s="179"/>
      <c r="I214" s="183">
        <v>800</v>
      </c>
      <c r="J214" s="175">
        <v>3000</v>
      </c>
    </row>
    <row r="215" spans="1:10" ht="14.25">
      <c r="A215" s="77">
        <v>213</v>
      </c>
      <c r="B215" s="77" t="s">
        <v>574</v>
      </c>
      <c r="C215" s="179" t="s">
        <v>655</v>
      </c>
      <c r="D215" s="179" t="s">
        <v>656</v>
      </c>
      <c r="E215" s="179" t="s">
        <v>657</v>
      </c>
      <c r="F215" s="9">
        <v>41791</v>
      </c>
      <c r="G215" s="77" t="s">
        <v>658</v>
      </c>
      <c r="H215" s="179" t="s">
        <v>659</v>
      </c>
      <c r="I215" s="183">
        <v>500</v>
      </c>
      <c r="J215" s="175">
        <v>1000</v>
      </c>
    </row>
    <row r="216" spans="1:10" ht="24">
      <c r="A216" s="77">
        <v>214</v>
      </c>
      <c r="B216" s="77" t="s">
        <v>45</v>
      </c>
      <c r="C216" s="179" t="s">
        <v>420</v>
      </c>
      <c r="D216" s="179" t="s">
        <v>660</v>
      </c>
      <c r="E216" s="179" t="s">
        <v>661</v>
      </c>
      <c r="F216" s="9">
        <v>41803</v>
      </c>
      <c r="G216" s="77" t="s">
        <v>658</v>
      </c>
      <c r="H216" s="179" t="s">
        <v>662</v>
      </c>
      <c r="I216" s="183">
        <v>500</v>
      </c>
      <c r="J216" s="175">
        <v>1000</v>
      </c>
    </row>
    <row r="217" spans="1:10" ht="24">
      <c r="A217" s="77">
        <v>215</v>
      </c>
      <c r="B217" s="77" t="s">
        <v>45</v>
      </c>
      <c r="C217" s="179" t="s">
        <v>398</v>
      </c>
      <c r="D217" s="179" t="s">
        <v>663</v>
      </c>
      <c r="E217" s="179" t="s">
        <v>664</v>
      </c>
      <c r="F217" s="9">
        <v>41885</v>
      </c>
      <c r="G217" s="77" t="s">
        <v>658</v>
      </c>
      <c r="H217" s="179" t="s">
        <v>665</v>
      </c>
      <c r="I217" s="183">
        <v>500</v>
      </c>
      <c r="J217" s="175">
        <v>1000</v>
      </c>
    </row>
    <row r="218" spans="1:10" ht="24">
      <c r="A218" s="77">
        <v>216</v>
      </c>
      <c r="B218" s="77" t="s">
        <v>424</v>
      </c>
      <c r="C218" s="179" t="s">
        <v>666</v>
      </c>
      <c r="D218" s="179" t="s">
        <v>667</v>
      </c>
      <c r="E218" s="179" t="s">
        <v>668</v>
      </c>
      <c r="F218" s="9">
        <v>41789</v>
      </c>
      <c r="G218" s="77" t="s">
        <v>658</v>
      </c>
      <c r="H218" s="179" t="s">
        <v>669</v>
      </c>
      <c r="I218" s="183">
        <v>500</v>
      </c>
      <c r="J218" s="175">
        <v>1000</v>
      </c>
    </row>
    <row r="219" spans="1:10" ht="24">
      <c r="A219" s="77">
        <v>217</v>
      </c>
      <c r="B219" s="77" t="s">
        <v>424</v>
      </c>
      <c r="C219" s="179" t="s">
        <v>670</v>
      </c>
      <c r="D219" s="179" t="s">
        <v>671</v>
      </c>
      <c r="E219" s="179" t="s">
        <v>668</v>
      </c>
      <c r="F219" s="9">
        <v>41790</v>
      </c>
      <c r="G219" s="77" t="s">
        <v>658</v>
      </c>
      <c r="H219" s="179" t="s">
        <v>669</v>
      </c>
      <c r="I219" s="183">
        <v>500</v>
      </c>
      <c r="J219" s="175">
        <v>1000</v>
      </c>
    </row>
    <row r="220" spans="1:10" ht="14.25">
      <c r="A220" s="77">
        <v>218</v>
      </c>
      <c r="B220" s="77" t="s">
        <v>574</v>
      </c>
      <c r="C220" s="179" t="s">
        <v>575</v>
      </c>
      <c r="D220" s="179" t="s">
        <v>672</v>
      </c>
      <c r="E220" s="179" t="s">
        <v>673</v>
      </c>
      <c r="F220" s="9">
        <v>41821</v>
      </c>
      <c r="G220" s="77" t="s">
        <v>674</v>
      </c>
      <c r="H220" s="179"/>
      <c r="I220" s="183">
        <v>200</v>
      </c>
      <c r="J220" s="175">
        <v>600</v>
      </c>
    </row>
    <row r="221" spans="1:10" ht="14.25">
      <c r="A221" s="77">
        <v>219</v>
      </c>
      <c r="B221" s="77" t="s">
        <v>574</v>
      </c>
      <c r="C221" s="179" t="s">
        <v>675</v>
      </c>
      <c r="D221" s="179" t="s">
        <v>676</v>
      </c>
      <c r="E221" s="179" t="s">
        <v>677</v>
      </c>
      <c r="F221" s="9">
        <v>41944</v>
      </c>
      <c r="G221" s="77" t="s">
        <v>674</v>
      </c>
      <c r="H221" s="179"/>
      <c r="I221" s="183">
        <v>200</v>
      </c>
      <c r="J221" s="175">
        <v>600</v>
      </c>
    </row>
    <row r="222" spans="1:10" ht="14.25">
      <c r="A222" s="77">
        <v>220</v>
      </c>
      <c r="B222" s="77" t="s">
        <v>45</v>
      </c>
      <c r="C222" s="179" t="s">
        <v>678</v>
      </c>
      <c r="D222" s="179" t="s">
        <v>679</v>
      </c>
      <c r="E222" s="179" t="s">
        <v>680</v>
      </c>
      <c r="F222" s="9">
        <v>41821</v>
      </c>
      <c r="G222" s="77" t="s">
        <v>674</v>
      </c>
      <c r="H222" s="179"/>
      <c r="I222" s="183">
        <v>200</v>
      </c>
      <c r="J222" s="175">
        <v>600</v>
      </c>
    </row>
    <row r="223" spans="1:10" ht="14.25">
      <c r="A223" s="77">
        <v>221</v>
      </c>
      <c r="B223" s="77" t="s">
        <v>45</v>
      </c>
      <c r="C223" s="179" t="s">
        <v>380</v>
      </c>
      <c r="D223" s="179" t="s">
        <v>681</v>
      </c>
      <c r="E223" s="179" t="s">
        <v>682</v>
      </c>
      <c r="F223" s="9">
        <v>41760</v>
      </c>
      <c r="G223" s="77" t="s">
        <v>674</v>
      </c>
      <c r="H223" s="179"/>
      <c r="I223" s="183">
        <v>200</v>
      </c>
      <c r="J223" s="175">
        <v>600</v>
      </c>
    </row>
    <row r="224" spans="1:10" ht="24">
      <c r="A224" s="77">
        <v>222</v>
      </c>
      <c r="B224" s="77" t="s">
        <v>45</v>
      </c>
      <c r="C224" s="179" t="s">
        <v>380</v>
      </c>
      <c r="D224" s="179" t="s">
        <v>683</v>
      </c>
      <c r="E224" s="179" t="s">
        <v>684</v>
      </c>
      <c r="F224" s="9">
        <v>41699</v>
      </c>
      <c r="G224" s="77" t="s">
        <v>674</v>
      </c>
      <c r="H224" s="179"/>
      <c r="I224" s="183">
        <v>200</v>
      </c>
      <c r="J224" s="175">
        <v>600</v>
      </c>
    </row>
    <row r="225" spans="1:10" ht="14.25">
      <c r="A225" s="77">
        <v>223</v>
      </c>
      <c r="B225" s="77" t="s">
        <v>45</v>
      </c>
      <c r="C225" s="179" t="s">
        <v>380</v>
      </c>
      <c r="D225" s="179" t="s">
        <v>685</v>
      </c>
      <c r="E225" s="179" t="s">
        <v>686</v>
      </c>
      <c r="F225" s="9">
        <v>41730</v>
      </c>
      <c r="G225" s="77" t="s">
        <v>674</v>
      </c>
      <c r="H225" s="179"/>
      <c r="I225" s="183">
        <v>200</v>
      </c>
      <c r="J225" s="175">
        <v>600</v>
      </c>
    </row>
    <row r="226" spans="1:10" ht="14.25">
      <c r="A226" s="77">
        <v>224</v>
      </c>
      <c r="B226" s="77" t="s">
        <v>45</v>
      </c>
      <c r="C226" s="179" t="s">
        <v>380</v>
      </c>
      <c r="D226" s="179" t="s">
        <v>687</v>
      </c>
      <c r="E226" s="179" t="s">
        <v>688</v>
      </c>
      <c r="F226" s="9">
        <v>41699</v>
      </c>
      <c r="G226" s="77" t="s">
        <v>674</v>
      </c>
      <c r="H226" s="179"/>
      <c r="I226" s="183">
        <v>200</v>
      </c>
      <c r="J226" s="175">
        <v>600</v>
      </c>
    </row>
    <row r="227" spans="1:10" ht="14.25">
      <c r="A227" s="77">
        <v>225</v>
      </c>
      <c r="B227" s="77" t="s">
        <v>45</v>
      </c>
      <c r="C227" s="179" t="s">
        <v>380</v>
      </c>
      <c r="D227" s="179" t="s">
        <v>689</v>
      </c>
      <c r="E227" s="179" t="s">
        <v>690</v>
      </c>
      <c r="F227" s="9">
        <v>41671</v>
      </c>
      <c r="G227" s="77" t="s">
        <v>674</v>
      </c>
      <c r="H227" s="179"/>
      <c r="I227" s="183">
        <v>200</v>
      </c>
      <c r="J227" s="175">
        <v>600</v>
      </c>
    </row>
    <row r="228" spans="1:10" ht="14.25">
      <c r="A228" s="77">
        <v>226</v>
      </c>
      <c r="B228" s="77" t="s">
        <v>45</v>
      </c>
      <c r="C228" s="179" t="s">
        <v>380</v>
      </c>
      <c r="D228" s="179" t="s">
        <v>691</v>
      </c>
      <c r="E228" s="179" t="s">
        <v>682</v>
      </c>
      <c r="F228" s="9">
        <v>41791</v>
      </c>
      <c r="G228" s="77" t="s">
        <v>674</v>
      </c>
      <c r="H228" s="179"/>
      <c r="I228" s="183">
        <v>200</v>
      </c>
      <c r="J228" s="175">
        <v>600</v>
      </c>
    </row>
    <row r="229" spans="1:10" ht="14.25">
      <c r="A229" s="77">
        <v>227</v>
      </c>
      <c r="B229" s="77" t="s">
        <v>45</v>
      </c>
      <c r="C229" s="179" t="s">
        <v>380</v>
      </c>
      <c r="D229" s="179" t="s">
        <v>692</v>
      </c>
      <c r="E229" s="179" t="s">
        <v>690</v>
      </c>
      <c r="F229" s="9">
        <v>41760</v>
      </c>
      <c r="G229" s="77" t="s">
        <v>674</v>
      </c>
      <c r="H229" s="179"/>
      <c r="I229" s="183">
        <v>200</v>
      </c>
      <c r="J229" s="175">
        <v>600</v>
      </c>
    </row>
    <row r="230" spans="1:10" ht="14.25">
      <c r="A230" s="77">
        <v>228</v>
      </c>
      <c r="B230" s="77" t="s">
        <v>45</v>
      </c>
      <c r="C230" s="179" t="s">
        <v>693</v>
      </c>
      <c r="D230" s="179" t="s">
        <v>694</v>
      </c>
      <c r="E230" s="179" t="s">
        <v>695</v>
      </c>
      <c r="F230" s="9">
        <v>41974</v>
      </c>
      <c r="G230" s="77" t="s">
        <v>674</v>
      </c>
      <c r="H230" s="179"/>
      <c r="I230" s="183">
        <v>200</v>
      </c>
      <c r="J230" s="175">
        <v>600</v>
      </c>
    </row>
    <row r="231" spans="1:10" ht="14.25">
      <c r="A231" s="77">
        <v>229</v>
      </c>
      <c r="B231" s="77" t="s">
        <v>45</v>
      </c>
      <c r="C231" s="179" t="s">
        <v>693</v>
      </c>
      <c r="D231" s="179" t="s">
        <v>696</v>
      </c>
      <c r="E231" s="179" t="s">
        <v>697</v>
      </c>
      <c r="F231" s="9">
        <v>41944</v>
      </c>
      <c r="G231" s="77" t="s">
        <v>674</v>
      </c>
      <c r="H231" s="179"/>
      <c r="I231" s="183">
        <v>200</v>
      </c>
      <c r="J231" s="175">
        <v>600</v>
      </c>
    </row>
    <row r="232" spans="1:10" ht="14.25">
      <c r="A232" s="77">
        <v>230</v>
      </c>
      <c r="B232" s="77" t="s">
        <v>45</v>
      </c>
      <c r="C232" s="179" t="s">
        <v>693</v>
      </c>
      <c r="D232" s="179" t="s">
        <v>698</v>
      </c>
      <c r="E232" s="179" t="s">
        <v>697</v>
      </c>
      <c r="F232" s="9">
        <v>41791</v>
      </c>
      <c r="G232" s="77" t="s">
        <v>674</v>
      </c>
      <c r="H232" s="179"/>
      <c r="I232" s="183">
        <v>200</v>
      </c>
      <c r="J232" s="175">
        <v>600</v>
      </c>
    </row>
    <row r="233" spans="1:10" ht="14.25">
      <c r="A233" s="77">
        <v>231</v>
      </c>
      <c r="B233" s="77" t="s">
        <v>45</v>
      </c>
      <c r="C233" s="179" t="s">
        <v>699</v>
      </c>
      <c r="D233" s="179" t="s">
        <v>700</v>
      </c>
      <c r="E233" s="179" t="s">
        <v>701</v>
      </c>
      <c r="F233" s="9">
        <v>41730</v>
      </c>
      <c r="G233" s="77" t="s">
        <v>674</v>
      </c>
      <c r="H233" s="179"/>
      <c r="I233" s="183">
        <v>200</v>
      </c>
      <c r="J233" s="175">
        <v>600</v>
      </c>
    </row>
    <row r="234" spans="1:10" ht="14.25">
      <c r="A234" s="77">
        <v>232</v>
      </c>
      <c r="B234" s="77" t="s">
        <v>45</v>
      </c>
      <c r="C234" s="179" t="s">
        <v>699</v>
      </c>
      <c r="D234" s="179" t="s">
        <v>702</v>
      </c>
      <c r="E234" s="179" t="s">
        <v>703</v>
      </c>
      <c r="F234" s="9">
        <v>41913</v>
      </c>
      <c r="G234" s="77" t="s">
        <v>674</v>
      </c>
      <c r="H234" s="179"/>
      <c r="I234" s="183">
        <v>200</v>
      </c>
      <c r="J234" s="175">
        <v>600</v>
      </c>
    </row>
    <row r="235" spans="1:10" ht="14.25">
      <c r="A235" s="77">
        <v>233</v>
      </c>
      <c r="B235" s="77" t="s">
        <v>45</v>
      </c>
      <c r="C235" s="179" t="s">
        <v>699</v>
      </c>
      <c r="D235" s="179" t="s">
        <v>704</v>
      </c>
      <c r="E235" s="179" t="s">
        <v>697</v>
      </c>
      <c r="F235" s="9">
        <v>41730</v>
      </c>
      <c r="G235" s="77" t="s">
        <v>674</v>
      </c>
      <c r="H235" s="179"/>
      <c r="I235" s="183">
        <v>200</v>
      </c>
      <c r="J235" s="175">
        <v>600</v>
      </c>
    </row>
    <row r="236" spans="1:10" ht="14.25">
      <c r="A236" s="77">
        <v>234</v>
      </c>
      <c r="B236" s="77" t="s">
        <v>45</v>
      </c>
      <c r="C236" s="179" t="s">
        <v>705</v>
      </c>
      <c r="D236" s="179" t="s">
        <v>706</v>
      </c>
      <c r="E236" s="179" t="s">
        <v>697</v>
      </c>
      <c r="F236" s="9">
        <v>41671</v>
      </c>
      <c r="G236" s="77" t="s">
        <v>674</v>
      </c>
      <c r="H236" s="179"/>
      <c r="I236" s="183">
        <v>200</v>
      </c>
      <c r="J236" s="175">
        <v>600</v>
      </c>
    </row>
    <row r="237" spans="1:10" ht="14.25">
      <c r="A237" s="77">
        <v>235</v>
      </c>
      <c r="B237" s="77" t="s">
        <v>45</v>
      </c>
      <c r="C237" s="179" t="s">
        <v>584</v>
      </c>
      <c r="D237" s="179" t="s">
        <v>707</v>
      </c>
      <c r="E237" s="179" t="s">
        <v>708</v>
      </c>
      <c r="F237" s="9">
        <v>41974</v>
      </c>
      <c r="G237" s="77" t="s">
        <v>674</v>
      </c>
      <c r="H237" s="179"/>
      <c r="I237" s="183">
        <v>200</v>
      </c>
      <c r="J237" s="175">
        <v>600</v>
      </c>
    </row>
    <row r="238" spans="1:10" ht="14.25">
      <c r="A238" s="77">
        <v>236</v>
      </c>
      <c r="B238" s="77" t="s">
        <v>45</v>
      </c>
      <c r="C238" s="179" t="s">
        <v>584</v>
      </c>
      <c r="D238" s="179" t="s">
        <v>709</v>
      </c>
      <c r="E238" s="179" t="s">
        <v>708</v>
      </c>
      <c r="F238" s="9">
        <v>41974</v>
      </c>
      <c r="G238" s="77" t="s">
        <v>674</v>
      </c>
      <c r="H238" s="179"/>
      <c r="I238" s="183">
        <v>200</v>
      </c>
      <c r="J238" s="175">
        <v>600</v>
      </c>
    </row>
    <row r="239" spans="1:10" ht="14.25">
      <c r="A239" s="77">
        <v>237</v>
      </c>
      <c r="B239" s="77" t="s">
        <v>45</v>
      </c>
      <c r="C239" s="179" t="s">
        <v>584</v>
      </c>
      <c r="D239" s="179" t="s">
        <v>710</v>
      </c>
      <c r="E239" s="179" t="s">
        <v>708</v>
      </c>
      <c r="F239" s="9">
        <v>41974</v>
      </c>
      <c r="G239" s="77" t="s">
        <v>674</v>
      </c>
      <c r="H239" s="179"/>
      <c r="I239" s="183">
        <v>200</v>
      </c>
      <c r="J239" s="175">
        <v>600</v>
      </c>
    </row>
    <row r="240" spans="1:10" ht="14.25">
      <c r="A240" s="77">
        <v>238</v>
      </c>
      <c r="B240" s="77" t="s">
        <v>45</v>
      </c>
      <c r="C240" s="179" t="s">
        <v>531</v>
      </c>
      <c r="D240" s="179" t="s">
        <v>711</v>
      </c>
      <c r="E240" s="179" t="s">
        <v>712</v>
      </c>
      <c r="F240" s="9">
        <v>41730</v>
      </c>
      <c r="G240" s="77" t="s">
        <v>674</v>
      </c>
      <c r="H240" s="179"/>
      <c r="I240" s="183">
        <v>200</v>
      </c>
      <c r="J240" s="175">
        <v>600</v>
      </c>
    </row>
    <row r="241" spans="1:10" ht="14.25">
      <c r="A241" s="77">
        <v>239</v>
      </c>
      <c r="B241" s="77" t="s">
        <v>45</v>
      </c>
      <c r="C241" s="179" t="s">
        <v>387</v>
      </c>
      <c r="D241" s="179" t="s">
        <v>713</v>
      </c>
      <c r="E241" s="179" t="s">
        <v>677</v>
      </c>
      <c r="F241" s="9">
        <v>41640</v>
      </c>
      <c r="G241" s="77" t="s">
        <v>674</v>
      </c>
      <c r="H241" s="179"/>
      <c r="I241" s="183">
        <v>200</v>
      </c>
      <c r="J241" s="175">
        <v>600</v>
      </c>
    </row>
    <row r="242" spans="1:10" ht="14.25">
      <c r="A242" s="77">
        <v>240</v>
      </c>
      <c r="B242" s="77" t="s">
        <v>45</v>
      </c>
      <c r="C242" s="179" t="s">
        <v>387</v>
      </c>
      <c r="D242" s="179" t="s">
        <v>714</v>
      </c>
      <c r="E242" s="179" t="s">
        <v>695</v>
      </c>
      <c r="F242" s="9">
        <v>41821</v>
      </c>
      <c r="G242" s="77" t="s">
        <v>674</v>
      </c>
      <c r="H242" s="179"/>
      <c r="I242" s="183">
        <v>200</v>
      </c>
      <c r="J242" s="175">
        <v>600</v>
      </c>
    </row>
    <row r="243" spans="1:10" ht="14.25">
      <c r="A243" s="77">
        <v>241</v>
      </c>
      <c r="B243" s="77" t="s">
        <v>45</v>
      </c>
      <c r="C243" s="179" t="s">
        <v>387</v>
      </c>
      <c r="D243" s="179" t="s">
        <v>715</v>
      </c>
      <c r="E243" s="179" t="s">
        <v>695</v>
      </c>
      <c r="F243" s="9">
        <v>41883</v>
      </c>
      <c r="G243" s="77" t="s">
        <v>674</v>
      </c>
      <c r="H243" s="179"/>
      <c r="I243" s="183">
        <v>200</v>
      </c>
      <c r="J243" s="175">
        <v>600</v>
      </c>
    </row>
    <row r="244" spans="1:10" ht="24">
      <c r="A244" s="77">
        <v>242</v>
      </c>
      <c r="B244" s="77" t="s">
        <v>45</v>
      </c>
      <c r="C244" s="179" t="s">
        <v>716</v>
      </c>
      <c r="D244" s="179" t="s">
        <v>717</v>
      </c>
      <c r="E244" s="179" t="s">
        <v>718</v>
      </c>
      <c r="F244" s="9">
        <v>41913</v>
      </c>
      <c r="G244" s="77" t="s">
        <v>674</v>
      </c>
      <c r="H244" s="179"/>
      <c r="I244" s="183">
        <v>200</v>
      </c>
      <c r="J244" s="175">
        <v>600</v>
      </c>
    </row>
    <row r="245" spans="1:10" ht="14.25">
      <c r="A245" s="77">
        <v>243</v>
      </c>
      <c r="B245" s="77" t="s">
        <v>45</v>
      </c>
      <c r="C245" s="179" t="s">
        <v>716</v>
      </c>
      <c r="D245" s="179" t="s">
        <v>719</v>
      </c>
      <c r="E245" s="179" t="s">
        <v>720</v>
      </c>
      <c r="F245" s="9">
        <v>41883</v>
      </c>
      <c r="G245" s="77" t="s">
        <v>674</v>
      </c>
      <c r="H245" s="179"/>
      <c r="I245" s="183">
        <v>200</v>
      </c>
      <c r="J245" s="175">
        <v>600</v>
      </c>
    </row>
    <row r="246" spans="1:10" ht="14.25">
      <c r="A246" s="77">
        <v>244</v>
      </c>
      <c r="B246" s="77" t="s">
        <v>45</v>
      </c>
      <c r="C246" s="179" t="s">
        <v>716</v>
      </c>
      <c r="D246" s="179" t="s">
        <v>721</v>
      </c>
      <c r="E246" s="179" t="s">
        <v>722</v>
      </c>
      <c r="F246" s="9">
        <v>41852</v>
      </c>
      <c r="G246" s="77" t="s">
        <v>674</v>
      </c>
      <c r="H246" s="179"/>
      <c r="I246" s="183">
        <v>200</v>
      </c>
      <c r="J246" s="175">
        <v>600</v>
      </c>
    </row>
    <row r="247" spans="1:10" ht="14.25">
      <c r="A247" s="77">
        <v>245</v>
      </c>
      <c r="B247" s="77" t="s">
        <v>45</v>
      </c>
      <c r="C247" s="179" t="s">
        <v>216</v>
      </c>
      <c r="D247" s="179" t="s">
        <v>723</v>
      </c>
      <c r="E247" s="179" t="s">
        <v>695</v>
      </c>
      <c r="F247" s="9">
        <v>41640</v>
      </c>
      <c r="G247" s="77" t="s">
        <v>674</v>
      </c>
      <c r="H247" s="179"/>
      <c r="I247" s="183">
        <v>200</v>
      </c>
      <c r="J247" s="175">
        <v>600</v>
      </c>
    </row>
    <row r="248" spans="1:10" ht="14.25">
      <c r="A248" s="77">
        <v>246</v>
      </c>
      <c r="B248" s="77" t="s">
        <v>45</v>
      </c>
      <c r="C248" s="179" t="s">
        <v>216</v>
      </c>
      <c r="D248" s="179" t="s">
        <v>724</v>
      </c>
      <c r="E248" s="179" t="s">
        <v>695</v>
      </c>
      <c r="F248" s="9">
        <v>41852</v>
      </c>
      <c r="G248" s="77" t="s">
        <v>674</v>
      </c>
      <c r="H248" s="179"/>
      <c r="I248" s="183">
        <v>200</v>
      </c>
      <c r="J248" s="175">
        <v>600</v>
      </c>
    </row>
    <row r="249" spans="1:10" ht="14.25">
      <c r="A249" s="77">
        <v>247</v>
      </c>
      <c r="B249" s="77" t="s">
        <v>45</v>
      </c>
      <c r="C249" s="179" t="s">
        <v>216</v>
      </c>
      <c r="D249" s="179" t="s">
        <v>725</v>
      </c>
      <c r="E249" s="179" t="s">
        <v>677</v>
      </c>
      <c r="F249" s="9">
        <v>41852</v>
      </c>
      <c r="G249" s="77" t="s">
        <v>674</v>
      </c>
      <c r="H249" s="179"/>
      <c r="I249" s="183">
        <v>200</v>
      </c>
      <c r="J249" s="175">
        <v>600</v>
      </c>
    </row>
    <row r="250" spans="1:10" ht="14.25">
      <c r="A250" s="77">
        <v>248</v>
      </c>
      <c r="B250" s="77" t="s">
        <v>45</v>
      </c>
      <c r="C250" s="179" t="s">
        <v>540</v>
      </c>
      <c r="D250" s="179" t="s">
        <v>726</v>
      </c>
      <c r="E250" s="179" t="s">
        <v>727</v>
      </c>
      <c r="F250" s="9">
        <v>41913</v>
      </c>
      <c r="G250" s="77" t="s">
        <v>674</v>
      </c>
      <c r="H250" s="179"/>
      <c r="I250" s="183">
        <v>200</v>
      </c>
      <c r="J250" s="175">
        <v>600</v>
      </c>
    </row>
    <row r="251" spans="1:10" ht="14.25">
      <c r="A251" s="77">
        <v>249</v>
      </c>
      <c r="B251" s="77" t="s">
        <v>45</v>
      </c>
      <c r="C251" s="179" t="s">
        <v>728</v>
      </c>
      <c r="D251" s="179" t="s">
        <v>729</v>
      </c>
      <c r="E251" s="179" t="s">
        <v>677</v>
      </c>
      <c r="F251" s="9">
        <v>41791</v>
      </c>
      <c r="G251" s="77" t="s">
        <v>674</v>
      </c>
      <c r="H251" s="179"/>
      <c r="I251" s="183">
        <v>200</v>
      </c>
      <c r="J251" s="175">
        <v>600</v>
      </c>
    </row>
    <row r="252" spans="1:10" ht="14.25">
      <c r="A252" s="77">
        <v>250</v>
      </c>
      <c r="B252" s="77" t="s">
        <v>45</v>
      </c>
      <c r="C252" s="179" t="s">
        <v>728</v>
      </c>
      <c r="D252" s="179" t="s">
        <v>730</v>
      </c>
      <c r="E252" s="179" t="s">
        <v>701</v>
      </c>
      <c r="F252" s="9">
        <v>41852</v>
      </c>
      <c r="G252" s="77" t="s">
        <v>674</v>
      </c>
      <c r="H252" s="179"/>
      <c r="I252" s="183">
        <v>200</v>
      </c>
      <c r="J252" s="175">
        <v>600</v>
      </c>
    </row>
    <row r="253" spans="1:10" ht="14.25">
      <c r="A253" s="77">
        <v>251</v>
      </c>
      <c r="B253" s="77" t="s">
        <v>45</v>
      </c>
      <c r="C253" s="179" t="s">
        <v>403</v>
      </c>
      <c r="D253" s="179" t="s">
        <v>731</v>
      </c>
      <c r="E253" s="179" t="s">
        <v>695</v>
      </c>
      <c r="F253" s="9">
        <v>41913</v>
      </c>
      <c r="G253" s="77" t="s">
        <v>674</v>
      </c>
      <c r="H253" s="179"/>
      <c r="I253" s="183">
        <v>200</v>
      </c>
      <c r="J253" s="175">
        <v>600</v>
      </c>
    </row>
    <row r="254" spans="1:10" ht="14.25">
      <c r="A254" s="77">
        <v>252</v>
      </c>
      <c r="B254" s="77" t="s">
        <v>45</v>
      </c>
      <c r="C254" s="179" t="s">
        <v>407</v>
      </c>
      <c r="D254" s="179" t="s">
        <v>732</v>
      </c>
      <c r="E254" s="179" t="s">
        <v>695</v>
      </c>
      <c r="F254" s="9">
        <v>41730</v>
      </c>
      <c r="G254" s="77" t="s">
        <v>674</v>
      </c>
      <c r="H254" s="179"/>
      <c r="I254" s="183">
        <v>200</v>
      </c>
      <c r="J254" s="175">
        <v>600</v>
      </c>
    </row>
    <row r="255" spans="1:10" ht="14.25">
      <c r="A255" s="77">
        <v>253</v>
      </c>
      <c r="B255" s="77" t="s">
        <v>45</v>
      </c>
      <c r="C255" s="179" t="s">
        <v>407</v>
      </c>
      <c r="D255" s="179" t="s">
        <v>733</v>
      </c>
      <c r="E255" s="179" t="s">
        <v>734</v>
      </c>
      <c r="F255" s="9">
        <v>41699</v>
      </c>
      <c r="G255" s="77" t="s">
        <v>674</v>
      </c>
      <c r="H255" s="179"/>
      <c r="I255" s="183">
        <v>200</v>
      </c>
      <c r="J255" s="175">
        <v>600</v>
      </c>
    </row>
    <row r="256" spans="1:10" ht="14.25">
      <c r="A256" s="77">
        <v>254</v>
      </c>
      <c r="B256" s="77" t="s">
        <v>45</v>
      </c>
      <c r="C256" s="179" t="s">
        <v>411</v>
      </c>
      <c r="D256" s="179" t="s">
        <v>735</v>
      </c>
      <c r="E256" s="179" t="s">
        <v>736</v>
      </c>
      <c r="F256" s="9">
        <v>41640</v>
      </c>
      <c r="G256" s="77" t="s">
        <v>674</v>
      </c>
      <c r="H256" s="179"/>
      <c r="I256" s="183">
        <v>200</v>
      </c>
      <c r="J256" s="175">
        <v>600</v>
      </c>
    </row>
    <row r="257" spans="1:10" ht="14.25">
      <c r="A257" s="77">
        <v>255</v>
      </c>
      <c r="B257" s="77" t="s">
        <v>45</v>
      </c>
      <c r="C257" s="179" t="s">
        <v>737</v>
      </c>
      <c r="D257" s="179" t="s">
        <v>738</v>
      </c>
      <c r="E257" s="179" t="s">
        <v>701</v>
      </c>
      <c r="F257" s="9">
        <v>41974</v>
      </c>
      <c r="G257" s="77" t="s">
        <v>674</v>
      </c>
      <c r="H257" s="179"/>
      <c r="I257" s="183">
        <v>200</v>
      </c>
      <c r="J257" s="175">
        <v>600</v>
      </c>
    </row>
    <row r="258" spans="1:10" ht="14.25">
      <c r="A258" s="77">
        <v>256</v>
      </c>
      <c r="B258" s="77" t="s">
        <v>424</v>
      </c>
      <c r="C258" s="179" t="s">
        <v>550</v>
      </c>
      <c r="D258" s="179" t="s">
        <v>739</v>
      </c>
      <c r="E258" s="179" t="s">
        <v>673</v>
      </c>
      <c r="F258" s="9">
        <v>41730</v>
      </c>
      <c r="G258" s="77" t="s">
        <v>674</v>
      </c>
      <c r="H258" s="179"/>
      <c r="I258" s="183">
        <v>200</v>
      </c>
      <c r="J258" s="175">
        <v>600</v>
      </c>
    </row>
    <row r="259" spans="1:10" ht="14.25">
      <c r="A259" s="77">
        <v>257</v>
      </c>
      <c r="B259" s="77" t="s">
        <v>424</v>
      </c>
      <c r="C259" s="179" t="s">
        <v>555</v>
      </c>
      <c r="D259" s="179" t="s">
        <v>740</v>
      </c>
      <c r="E259" s="179" t="s">
        <v>677</v>
      </c>
      <c r="F259" s="9">
        <v>41730</v>
      </c>
      <c r="G259" s="77" t="s">
        <v>674</v>
      </c>
      <c r="H259" s="179"/>
      <c r="I259" s="183">
        <v>200</v>
      </c>
      <c r="J259" s="175">
        <v>600</v>
      </c>
    </row>
    <row r="260" spans="1:10" ht="14.25">
      <c r="A260" s="77">
        <v>258</v>
      </c>
      <c r="B260" s="77" t="s">
        <v>424</v>
      </c>
      <c r="C260" s="179" t="s">
        <v>741</v>
      </c>
      <c r="D260" s="179" t="s">
        <v>742</v>
      </c>
      <c r="E260" s="179" t="s">
        <v>677</v>
      </c>
      <c r="F260" s="9">
        <v>41944</v>
      </c>
      <c r="G260" s="77" t="s">
        <v>674</v>
      </c>
      <c r="H260" s="179"/>
      <c r="I260" s="183">
        <v>200</v>
      </c>
      <c r="J260" s="175">
        <v>600</v>
      </c>
    </row>
    <row r="261" spans="1:10" ht="14.25">
      <c r="A261" s="77">
        <v>259</v>
      </c>
      <c r="B261" s="77" t="s">
        <v>424</v>
      </c>
      <c r="C261" s="179" t="s">
        <v>743</v>
      </c>
      <c r="D261" s="179" t="s">
        <v>744</v>
      </c>
      <c r="E261" s="179" t="s">
        <v>677</v>
      </c>
      <c r="F261" s="9">
        <v>41699</v>
      </c>
      <c r="G261" s="77" t="s">
        <v>674</v>
      </c>
      <c r="H261" s="179"/>
      <c r="I261" s="183">
        <v>200</v>
      </c>
      <c r="J261" s="175">
        <v>600</v>
      </c>
    </row>
    <row r="262" spans="1:10" ht="14.25">
      <c r="A262" s="77">
        <v>260</v>
      </c>
      <c r="B262" s="77" t="s">
        <v>424</v>
      </c>
      <c r="C262" s="179" t="s">
        <v>745</v>
      </c>
      <c r="D262" s="179" t="s">
        <v>746</v>
      </c>
      <c r="E262" s="179" t="s">
        <v>677</v>
      </c>
      <c r="F262" s="9">
        <v>41760</v>
      </c>
      <c r="G262" s="77" t="s">
        <v>674</v>
      </c>
      <c r="H262" s="179"/>
      <c r="I262" s="183">
        <v>200</v>
      </c>
      <c r="J262" s="175">
        <v>600</v>
      </c>
    </row>
    <row r="263" spans="1:10" ht="14.25">
      <c r="A263" s="77">
        <v>261</v>
      </c>
      <c r="B263" s="77" t="s">
        <v>424</v>
      </c>
      <c r="C263" s="179" t="s">
        <v>747</v>
      </c>
      <c r="D263" s="179" t="s">
        <v>748</v>
      </c>
      <c r="E263" s="179" t="s">
        <v>677</v>
      </c>
      <c r="F263" s="9">
        <v>41883</v>
      </c>
      <c r="G263" s="77" t="s">
        <v>674</v>
      </c>
      <c r="H263" s="179"/>
      <c r="I263" s="183">
        <v>200</v>
      </c>
      <c r="J263" s="175">
        <v>600</v>
      </c>
    </row>
    <row r="264" spans="1:10" ht="14.25">
      <c r="A264" s="77">
        <v>262</v>
      </c>
      <c r="B264" s="77" t="s">
        <v>424</v>
      </c>
      <c r="C264" s="179" t="s">
        <v>429</v>
      </c>
      <c r="D264" s="179" t="s">
        <v>749</v>
      </c>
      <c r="E264" s="179" t="s">
        <v>750</v>
      </c>
      <c r="F264" s="9">
        <v>41671</v>
      </c>
      <c r="G264" s="77" t="s">
        <v>674</v>
      </c>
      <c r="H264" s="179"/>
      <c r="I264" s="183">
        <v>200</v>
      </c>
      <c r="J264" s="175">
        <v>600</v>
      </c>
    </row>
    <row r="265" spans="1:10" ht="14.25">
      <c r="A265" s="77">
        <v>263</v>
      </c>
      <c r="B265" s="77" t="s">
        <v>51</v>
      </c>
      <c r="C265" s="179" t="s">
        <v>440</v>
      </c>
      <c r="D265" s="179" t="s">
        <v>751</v>
      </c>
      <c r="E265" s="179" t="s">
        <v>677</v>
      </c>
      <c r="F265" s="9">
        <v>41640</v>
      </c>
      <c r="G265" s="77" t="s">
        <v>674</v>
      </c>
      <c r="H265" s="179"/>
      <c r="I265" s="183">
        <v>200</v>
      </c>
      <c r="J265" s="175">
        <v>600</v>
      </c>
    </row>
    <row r="266" spans="1:10" ht="14.25">
      <c r="A266" s="77">
        <v>264</v>
      </c>
      <c r="B266" s="77" t="s">
        <v>51</v>
      </c>
      <c r="C266" s="179" t="s">
        <v>752</v>
      </c>
      <c r="D266" s="179" t="s">
        <v>753</v>
      </c>
      <c r="E266" s="179" t="s">
        <v>754</v>
      </c>
      <c r="F266" s="9">
        <v>41974</v>
      </c>
      <c r="G266" s="77" t="s">
        <v>674</v>
      </c>
      <c r="H266" s="179"/>
      <c r="I266" s="183">
        <v>200</v>
      </c>
      <c r="J266" s="175">
        <v>600</v>
      </c>
    </row>
    <row r="267" spans="1:10" ht="24">
      <c r="A267" s="77">
        <v>265</v>
      </c>
      <c r="B267" s="77" t="s">
        <v>51</v>
      </c>
      <c r="C267" s="179" t="s">
        <v>60</v>
      </c>
      <c r="D267" s="179" t="s">
        <v>755</v>
      </c>
      <c r="E267" s="179" t="s">
        <v>58</v>
      </c>
      <c r="F267" s="9">
        <v>41730</v>
      </c>
      <c r="G267" s="77" t="s">
        <v>674</v>
      </c>
      <c r="H267" s="179"/>
      <c r="I267" s="183">
        <v>200</v>
      </c>
      <c r="J267" s="175">
        <v>600</v>
      </c>
    </row>
    <row r="268" spans="1:10" ht="14.25">
      <c r="A268" s="77">
        <v>266</v>
      </c>
      <c r="B268" s="77" t="s">
        <v>51</v>
      </c>
      <c r="C268" s="179" t="s">
        <v>756</v>
      </c>
      <c r="D268" s="179" t="s">
        <v>757</v>
      </c>
      <c r="E268" s="179" t="s">
        <v>758</v>
      </c>
      <c r="F268" s="9">
        <v>41730</v>
      </c>
      <c r="G268" s="77" t="s">
        <v>674</v>
      </c>
      <c r="H268" s="179"/>
      <c r="I268" s="183">
        <v>200</v>
      </c>
      <c r="J268" s="175">
        <v>600</v>
      </c>
    </row>
    <row r="269" spans="1:10" ht="14.25">
      <c r="A269" s="77">
        <v>267</v>
      </c>
      <c r="B269" s="77" t="s">
        <v>51</v>
      </c>
      <c r="C269" s="179" t="s">
        <v>756</v>
      </c>
      <c r="D269" s="179" t="s">
        <v>759</v>
      </c>
      <c r="E269" s="179" t="s">
        <v>760</v>
      </c>
      <c r="F269" s="9">
        <v>41913</v>
      </c>
      <c r="G269" s="77" t="s">
        <v>674</v>
      </c>
      <c r="H269" s="179"/>
      <c r="I269" s="183">
        <v>200</v>
      </c>
      <c r="J269" s="175">
        <v>600</v>
      </c>
    </row>
    <row r="270" spans="1:10" ht="14.25">
      <c r="A270" s="77">
        <v>268</v>
      </c>
      <c r="B270" s="77" t="s">
        <v>51</v>
      </c>
      <c r="C270" s="179" t="s">
        <v>756</v>
      </c>
      <c r="D270" s="179" t="s">
        <v>761</v>
      </c>
      <c r="E270" s="179" t="s">
        <v>762</v>
      </c>
      <c r="F270" s="9">
        <v>41974</v>
      </c>
      <c r="G270" s="77" t="s">
        <v>674</v>
      </c>
      <c r="H270" s="179"/>
      <c r="I270" s="183">
        <v>200</v>
      </c>
      <c r="J270" s="175">
        <v>600</v>
      </c>
    </row>
    <row r="271" spans="1:10" ht="14.25">
      <c r="A271" s="77">
        <v>269</v>
      </c>
      <c r="B271" s="77" t="s">
        <v>51</v>
      </c>
      <c r="C271" s="179" t="s">
        <v>151</v>
      </c>
      <c r="D271" s="179" t="s">
        <v>763</v>
      </c>
      <c r="E271" s="179" t="s">
        <v>677</v>
      </c>
      <c r="F271" s="9">
        <v>41883</v>
      </c>
      <c r="G271" s="77" t="s">
        <v>674</v>
      </c>
      <c r="H271" s="179"/>
      <c r="I271" s="183">
        <v>200</v>
      </c>
      <c r="J271" s="175">
        <v>600</v>
      </c>
    </row>
    <row r="272" spans="1:10" ht="14.25">
      <c r="A272" s="77">
        <v>270</v>
      </c>
      <c r="B272" s="77" t="s">
        <v>51</v>
      </c>
      <c r="C272" s="179" t="s">
        <v>764</v>
      </c>
      <c r="D272" s="179" t="s">
        <v>765</v>
      </c>
      <c r="E272" s="179" t="s">
        <v>688</v>
      </c>
      <c r="F272" s="9">
        <v>41944</v>
      </c>
      <c r="G272" s="77" t="s">
        <v>674</v>
      </c>
      <c r="H272" s="179"/>
      <c r="I272" s="183">
        <v>200</v>
      </c>
      <c r="J272" s="175">
        <v>600</v>
      </c>
    </row>
    <row r="273" spans="1:10" ht="36">
      <c r="A273" s="77">
        <v>271</v>
      </c>
      <c r="B273" s="77" t="s">
        <v>51</v>
      </c>
      <c r="C273" s="179" t="s">
        <v>766</v>
      </c>
      <c r="D273" s="179" t="s">
        <v>767</v>
      </c>
      <c r="E273" s="179" t="s">
        <v>768</v>
      </c>
      <c r="F273" s="9">
        <v>41640</v>
      </c>
      <c r="G273" s="77" t="s">
        <v>674</v>
      </c>
      <c r="H273" s="179"/>
      <c r="I273" s="183">
        <v>200</v>
      </c>
      <c r="J273" s="175">
        <v>600</v>
      </c>
    </row>
    <row r="274" spans="1:10" ht="14.25">
      <c r="A274" s="77">
        <v>272</v>
      </c>
      <c r="B274" s="77" t="s">
        <v>51</v>
      </c>
      <c r="C274" s="179" t="s">
        <v>597</v>
      </c>
      <c r="D274" s="179" t="s">
        <v>769</v>
      </c>
      <c r="E274" s="179" t="s">
        <v>677</v>
      </c>
      <c r="F274" s="9">
        <v>41640</v>
      </c>
      <c r="G274" s="77" t="s">
        <v>674</v>
      </c>
      <c r="H274" s="179"/>
      <c r="I274" s="183">
        <v>200</v>
      </c>
      <c r="J274" s="175">
        <v>600</v>
      </c>
    </row>
    <row r="275" spans="1:10" ht="14.25">
      <c r="A275" s="77">
        <v>273</v>
      </c>
      <c r="B275" s="77" t="s">
        <v>82</v>
      </c>
      <c r="C275" s="179" t="s">
        <v>770</v>
      </c>
      <c r="D275" s="179" t="s">
        <v>771</v>
      </c>
      <c r="E275" s="179" t="s">
        <v>772</v>
      </c>
      <c r="F275" s="9">
        <v>41760</v>
      </c>
      <c r="G275" s="77" t="s">
        <v>674</v>
      </c>
      <c r="H275" s="179"/>
      <c r="I275" s="183">
        <v>200</v>
      </c>
      <c r="J275" s="175">
        <v>600</v>
      </c>
    </row>
    <row r="276" spans="1:10" ht="14.25">
      <c r="A276" s="77">
        <v>274</v>
      </c>
      <c r="B276" s="77" t="s">
        <v>82</v>
      </c>
      <c r="C276" s="179" t="s">
        <v>770</v>
      </c>
      <c r="D276" s="179" t="s">
        <v>773</v>
      </c>
      <c r="E276" s="179" t="s">
        <v>774</v>
      </c>
      <c r="F276" s="9">
        <v>41699</v>
      </c>
      <c r="G276" s="77" t="s">
        <v>674</v>
      </c>
      <c r="H276" s="179"/>
      <c r="I276" s="183">
        <v>200</v>
      </c>
      <c r="J276" s="175">
        <v>600</v>
      </c>
    </row>
    <row r="277" spans="1:10" ht="14.25">
      <c r="A277" s="77">
        <v>275</v>
      </c>
      <c r="B277" s="77" t="s">
        <v>82</v>
      </c>
      <c r="C277" s="179" t="s">
        <v>601</v>
      </c>
      <c r="D277" s="179" t="s">
        <v>775</v>
      </c>
      <c r="E277" s="179" t="s">
        <v>677</v>
      </c>
      <c r="F277" s="9">
        <v>41852</v>
      </c>
      <c r="G277" s="77" t="s">
        <v>674</v>
      </c>
      <c r="H277" s="179"/>
      <c r="I277" s="183">
        <v>200</v>
      </c>
      <c r="J277" s="175">
        <v>600</v>
      </c>
    </row>
    <row r="278" spans="1:10" ht="14.25">
      <c r="A278" s="77">
        <v>276</v>
      </c>
      <c r="B278" s="77" t="s">
        <v>82</v>
      </c>
      <c r="C278" s="179" t="s">
        <v>601</v>
      </c>
      <c r="D278" s="179" t="s">
        <v>776</v>
      </c>
      <c r="E278" s="179" t="s">
        <v>677</v>
      </c>
      <c r="F278" s="9">
        <v>41699</v>
      </c>
      <c r="G278" s="77" t="s">
        <v>674</v>
      </c>
      <c r="H278" s="179"/>
      <c r="I278" s="183">
        <v>200</v>
      </c>
      <c r="J278" s="175">
        <v>600</v>
      </c>
    </row>
    <row r="279" spans="1:10" ht="14.25">
      <c r="A279" s="77">
        <v>277</v>
      </c>
      <c r="B279" s="77" t="s">
        <v>82</v>
      </c>
      <c r="C279" s="179" t="s">
        <v>601</v>
      </c>
      <c r="D279" s="179" t="s">
        <v>777</v>
      </c>
      <c r="E279" s="179" t="s">
        <v>677</v>
      </c>
      <c r="F279" s="9">
        <v>41883</v>
      </c>
      <c r="G279" s="77" t="s">
        <v>674</v>
      </c>
      <c r="H279" s="179"/>
      <c r="I279" s="183">
        <v>200</v>
      </c>
      <c r="J279" s="175">
        <v>600</v>
      </c>
    </row>
    <row r="280" spans="1:10" ht="14.25">
      <c r="A280" s="77">
        <v>278</v>
      </c>
      <c r="B280" s="77" t="s">
        <v>82</v>
      </c>
      <c r="C280" s="179" t="s">
        <v>778</v>
      </c>
      <c r="D280" s="179" t="s">
        <v>779</v>
      </c>
      <c r="E280" s="179" t="s">
        <v>677</v>
      </c>
      <c r="F280" s="9">
        <v>41640</v>
      </c>
      <c r="G280" s="77" t="s">
        <v>674</v>
      </c>
      <c r="H280" s="179"/>
      <c r="I280" s="183">
        <v>200</v>
      </c>
      <c r="J280" s="175">
        <v>600</v>
      </c>
    </row>
    <row r="281" spans="1:10" ht="14.25">
      <c r="A281" s="77">
        <v>279</v>
      </c>
      <c r="B281" s="77" t="s">
        <v>82</v>
      </c>
      <c r="C281" s="179" t="s">
        <v>605</v>
      </c>
      <c r="D281" s="179" t="s">
        <v>780</v>
      </c>
      <c r="E281" s="179" t="s">
        <v>677</v>
      </c>
      <c r="F281" s="9">
        <v>41944</v>
      </c>
      <c r="G281" s="77" t="s">
        <v>674</v>
      </c>
      <c r="H281" s="179"/>
      <c r="I281" s="183">
        <v>200</v>
      </c>
      <c r="J281" s="175">
        <v>600</v>
      </c>
    </row>
    <row r="282" spans="1:10" ht="14.25">
      <c r="A282" s="77">
        <v>280</v>
      </c>
      <c r="B282" s="77" t="s">
        <v>82</v>
      </c>
      <c r="C282" s="179" t="s">
        <v>607</v>
      </c>
      <c r="D282" s="179" t="s">
        <v>781</v>
      </c>
      <c r="E282" s="179" t="s">
        <v>782</v>
      </c>
      <c r="F282" s="9">
        <v>41852</v>
      </c>
      <c r="G282" s="77" t="s">
        <v>674</v>
      </c>
      <c r="H282" s="179"/>
      <c r="I282" s="183">
        <v>200</v>
      </c>
      <c r="J282" s="175">
        <v>600</v>
      </c>
    </row>
    <row r="283" spans="1:10" ht="14.25">
      <c r="A283" s="77">
        <v>281</v>
      </c>
      <c r="B283" s="77" t="s">
        <v>82</v>
      </c>
      <c r="C283" s="179" t="s">
        <v>607</v>
      </c>
      <c r="D283" s="179" t="s">
        <v>783</v>
      </c>
      <c r="E283" s="179" t="s">
        <v>677</v>
      </c>
      <c r="F283" s="9">
        <v>41883</v>
      </c>
      <c r="G283" s="77" t="s">
        <v>674</v>
      </c>
      <c r="H283" s="179"/>
      <c r="I283" s="183">
        <v>200</v>
      </c>
      <c r="J283" s="175">
        <v>600</v>
      </c>
    </row>
    <row r="284" spans="1:10" ht="14.25">
      <c r="A284" s="77">
        <v>282</v>
      </c>
      <c r="B284" s="77" t="s">
        <v>82</v>
      </c>
      <c r="C284" s="179" t="s">
        <v>609</v>
      </c>
      <c r="D284" s="179" t="s">
        <v>784</v>
      </c>
      <c r="E284" s="179" t="s">
        <v>677</v>
      </c>
      <c r="F284" s="9">
        <v>41760</v>
      </c>
      <c r="G284" s="77" t="s">
        <v>674</v>
      </c>
      <c r="H284" s="179"/>
      <c r="I284" s="183">
        <v>200</v>
      </c>
      <c r="J284" s="175">
        <v>600</v>
      </c>
    </row>
    <row r="285" spans="1:10" ht="14.25">
      <c r="A285" s="77">
        <v>283</v>
      </c>
      <c r="B285" s="77" t="s">
        <v>82</v>
      </c>
      <c r="C285" s="179" t="s">
        <v>609</v>
      </c>
      <c r="D285" s="179" t="s">
        <v>785</v>
      </c>
      <c r="E285" s="179" t="s">
        <v>786</v>
      </c>
      <c r="F285" s="9">
        <v>41640</v>
      </c>
      <c r="G285" s="77" t="s">
        <v>674</v>
      </c>
      <c r="H285" s="179"/>
      <c r="I285" s="183">
        <v>200</v>
      </c>
      <c r="J285" s="175">
        <v>600</v>
      </c>
    </row>
    <row r="286" spans="1:10" ht="14.25">
      <c r="A286" s="77">
        <v>284</v>
      </c>
      <c r="B286" s="77" t="s">
        <v>82</v>
      </c>
      <c r="C286" s="179" t="s">
        <v>370</v>
      </c>
      <c r="D286" s="179" t="s">
        <v>787</v>
      </c>
      <c r="E286" s="179" t="s">
        <v>677</v>
      </c>
      <c r="F286" s="9">
        <v>41671</v>
      </c>
      <c r="G286" s="77" t="s">
        <v>674</v>
      </c>
      <c r="H286" s="179"/>
      <c r="I286" s="183">
        <v>200</v>
      </c>
      <c r="J286" s="175">
        <v>600</v>
      </c>
    </row>
    <row r="287" spans="1:10" ht="14.25">
      <c r="A287" s="77">
        <v>285</v>
      </c>
      <c r="B287" s="77" t="s">
        <v>82</v>
      </c>
      <c r="C287" s="179" t="s">
        <v>462</v>
      </c>
      <c r="D287" s="179" t="s">
        <v>788</v>
      </c>
      <c r="E287" s="179" t="s">
        <v>782</v>
      </c>
      <c r="F287" s="9">
        <v>41852</v>
      </c>
      <c r="G287" s="77" t="s">
        <v>674</v>
      </c>
      <c r="H287" s="179"/>
      <c r="I287" s="183">
        <v>200</v>
      </c>
      <c r="J287" s="175">
        <v>600</v>
      </c>
    </row>
    <row r="288" spans="1:10" ht="14.25">
      <c r="A288" s="77">
        <v>286</v>
      </c>
      <c r="B288" s="77" t="s">
        <v>82</v>
      </c>
      <c r="C288" s="179" t="s">
        <v>789</v>
      </c>
      <c r="D288" s="179" t="s">
        <v>790</v>
      </c>
      <c r="E288" s="179" t="s">
        <v>677</v>
      </c>
      <c r="F288" s="9">
        <v>41640</v>
      </c>
      <c r="G288" s="77" t="s">
        <v>674</v>
      </c>
      <c r="H288" s="179"/>
      <c r="I288" s="183">
        <v>200</v>
      </c>
      <c r="J288" s="175">
        <v>600</v>
      </c>
    </row>
    <row r="289" spans="1:10" ht="14.25">
      <c r="A289" s="77">
        <v>287</v>
      </c>
      <c r="B289" s="77" t="s">
        <v>82</v>
      </c>
      <c r="C289" s="179" t="s">
        <v>470</v>
      </c>
      <c r="D289" s="179" t="s">
        <v>791</v>
      </c>
      <c r="E289" s="179" t="s">
        <v>677</v>
      </c>
      <c r="F289" s="9">
        <v>41760</v>
      </c>
      <c r="G289" s="77" t="s">
        <v>674</v>
      </c>
      <c r="H289" s="179"/>
      <c r="I289" s="183">
        <v>200</v>
      </c>
      <c r="J289" s="175">
        <v>600</v>
      </c>
    </row>
    <row r="290" spans="1:10" ht="14.25">
      <c r="A290" s="77">
        <v>288</v>
      </c>
      <c r="B290" s="77" t="s">
        <v>82</v>
      </c>
      <c r="C290" s="179" t="s">
        <v>470</v>
      </c>
      <c r="D290" s="179" t="s">
        <v>792</v>
      </c>
      <c r="E290" s="179" t="s">
        <v>677</v>
      </c>
      <c r="F290" s="9">
        <v>41699</v>
      </c>
      <c r="G290" s="77" t="s">
        <v>674</v>
      </c>
      <c r="H290" s="179"/>
      <c r="I290" s="183">
        <v>200</v>
      </c>
      <c r="J290" s="175">
        <v>600</v>
      </c>
    </row>
    <row r="291" spans="1:10" ht="14.25">
      <c r="A291" s="77">
        <v>289</v>
      </c>
      <c r="B291" s="77" t="s">
        <v>82</v>
      </c>
      <c r="C291" s="179" t="s">
        <v>612</v>
      </c>
      <c r="D291" s="179" t="s">
        <v>793</v>
      </c>
      <c r="E291" s="179" t="s">
        <v>794</v>
      </c>
      <c r="F291" s="9">
        <v>41699</v>
      </c>
      <c r="G291" s="77" t="s">
        <v>674</v>
      </c>
      <c r="H291" s="179"/>
      <c r="I291" s="183">
        <v>200</v>
      </c>
      <c r="J291" s="175">
        <v>600</v>
      </c>
    </row>
    <row r="292" spans="1:10" ht="14.25">
      <c r="A292" s="77">
        <v>290</v>
      </c>
      <c r="B292" s="77" t="s">
        <v>82</v>
      </c>
      <c r="C292" s="179" t="s">
        <v>270</v>
      </c>
      <c r="D292" s="179" t="s">
        <v>795</v>
      </c>
      <c r="E292" s="179" t="s">
        <v>677</v>
      </c>
      <c r="F292" s="9">
        <v>41640</v>
      </c>
      <c r="G292" s="77" t="s">
        <v>674</v>
      </c>
      <c r="H292" s="179"/>
      <c r="I292" s="183">
        <v>200</v>
      </c>
      <c r="J292" s="175">
        <v>600</v>
      </c>
    </row>
    <row r="293" spans="1:10" ht="14.25">
      <c r="A293" s="77">
        <v>291</v>
      </c>
      <c r="B293" s="77" t="s">
        <v>82</v>
      </c>
      <c r="C293" s="179" t="s">
        <v>270</v>
      </c>
      <c r="D293" s="179" t="s">
        <v>796</v>
      </c>
      <c r="E293" s="179" t="s">
        <v>797</v>
      </c>
      <c r="F293" s="9">
        <v>41913</v>
      </c>
      <c r="G293" s="77" t="s">
        <v>674</v>
      </c>
      <c r="H293" s="179"/>
      <c r="I293" s="183">
        <v>200</v>
      </c>
      <c r="J293" s="175">
        <v>600</v>
      </c>
    </row>
    <row r="294" spans="1:10" ht="14.25">
      <c r="A294" s="77">
        <v>292</v>
      </c>
      <c r="B294" s="77" t="s">
        <v>82</v>
      </c>
      <c r="C294" s="179" t="s">
        <v>270</v>
      </c>
      <c r="D294" s="179" t="s">
        <v>798</v>
      </c>
      <c r="E294" s="179" t="s">
        <v>677</v>
      </c>
      <c r="F294" s="9">
        <v>41913</v>
      </c>
      <c r="G294" s="77" t="s">
        <v>674</v>
      </c>
      <c r="H294" s="179"/>
      <c r="I294" s="183">
        <v>200</v>
      </c>
      <c r="J294" s="175">
        <v>600</v>
      </c>
    </row>
    <row r="295" spans="1:10" ht="14.25">
      <c r="A295" s="77">
        <v>293</v>
      </c>
      <c r="B295" s="77" t="s">
        <v>82</v>
      </c>
      <c r="C295" s="179" t="s">
        <v>799</v>
      </c>
      <c r="D295" s="179" t="s">
        <v>800</v>
      </c>
      <c r="E295" s="179" t="s">
        <v>782</v>
      </c>
      <c r="F295" s="9">
        <v>41944</v>
      </c>
      <c r="G295" s="77" t="s">
        <v>674</v>
      </c>
      <c r="H295" s="179"/>
      <c r="I295" s="183">
        <v>200</v>
      </c>
      <c r="J295" s="175">
        <v>600</v>
      </c>
    </row>
    <row r="296" spans="1:10" ht="14.25">
      <c r="A296" s="77">
        <v>294</v>
      </c>
      <c r="B296" s="77" t="s">
        <v>82</v>
      </c>
      <c r="C296" s="179" t="s">
        <v>799</v>
      </c>
      <c r="D296" s="179" t="s">
        <v>801</v>
      </c>
      <c r="E296" s="179" t="s">
        <v>677</v>
      </c>
      <c r="F296" s="9">
        <v>41640</v>
      </c>
      <c r="G296" s="77" t="s">
        <v>674</v>
      </c>
      <c r="H296" s="179"/>
      <c r="I296" s="183">
        <v>200</v>
      </c>
      <c r="J296" s="175">
        <v>600</v>
      </c>
    </row>
    <row r="297" spans="1:9" ht="14.25">
      <c r="A297" s="77">
        <v>295</v>
      </c>
      <c r="B297" s="77" t="s">
        <v>82</v>
      </c>
      <c r="C297" s="179" t="s">
        <v>615</v>
      </c>
      <c r="D297" s="179" t="s">
        <v>802</v>
      </c>
      <c r="E297" s="179" t="s">
        <v>677</v>
      </c>
      <c r="F297" s="9">
        <v>41821</v>
      </c>
      <c r="G297" s="77" t="s">
        <v>674</v>
      </c>
      <c r="H297" s="179"/>
      <c r="I297" s="183">
        <v>200</v>
      </c>
    </row>
    <row r="298" spans="1:10" ht="14.25">
      <c r="A298" s="77">
        <v>296</v>
      </c>
      <c r="B298" s="77" t="s">
        <v>10</v>
      </c>
      <c r="C298" s="179" t="s">
        <v>803</v>
      </c>
      <c r="D298" s="179" t="s">
        <v>804</v>
      </c>
      <c r="E298" s="179" t="s">
        <v>805</v>
      </c>
      <c r="F298" s="9">
        <v>41730</v>
      </c>
      <c r="G298" s="77" t="s">
        <v>674</v>
      </c>
      <c r="H298" s="179"/>
      <c r="I298" s="183">
        <v>200</v>
      </c>
      <c r="J298" s="175">
        <v>600</v>
      </c>
    </row>
    <row r="299" spans="1:10" ht="14.25">
      <c r="A299" s="77">
        <v>297</v>
      </c>
      <c r="B299" s="77" t="s">
        <v>10</v>
      </c>
      <c r="C299" s="179" t="s">
        <v>11</v>
      </c>
      <c r="D299" s="179" t="s">
        <v>806</v>
      </c>
      <c r="E299" s="179" t="s">
        <v>677</v>
      </c>
      <c r="F299" s="9">
        <v>41640</v>
      </c>
      <c r="G299" s="77" t="s">
        <v>674</v>
      </c>
      <c r="H299" s="179"/>
      <c r="I299" s="183">
        <v>200</v>
      </c>
      <c r="J299" s="175">
        <v>600</v>
      </c>
    </row>
    <row r="300" spans="1:10" ht="14.25">
      <c r="A300" s="77">
        <v>298</v>
      </c>
      <c r="B300" s="77" t="s">
        <v>10</v>
      </c>
      <c r="C300" s="179" t="s">
        <v>11</v>
      </c>
      <c r="D300" s="179" t="s">
        <v>807</v>
      </c>
      <c r="E300" s="179" t="s">
        <v>677</v>
      </c>
      <c r="F300" s="9">
        <v>41640</v>
      </c>
      <c r="G300" s="77" t="s">
        <v>674</v>
      </c>
      <c r="H300" s="179"/>
      <c r="I300" s="183">
        <v>200</v>
      </c>
      <c r="J300" s="175">
        <v>600</v>
      </c>
    </row>
    <row r="301" spans="1:10" ht="14.25">
      <c r="A301" s="77">
        <v>299</v>
      </c>
      <c r="B301" s="77" t="s">
        <v>10</v>
      </c>
      <c r="C301" s="179" t="s">
        <v>808</v>
      </c>
      <c r="D301" s="179" t="s">
        <v>809</v>
      </c>
      <c r="E301" s="179" t="s">
        <v>810</v>
      </c>
      <c r="F301" s="9">
        <v>41821</v>
      </c>
      <c r="G301" s="77" t="s">
        <v>674</v>
      </c>
      <c r="H301" s="179"/>
      <c r="I301" s="183">
        <v>200</v>
      </c>
      <c r="J301" s="175">
        <v>600</v>
      </c>
    </row>
    <row r="302" spans="1:10" ht="14.25">
      <c r="A302" s="77">
        <v>300</v>
      </c>
      <c r="B302" s="77" t="s">
        <v>10</v>
      </c>
      <c r="C302" s="179" t="s">
        <v>808</v>
      </c>
      <c r="D302" s="179" t="s">
        <v>811</v>
      </c>
      <c r="E302" s="179" t="s">
        <v>812</v>
      </c>
      <c r="F302" s="9">
        <v>41760</v>
      </c>
      <c r="G302" s="77" t="s">
        <v>674</v>
      </c>
      <c r="H302" s="179"/>
      <c r="I302" s="183">
        <v>200</v>
      </c>
      <c r="J302" s="175">
        <v>600</v>
      </c>
    </row>
    <row r="303" spans="1:10" ht="14.25">
      <c r="A303" s="77">
        <v>301</v>
      </c>
      <c r="B303" s="77" t="s">
        <v>10</v>
      </c>
      <c r="C303" s="179" t="s">
        <v>808</v>
      </c>
      <c r="D303" s="179" t="s">
        <v>813</v>
      </c>
      <c r="E303" s="179" t="s">
        <v>677</v>
      </c>
      <c r="F303" s="9">
        <v>41760</v>
      </c>
      <c r="G303" s="77" t="s">
        <v>674</v>
      </c>
      <c r="H303" s="179"/>
      <c r="I303" s="183">
        <v>200</v>
      </c>
      <c r="J303" s="175">
        <v>600</v>
      </c>
    </row>
    <row r="304" spans="1:10" ht="14.25">
      <c r="A304" s="77">
        <v>302</v>
      </c>
      <c r="B304" s="77" t="s">
        <v>10</v>
      </c>
      <c r="C304" s="179" t="s">
        <v>808</v>
      </c>
      <c r="D304" s="179" t="s">
        <v>814</v>
      </c>
      <c r="E304" s="179" t="s">
        <v>815</v>
      </c>
      <c r="F304" s="9">
        <v>41791</v>
      </c>
      <c r="G304" s="77" t="s">
        <v>674</v>
      </c>
      <c r="H304" s="179"/>
      <c r="I304" s="183">
        <v>200</v>
      </c>
      <c r="J304" s="175">
        <v>600</v>
      </c>
    </row>
    <row r="305" spans="1:10" ht="14.25">
      <c r="A305" s="77">
        <v>303</v>
      </c>
      <c r="B305" s="77" t="s">
        <v>10</v>
      </c>
      <c r="C305" s="179" t="s">
        <v>816</v>
      </c>
      <c r="D305" s="179" t="s">
        <v>817</v>
      </c>
      <c r="E305" s="179" t="s">
        <v>818</v>
      </c>
      <c r="F305" s="9">
        <v>41730</v>
      </c>
      <c r="G305" s="77" t="s">
        <v>674</v>
      </c>
      <c r="H305" s="179"/>
      <c r="I305" s="183">
        <v>200</v>
      </c>
      <c r="J305" s="175">
        <v>600</v>
      </c>
    </row>
    <row r="306" spans="1:10" ht="14.25">
      <c r="A306" s="77">
        <v>304</v>
      </c>
      <c r="B306" s="77" t="s">
        <v>10</v>
      </c>
      <c r="C306" s="179" t="s">
        <v>172</v>
      </c>
      <c r="D306" s="179" t="s">
        <v>819</v>
      </c>
      <c r="E306" s="179" t="s">
        <v>815</v>
      </c>
      <c r="F306" s="9">
        <v>41821</v>
      </c>
      <c r="G306" s="77" t="s">
        <v>674</v>
      </c>
      <c r="H306" s="179"/>
      <c r="I306" s="183">
        <v>200</v>
      </c>
      <c r="J306" s="175">
        <v>600</v>
      </c>
    </row>
    <row r="307" spans="1:10" ht="14.25">
      <c r="A307" s="77">
        <v>305</v>
      </c>
      <c r="B307" s="77" t="s">
        <v>10</v>
      </c>
      <c r="C307" s="179" t="s">
        <v>96</v>
      </c>
      <c r="D307" s="179" t="s">
        <v>820</v>
      </c>
      <c r="E307" s="179" t="s">
        <v>677</v>
      </c>
      <c r="F307" s="9">
        <v>41730</v>
      </c>
      <c r="G307" s="77" t="s">
        <v>674</v>
      </c>
      <c r="H307" s="179"/>
      <c r="I307" s="183">
        <v>200</v>
      </c>
      <c r="J307" s="175">
        <v>600</v>
      </c>
    </row>
    <row r="308" spans="1:10" ht="14.25">
      <c r="A308" s="77">
        <v>306</v>
      </c>
      <c r="B308" s="77" t="s">
        <v>10</v>
      </c>
      <c r="C308" s="179" t="s">
        <v>821</v>
      </c>
      <c r="D308" s="179" t="s">
        <v>822</v>
      </c>
      <c r="E308" s="179" t="s">
        <v>815</v>
      </c>
      <c r="F308" s="9">
        <v>41944</v>
      </c>
      <c r="G308" s="77" t="s">
        <v>674</v>
      </c>
      <c r="H308" s="179"/>
      <c r="I308" s="183">
        <v>200</v>
      </c>
      <c r="J308" s="175">
        <v>600</v>
      </c>
    </row>
    <row r="309" spans="1:10" ht="14.25">
      <c r="A309" s="77">
        <v>307</v>
      </c>
      <c r="B309" s="77" t="s">
        <v>10</v>
      </c>
      <c r="C309" s="179" t="s">
        <v>481</v>
      </c>
      <c r="D309" s="179" t="s">
        <v>823</v>
      </c>
      <c r="E309" s="179" t="s">
        <v>815</v>
      </c>
      <c r="F309" s="9">
        <v>41671</v>
      </c>
      <c r="G309" s="77" t="s">
        <v>674</v>
      </c>
      <c r="H309" s="179"/>
      <c r="I309" s="183">
        <v>200</v>
      </c>
      <c r="J309" s="175">
        <v>600</v>
      </c>
    </row>
    <row r="310" spans="1:10" ht="14.25">
      <c r="A310" s="77">
        <v>308</v>
      </c>
      <c r="B310" s="77" t="s">
        <v>10</v>
      </c>
      <c r="C310" s="179" t="s">
        <v>481</v>
      </c>
      <c r="D310" s="179" t="s">
        <v>824</v>
      </c>
      <c r="E310" s="179" t="s">
        <v>677</v>
      </c>
      <c r="F310" s="9">
        <v>41671</v>
      </c>
      <c r="G310" s="77" t="s">
        <v>674</v>
      </c>
      <c r="H310" s="179"/>
      <c r="I310" s="183">
        <v>200</v>
      </c>
      <c r="J310" s="175">
        <v>600</v>
      </c>
    </row>
    <row r="311" spans="1:10" ht="14.25">
      <c r="A311" s="77">
        <v>309</v>
      </c>
      <c r="B311" s="77" t="s">
        <v>10</v>
      </c>
      <c r="C311" s="179" t="s">
        <v>825</v>
      </c>
      <c r="D311" s="179" t="s">
        <v>826</v>
      </c>
      <c r="E311" s="179" t="s">
        <v>677</v>
      </c>
      <c r="F311" s="9">
        <v>41671</v>
      </c>
      <c r="G311" s="77" t="s">
        <v>674</v>
      </c>
      <c r="H311" s="179"/>
      <c r="I311" s="183">
        <v>200</v>
      </c>
      <c r="J311" s="175">
        <v>600</v>
      </c>
    </row>
    <row r="312" spans="1:10" ht="24">
      <c r="A312" s="77">
        <v>310</v>
      </c>
      <c r="B312" s="77" t="s">
        <v>10</v>
      </c>
      <c r="C312" s="179" t="s">
        <v>103</v>
      </c>
      <c r="D312" s="179" t="s">
        <v>827</v>
      </c>
      <c r="E312" s="179" t="s">
        <v>812</v>
      </c>
      <c r="F312" s="9">
        <v>41640</v>
      </c>
      <c r="G312" s="77" t="s">
        <v>674</v>
      </c>
      <c r="H312" s="179"/>
      <c r="I312" s="183">
        <v>200</v>
      </c>
      <c r="J312" s="175">
        <v>600</v>
      </c>
    </row>
    <row r="313" spans="1:10" ht="24">
      <c r="A313" s="77">
        <v>311</v>
      </c>
      <c r="B313" s="77" t="s">
        <v>10</v>
      </c>
      <c r="C313" s="179" t="s">
        <v>103</v>
      </c>
      <c r="D313" s="179" t="s">
        <v>828</v>
      </c>
      <c r="E313" s="179" t="s">
        <v>812</v>
      </c>
      <c r="F313" s="9">
        <v>41640</v>
      </c>
      <c r="G313" s="77" t="s">
        <v>674</v>
      </c>
      <c r="H313" s="179"/>
      <c r="I313" s="183">
        <v>200</v>
      </c>
      <c r="J313" s="175">
        <v>600</v>
      </c>
    </row>
    <row r="314" spans="1:10" ht="14.25">
      <c r="A314" s="77">
        <v>312</v>
      </c>
      <c r="B314" s="77" t="s">
        <v>10</v>
      </c>
      <c r="C314" s="179" t="s">
        <v>185</v>
      </c>
      <c r="D314" s="179" t="s">
        <v>829</v>
      </c>
      <c r="E314" s="179" t="s">
        <v>830</v>
      </c>
      <c r="F314" s="9">
        <v>41913</v>
      </c>
      <c r="G314" s="77" t="s">
        <v>674</v>
      </c>
      <c r="H314" s="179"/>
      <c r="I314" s="183">
        <v>200</v>
      </c>
      <c r="J314" s="175">
        <v>600</v>
      </c>
    </row>
    <row r="315" spans="1:10" ht="14.25">
      <c r="A315" s="77">
        <v>313</v>
      </c>
      <c r="B315" s="77" t="s">
        <v>10</v>
      </c>
      <c r="C315" s="179" t="s">
        <v>486</v>
      </c>
      <c r="D315" s="179" t="s">
        <v>831</v>
      </c>
      <c r="E315" s="179" t="s">
        <v>832</v>
      </c>
      <c r="F315" s="9">
        <v>41760</v>
      </c>
      <c r="G315" s="77" t="s">
        <v>674</v>
      </c>
      <c r="H315" s="179"/>
      <c r="I315" s="183">
        <v>200</v>
      </c>
      <c r="J315" s="175">
        <v>600</v>
      </c>
    </row>
    <row r="316" spans="1:10" ht="14.25">
      <c r="A316" s="77">
        <v>314</v>
      </c>
      <c r="B316" s="77" t="s">
        <v>10</v>
      </c>
      <c r="C316" s="179" t="s">
        <v>833</v>
      </c>
      <c r="D316" s="179" t="s">
        <v>834</v>
      </c>
      <c r="E316" s="179" t="s">
        <v>688</v>
      </c>
      <c r="F316" s="9">
        <v>41640</v>
      </c>
      <c r="G316" s="77" t="s">
        <v>674</v>
      </c>
      <c r="H316" s="179"/>
      <c r="I316" s="183">
        <v>200</v>
      </c>
      <c r="J316" s="175">
        <v>600</v>
      </c>
    </row>
    <row r="317" spans="1:10" ht="14.25">
      <c r="A317" s="77">
        <v>315</v>
      </c>
      <c r="B317" s="77" t="s">
        <v>10</v>
      </c>
      <c r="C317" s="179" t="s">
        <v>833</v>
      </c>
      <c r="D317" s="179" t="s">
        <v>835</v>
      </c>
      <c r="E317" s="179" t="s">
        <v>677</v>
      </c>
      <c r="F317" s="9">
        <v>41944</v>
      </c>
      <c r="G317" s="77" t="s">
        <v>674</v>
      </c>
      <c r="H317" s="179"/>
      <c r="I317" s="183">
        <v>200</v>
      </c>
      <c r="J317" s="175">
        <v>600</v>
      </c>
    </row>
    <row r="318" spans="1:10" ht="14.25">
      <c r="A318" s="77">
        <v>316</v>
      </c>
      <c r="B318" s="77" t="s">
        <v>10</v>
      </c>
      <c r="C318" s="179" t="s">
        <v>189</v>
      </c>
      <c r="D318" s="179" t="s">
        <v>836</v>
      </c>
      <c r="E318" s="179" t="s">
        <v>815</v>
      </c>
      <c r="F318" s="9">
        <v>41913</v>
      </c>
      <c r="G318" s="77" t="s">
        <v>674</v>
      </c>
      <c r="H318" s="179"/>
      <c r="I318" s="183">
        <v>200</v>
      </c>
      <c r="J318" s="175">
        <v>600</v>
      </c>
    </row>
    <row r="319" spans="1:10" ht="14.25">
      <c r="A319" s="77">
        <v>317</v>
      </c>
      <c r="B319" s="77" t="s">
        <v>10</v>
      </c>
      <c r="C319" s="179" t="s">
        <v>189</v>
      </c>
      <c r="D319" s="179" t="s">
        <v>837</v>
      </c>
      <c r="E319" s="179" t="s">
        <v>838</v>
      </c>
      <c r="F319" s="9">
        <v>41821</v>
      </c>
      <c r="G319" s="77" t="s">
        <v>674</v>
      </c>
      <c r="H319" s="179"/>
      <c r="I319" s="183">
        <v>200</v>
      </c>
      <c r="J319" s="175">
        <v>600</v>
      </c>
    </row>
    <row r="320" spans="1:10" ht="14.25">
      <c r="A320" s="77">
        <v>318</v>
      </c>
      <c r="B320" s="77" t="s">
        <v>10</v>
      </c>
      <c r="C320" s="179" t="s">
        <v>839</v>
      </c>
      <c r="D320" s="179" t="s">
        <v>840</v>
      </c>
      <c r="E320" s="179" t="s">
        <v>841</v>
      </c>
      <c r="F320" s="9">
        <v>41791</v>
      </c>
      <c r="G320" s="77" t="s">
        <v>674</v>
      </c>
      <c r="H320" s="179"/>
      <c r="I320" s="183">
        <v>200</v>
      </c>
      <c r="J320" s="175">
        <v>600</v>
      </c>
    </row>
    <row r="321" spans="1:10" ht="14.25">
      <c r="A321" s="77">
        <v>319</v>
      </c>
      <c r="B321" s="77" t="s">
        <v>10</v>
      </c>
      <c r="C321" s="179" t="s">
        <v>313</v>
      </c>
      <c r="D321" s="179" t="s">
        <v>842</v>
      </c>
      <c r="E321" s="179" t="s">
        <v>843</v>
      </c>
      <c r="F321" s="9">
        <v>41883</v>
      </c>
      <c r="G321" s="77" t="s">
        <v>674</v>
      </c>
      <c r="H321" s="179"/>
      <c r="I321" s="183">
        <v>200</v>
      </c>
      <c r="J321" s="175">
        <v>600</v>
      </c>
    </row>
    <row r="322" spans="1:10" ht="14.25">
      <c r="A322" s="77">
        <v>320</v>
      </c>
      <c r="B322" s="77" t="s">
        <v>10</v>
      </c>
      <c r="C322" s="179" t="s">
        <v>111</v>
      </c>
      <c r="D322" s="179" t="s">
        <v>844</v>
      </c>
      <c r="E322" s="179" t="s">
        <v>815</v>
      </c>
      <c r="F322" s="9">
        <v>41852</v>
      </c>
      <c r="G322" s="77" t="s">
        <v>674</v>
      </c>
      <c r="H322" s="179"/>
      <c r="I322" s="183">
        <v>200</v>
      </c>
      <c r="J322" s="175">
        <v>600</v>
      </c>
    </row>
    <row r="323" spans="1:10" ht="14.25">
      <c r="A323" s="77">
        <v>321</v>
      </c>
      <c r="B323" s="77" t="s">
        <v>10</v>
      </c>
      <c r="C323" s="179" t="s">
        <v>111</v>
      </c>
      <c r="D323" s="179" t="s">
        <v>845</v>
      </c>
      <c r="E323" s="179" t="s">
        <v>815</v>
      </c>
      <c r="F323" s="9">
        <v>41640</v>
      </c>
      <c r="G323" s="77" t="s">
        <v>674</v>
      </c>
      <c r="H323" s="179"/>
      <c r="I323" s="183">
        <v>200</v>
      </c>
      <c r="J323" s="175">
        <v>600</v>
      </c>
    </row>
    <row r="324" spans="1:10" ht="14.25">
      <c r="A324" s="77">
        <v>322</v>
      </c>
      <c r="B324" s="77" t="s">
        <v>10</v>
      </c>
      <c r="C324" s="179" t="s">
        <v>508</v>
      </c>
      <c r="D324" s="179" t="s">
        <v>846</v>
      </c>
      <c r="E324" s="179" t="s">
        <v>830</v>
      </c>
      <c r="F324" s="9">
        <v>41671</v>
      </c>
      <c r="G324" s="77" t="s">
        <v>674</v>
      </c>
      <c r="H324" s="179"/>
      <c r="I324" s="183">
        <v>200</v>
      </c>
      <c r="J324" s="175">
        <v>600</v>
      </c>
    </row>
    <row r="325" spans="1:10" ht="14.25">
      <c r="A325" s="77">
        <v>323</v>
      </c>
      <c r="B325" s="77" t="s">
        <v>10</v>
      </c>
      <c r="C325" s="179" t="s">
        <v>847</v>
      </c>
      <c r="D325" s="179" t="s">
        <v>848</v>
      </c>
      <c r="E325" s="179" t="s">
        <v>677</v>
      </c>
      <c r="F325" s="9">
        <v>41699</v>
      </c>
      <c r="G325" s="77" t="s">
        <v>674</v>
      </c>
      <c r="H325" s="179"/>
      <c r="I325" s="183">
        <v>200</v>
      </c>
      <c r="J325" s="175">
        <v>600</v>
      </c>
    </row>
    <row r="326" spans="1:10" ht="14.25">
      <c r="A326" s="77">
        <v>324</v>
      </c>
      <c r="B326" s="77" t="s">
        <v>10</v>
      </c>
      <c r="C326" s="179" t="s">
        <v>847</v>
      </c>
      <c r="D326" s="179" t="s">
        <v>849</v>
      </c>
      <c r="E326" s="179" t="s">
        <v>838</v>
      </c>
      <c r="F326" s="9">
        <v>41699</v>
      </c>
      <c r="G326" s="77" t="s">
        <v>674</v>
      </c>
      <c r="H326" s="179"/>
      <c r="I326" s="183">
        <v>200</v>
      </c>
      <c r="J326" s="175">
        <v>600</v>
      </c>
    </row>
    <row r="327" spans="1:10" ht="14.25">
      <c r="A327" s="77">
        <v>325</v>
      </c>
      <c r="B327" s="77" t="s">
        <v>10</v>
      </c>
      <c r="C327" s="179" t="s">
        <v>304</v>
      </c>
      <c r="D327" s="179" t="s">
        <v>850</v>
      </c>
      <c r="E327" s="179" t="s">
        <v>851</v>
      </c>
      <c r="F327" s="9">
        <v>41913</v>
      </c>
      <c r="G327" s="77" t="s">
        <v>674</v>
      </c>
      <c r="H327" s="179"/>
      <c r="I327" s="183">
        <v>200</v>
      </c>
      <c r="J327" s="175">
        <v>600</v>
      </c>
    </row>
    <row r="328" spans="1:10" ht="14.25">
      <c r="A328" s="77">
        <v>326</v>
      </c>
      <c r="B328" s="77" t="s">
        <v>10</v>
      </c>
      <c r="C328" s="179" t="s">
        <v>852</v>
      </c>
      <c r="D328" s="179" t="s">
        <v>853</v>
      </c>
      <c r="E328" s="179" t="s">
        <v>830</v>
      </c>
      <c r="F328" s="9">
        <v>41821</v>
      </c>
      <c r="G328" s="77" t="s">
        <v>674</v>
      </c>
      <c r="H328" s="179"/>
      <c r="I328" s="183">
        <v>200</v>
      </c>
      <c r="J328" s="175">
        <v>600</v>
      </c>
    </row>
    <row r="329" spans="1:10" ht="14.25">
      <c r="A329" s="77">
        <v>327</v>
      </c>
      <c r="B329" s="77" t="s">
        <v>10</v>
      </c>
      <c r="C329" s="179" t="s">
        <v>196</v>
      </c>
      <c r="D329" s="179" t="s">
        <v>854</v>
      </c>
      <c r="E329" s="179" t="s">
        <v>677</v>
      </c>
      <c r="F329" s="9">
        <v>41821</v>
      </c>
      <c r="G329" s="77" t="s">
        <v>674</v>
      </c>
      <c r="H329" s="179"/>
      <c r="I329" s="183">
        <v>200</v>
      </c>
      <c r="J329" s="175">
        <v>600</v>
      </c>
    </row>
    <row r="330" spans="1:10" ht="14.25">
      <c r="A330" s="77">
        <v>328</v>
      </c>
      <c r="B330" s="77" t="s">
        <v>32</v>
      </c>
      <c r="C330" s="179" t="s">
        <v>855</v>
      </c>
      <c r="D330" s="179" t="s">
        <v>856</v>
      </c>
      <c r="E330" s="179" t="s">
        <v>857</v>
      </c>
      <c r="F330" s="9">
        <v>41852</v>
      </c>
      <c r="G330" s="77" t="s">
        <v>674</v>
      </c>
      <c r="H330" s="179"/>
      <c r="I330" s="183">
        <v>200</v>
      </c>
      <c r="J330" s="175">
        <v>600</v>
      </c>
    </row>
    <row r="331" spans="1:10" ht="14.25">
      <c r="A331" s="77">
        <v>329</v>
      </c>
      <c r="B331" s="77" t="s">
        <v>32</v>
      </c>
      <c r="C331" s="179" t="s">
        <v>855</v>
      </c>
      <c r="D331" s="179" t="s">
        <v>858</v>
      </c>
      <c r="E331" s="179" t="s">
        <v>859</v>
      </c>
      <c r="F331" s="9">
        <v>41699</v>
      </c>
      <c r="G331" s="77" t="s">
        <v>674</v>
      </c>
      <c r="H331" s="179"/>
      <c r="I331" s="183">
        <v>200</v>
      </c>
      <c r="J331" s="175">
        <v>600</v>
      </c>
    </row>
    <row r="332" spans="1:10" ht="14.25">
      <c r="A332" s="77">
        <v>330</v>
      </c>
      <c r="B332" s="77" t="s">
        <v>32</v>
      </c>
      <c r="C332" s="179" t="s">
        <v>623</v>
      </c>
      <c r="D332" s="179" t="s">
        <v>860</v>
      </c>
      <c r="E332" s="179" t="s">
        <v>861</v>
      </c>
      <c r="F332" s="9">
        <v>41640</v>
      </c>
      <c r="G332" s="77" t="s">
        <v>674</v>
      </c>
      <c r="H332" s="179"/>
      <c r="I332" s="183">
        <v>200</v>
      </c>
      <c r="J332" s="175">
        <v>600</v>
      </c>
    </row>
    <row r="333" spans="1:10" ht="14.25">
      <c r="A333" s="77">
        <v>331</v>
      </c>
      <c r="B333" s="77" t="s">
        <v>32</v>
      </c>
      <c r="C333" s="179" t="s">
        <v>623</v>
      </c>
      <c r="D333" s="179" t="s">
        <v>862</v>
      </c>
      <c r="E333" s="179" t="s">
        <v>677</v>
      </c>
      <c r="F333" s="9">
        <v>41760</v>
      </c>
      <c r="G333" s="77" t="s">
        <v>674</v>
      </c>
      <c r="H333" s="179"/>
      <c r="I333" s="183">
        <v>200</v>
      </c>
      <c r="J333" s="175">
        <v>600</v>
      </c>
    </row>
    <row r="334" spans="1:10" ht="14.25">
      <c r="A334" s="77">
        <v>332</v>
      </c>
      <c r="B334" s="77" t="s">
        <v>32</v>
      </c>
      <c r="C334" s="179" t="s">
        <v>863</v>
      </c>
      <c r="D334" s="179" t="s">
        <v>864</v>
      </c>
      <c r="E334" s="179" t="s">
        <v>865</v>
      </c>
      <c r="F334" s="9">
        <v>41791</v>
      </c>
      <c r="G334" s="77" t="s">
        <v>674</v>
      </c>
      <c r="H334" s="179"/>
      <c r="I334" s="183">
        <v>200</v>
      </c>
      <c r="J334" s="175">
        <v>600</v>
      </c>
    </row>
    <row r="335" spans="1:10" ht="14.25">
      <c r="A335" s="77">
        <v>333</v>
      </c>
      <c r="B335" s="77" t="s">
        <v>32</v>
      </c>
      <c r="C335" s="179" t="s">
        <v>863</v>
      </c>
      <c r="D335" s="179" t="s">
        <v>866</v>
      </c>
      <c r="E335" s="179" t="s">
        <v>762</v>
      </c>
      <c r="F335" s="9">
        <v>41760</v>
      </c>
      <c r="G335" s="77" t="s">
        <v>674</v>
      </c>
      <c r="H335" s="179"/>
      <c r="I335" s="183">
        <v>200</v>
      </c>
      <c r="J335" s="175">
        <v>600</v>
      </c>
    </row>
    <row r="336" spans="1:10" ht="14.25">
      <c r="A336" s="77">
        <v>334</v>
      </c>
      <c r="B336" s="77" t="s">
        <v>32</v>
      </c>
      <c r="C336" s="179" t="s">
        <v>200</v>
      </c>
      <c r="D336" s="179" t="s">
        <v>867</v>
      </c>
      <c r="E336" s="179" t="s">
        <v>677</v>
      </c>
      <c r="F336" s="9">
        <v>41883</v>
      </c>
      <c r="G336" s="77" t="s">
        <v>674</v>
      </c>
      <c r="H336" s="179"/>
      <c r="I336" s="183">
        <v>200</v>
      </c>
      <c r="J336" s="175">
        <v>600</v>
      </c>
    </row>
    <row r="337" spans="1:10" ht="14.25">
      <c r="A337" s="77">
        <v>335</v>
      </c>
      <c r="B337" s="77" t="s">
        <v>32</v>
      </c>
      <c r="C337" s="179" t="s">
        <v>200</v>
      </c>
      <c r="D337" s="179" t="s">
        <v>868</v>
      </c>
      <c r="E337" s="179" t="s">
        <v>869</v>
      </c>
      <c r="F337" s="9">
        <v>41730</v>
      </c>
      <c r="G337" s="77" t="s">
        <v>674</v>
      </c>
      <c r="H337" s="179"/>
      <c r="I337" s="183">
        <v>200</v>
      </c>
      <c r="J337" s="175">
        <v>600</v>
      </c>
    </row>
    <row r="338" spans="1:10" ht="14.25">
      <c r="A338" s="77">
        <v>336</v>
      </c>
      <c r="B338" s="77" t="s">
        <v>32</v>
      </c>
      <c r="C338" s="179" t="s">
        <v>324</v>
      </c>
      <c r="D338" s="179" t="s">
        <v>870</v>
      </c>
      <c r="E338" s="179" t="s">
        <v>677</v>
      </c>
      <c r="F338" s="9">
        <v>41640</v>
      </c>
      <c r="G338" s="77" t="s">
        <v>674</v>
      </c>
      <c r="H338" s="179"/>
      <c r="I338" s="183">
        <v>200</v>
      </c>
      <c r="J338" s="175">
        <v>600</v>
      </c>
    </row>
    <row r="339" spans="1:10" ht="14.25">
      <c r="A339" s="77">
        <v>337</v>
      </c>
      <c r="B339" s="77" t="s">
        <v>32</v>
      </c>
      <c r="C339" s="179" t="s">
        <v>871</v>
      </c>
      <c r="D339" s="179" t="s">
        <v>872</v>
      </c>
      <c r="E339" s="179" t="s">
        <v>677</v>
      </c>
      <c r="F339" s="9">
        <v>41821</v>
      </c>
      <c r="G339" s="77" t="s">
        <v>674</v>
      </c>
      <c r="H339" s="179"/>
      <c r="I339" s="183">
        <v>200</v>
      </c>
      <c r="J339" s="175">
        <v>600</v>
      </c>
    </row>
    <row r="340" spans="1:10" ht="24">
      <c r="A340" s="77">
        <v>338</v>
      </c>
      <c r="B340" s="77" t="s">
        <v>32</v>
      </c>
      <c r="C340" s="179" t="s">
        <v>873</v>
      </c>
      <c r="D340" s="179" t="s">
        <v>874</v>
      </c>
      <c r="E340" s="179" t="s">
        <v>875</v>
      </c>
      <c r="F340" s="9">
        <v>41671</v>
      </c>
      <c r="G340" s="77" t="s">
        <v>674</v>
      </c>
      <c r="H340" s="179"/>
      <c r="I340" s="183">
        <v>200</v>
      </c>
      <c r="J340" s="175">
        <v>600</v>
      </c>
    </row>
    <row r="341" spans="1:10" ht="14.25">
      <c r="A341" s="77">
        <v>339</v>
      </c>
      <c r="B341" s="77" t="s">
        <v>32</v>
      </c>
      <c r="C341" s="179" t="s">
        <v>876</v>
      </c>
      <c r="D341" s="179" t="s">
        <v>877</v>
      </c>
      <c r="E341" s="179" t="s">
        <v>869</v>
      </c>
      <c r="F341" s="9">
        <v>41944</v>
      </c>
      <c r="G341" s="77" t="s">
        <v>674</v>
      </c>
      <c r="H341" s="179"/>
      <c r="I341" s="183">
        <v>200</v>
      </c>
      <c r="J341" s="175">
        <v>600</v>
      </c>
    </row>
    <row r="342" spans="1:10" ht="14.25">
      <c r="A342" s="77">
        <v>340</v>
      </c>
      <c r="B342" s="77" t="s">
        <v>32</v>
      </c>
      <c r="C342" s="179" t="s">
        <v>878</v>
      </c>
      <c r="D342" s="179" t="s">
        <v>879</v>
      </c>
      <c r="E342" s="179" t="s">
        <v>805</v>
      </c>
      <c r="F342" s="9">
        <v>41944</v>
      </c>
      <c r="G342" s="77" t="s">
        <v>674</v>
      </c>
      <c r="H342" s="179"/>
      <c r="I342" s="183">
        <v>200</v>
      </c>
      <c r="J342" s="175">
        <v>600</v>
      </c>
    </row>
    <row r="343" spans="1:10" ht="14.25">
      <c r="A343" s="77">
        <v>341</v>
      </c>
      <c r="B343" s="77" t="s">
        <v>32</v>
      </c>
      <c r="C343" s="179" t="s">
        <v>878</v>
      </c>
      <c r="D343" s="179" t="s">
        <v>880</v>
      </c>
      <c r="E343" s="179" t="s">
        <v>677</v>
      </c>
      <c r="F343" s="9">
        <v>41640</v>
      </c>
      <c r="G343" s="77" t="s">
        <v>674</v>
      </c>
      <c r="H343" s="179"/>
      <c r="I343" s="183">
        <v>200</v>
      </c>
      <c r="J343" s="175">
        <v>600</v>
      </c>
    </row>
    <row r="344" spans="1:10" ht="14.25">
      <c r="A344" s="77">
        <v>342</v>
      </c>
      <c r="B344" s="77" t="s">
        <v>32</v>
      </c>
      <c r="C344" s="179" t="s">
        <v>878</v>
      </c>
      <c r="D344" s="179" t="s">
        <v>881</v>
      </c>
      <c r="E344" s="179" t="s">
        <v>882</v>
      </c>
      <c r="F344" s="9">
        <v>41791</v>
      </c>
      <c r="G344" s="77" t="s">
        <v>674</v>
      </c>
      <c r="H344" s="179"/>
      <c r="I344" s="183">
        <v>200</v>
      </c>
      <c r="J344" s="175">
        <v>600</v>
      </c>
    </row>
    <row r="345" spans="1:10" ht="24">
      <c r="A345" s="77">
        <v>343</v>
      </c>
      <c r="B345" s="77" t="s">
        <v>32</v>
      </c>
      <c r="C345" s="179" t="s">
        <v>883</v>
      </c>
      <c r="D345" s="179" t="s">
        <v>884</v>
      </c>
      <c r="E345" s="179" t="s">
        <v>869</v>
      </c>
      <c r="F345" s="9">
        <v>41913</v>
      </c>
      <c r="G345" s="77" t="s">
        <v>674</v>
      </c>
      <c r="H345" s="179"/>
      <c r="I345" s="183">
        <v>200</v>
      </c>
      <c r="J345" s="175">
        <v>600</v>
      </c>
    </row>
    <row r="346" spans="1:10" ht="14.25">
      <c r="A346" s="77">
        <v>344</v>
      </c>
      <c r="B346" s="77" t="s">
        <v>32</v>
      </c>
      <c r="C346" s="179" t="s">
        <v>883</v>
      </c>
      <c r="D346" s="179" t="s">
        <v>885</v>
      </c>
      <c r="E346" s="179" t="s">
        <v>869</v>
      </c>
      <c r="F346" s="9">
        <v>41913</v>
      </c>
      <c r="G346" s="77" t="s">
        <v>674</v>
      </c>
      <c r="H346" s="179"/>
      <c r="I346" s="183">
        <v>200</v>
      </c>
      <c r="J346" s="175">
        <v>600</v>
      </c>
    </row>
    <row r="347" spans="1:10" ht="24">
      <c r="A347" s="77">
        <v>345</v>
      </c>
      <c r="B347" s="77" t="s">
        <v>32</v>
      </c>
      <c r="C347" s="179" t="s">
        <v>886</v>
      </c>
      <c r="D347" s="179" t="s">
        <v>887</v>
      </c>
      <c r="E347" s="179" t="s">
        <v>888</v>
      </c>
      <c r="F347" s="9">
        <v>41730</v>
      </c>
      <c r="G347" s="77" t="s">
        <v>674</v>
      </c>
      <c r="H347" s="179"/>
      <c r="I347" s="183">
        <v>200</v>
      </c>
      <c r="J347" s="175">
        <v>600</v>
      </c>
    </row>
    <row r="348" spans="1:10" ht="24">
      <c r="A348" s="77">
        <v>346</v>
      </c>
      <c r="B348" s="77" t="s">
        <v>32</v>
      </c>
      <c r="C348" s="179" t="s">
        <v>886</v>
      </c>
      <c r="D348" s="179" t="s">
        <v>889</v>
      </c>
      <c r="E348" s="179" t="s">
        <v>805</v>
      </c>
      <c r="F348" s="9">
        <v>41883</v>
      </c>
      <c r="G348" s="77" t="s">
        <v>674</v>
      </c>
      <c r="H348" s="179"/>
      <c r="I348" s="183">
        <v>200</v>
      </c>
      <c r="J348" s="175">
        <v>600</v>
      </c>
    </row>
    <row r="349" spans="1:10" ht="24">
      <c r="A349" s="77">
        <v>347</v>
      </c>
      <c r="B349" s="77" t="s">
        <v>32</v>
      </c>
      <c r="C349" s="179" t="s">
        <v>40</v>
      </c>
      <c r="D349" s="179" t="s">
        <v>890</v>
      </c>
      <c r="E349" s="179" t="s">
        <v>891</v>
      </c>
      <c r="F349" s="9">
        <v>41730</v>
      </c>
      <c r="G349" s="77" t="s">
        <v>674</v>
      </c>
      <c r="H349" s="179"/>
      <c r="I349" s="183">
        <v>200</v>
      </c>
      <c r="J349" s="175">
        <v>600</v>
      </c>
    </row>
    <row r="350" spans="1:10" ht="14.25">
      <c r="A350" s="77">
        <v>348</v>
      </c>
      <c r="B350" s="77" t="s">
        <v>32</v>
      </c>
      <c r="C350" s="179" t="s">
        <v>40</v>
      </c>
      <c r="D350" s="179" t="s">
        <v>892</v>
      </c>
      <c r="E350" s="179" t="s">
        <v>891</v>
      </c>
      <c r="F350" s="9">
        <v>41671</v>
      </c>
      <c r="G350" s="77" t="s">
        <v>674</v>
      </c>
      <c r="H350" s="179"/>
      <c r="I350" s="183">
        <v>200</v>
      </c>
      <c r="J350" s="175">
        <v>600</v>
      </c>
    </row>
    <row r="351" spans="1:10" ht="14.25">
      <c r="A351" s="77">
        <v>349</v>
      </c>
      <c r="B351" s="77" t="s">
        <v>32</v>
      </c>
      <c r="C351" s="179" t="s">
        <v>125</v>
      </c>
      <c r="D351" s="179" t="s">
        <v>893</v>
      </c>
      <c r="E351" s="179" t="s">
        <v>677</v>
      </c>
      <c r="F351" s="9">
        <v>41640</v>
      </c>
      <c r="G351" s="77" t="s">
        <v>674</v>
      </c>
      <c r="H351" s="179"/>
      <c r="I351" s="183">
        <v>200</v>
      </c>
      <c r="J351" s="175">
        <v>600</v>
      </c>
    </row>
    <row r="352" spans="1:10" ht="14.25">
      <c r="A352" s="77">
        <v>350</v>
      </c>
      <c r="B352" s="77" t="s">
        <v>32</v>
      </c>
      <c r="C352" s="179" t="s">
        <v>125</v>
      </c>
      <c r="D352" s="179" t="s">
        <v>894</v>
      </c>
      <c r="E352" s="179" t="s">
        <v>677</v>
      </c>
      <c r="F352" s="9">
        <v>41640</v>
      </c>
      <c r="G352" s="77" t="s">
        <v>674</v>
      </c>
      <c r="H352" s="179"/>
      <c r="I352" s="183">
        <v>200</v>
      </c>
      <c r="J352" s="175">
        <v>600</v>
      </c>
    </row>
    <row r="353" spans="1:10" ht="14.25">
      <c r="A353" s="77">
        <v>351</v>
      </c>
      <c r="B353" s="77" t="s">
        <v>32</v>
      </c>
      <c r="C353" s="179" t="s">
        <v>125</v>
      </c>
      <c r="D353" s="179" t="s">
        <v>895</v>
      </c>
      <c r="E353" s="179" t="s">
        <v>896</v>
      </c>
      <c r="F353" s="9">
        <v>41640</v>
      </c>
      <c r="G353" s="77" t="s">
        <v>674</v>
      </c>
      <c r="H353" s="179"/>
      <c r="I353" s="183">
        <v>200</v>
      </c>
      <c r="J353" s="175">
        <v>600</v>
      </c>
    </row>
    <row r="354" spans="1:10" ht="14.25">
      <c r="A354" s="77">
        <v>352</v>
      </c>
      <c r="B354" s="77" t="s">
        <v>32</v>
      </c>
      <c r="C354" s="179" t="s">
        <v>125</v>
      </c>
      <c r="D354" s="179" t="s">
        <v>897</v>
      </c>
      <c r="E354" s="179" t="s">
        <v>677</v>
      </c>
      <c r="F354" s="9">
        <v>41883</v>
      </c>
      <c r="G354" s="77" t="s">
        <v>674</v>
      </c>
      <c r="H354" s="179"/>
      <c r="I354" s="183">
        <v>200</v>
      </c>
      <c r="J354" s="175">
        <v>600</v>
      </c>
    </row>
    <row r="355" spans="1:10" ht="24">
      <c r="A355" s="77">
        <v>353</v>
      </c>
      <c r="B355" s="77" t="s">
        <v>32</v>
      </c>
      <c r="C355" s="179" t="s">
        <v>125</v>
      </c>
      <c r="D355" s="179" t="s">
        <v>898</v>
      </c>
      <c r="E355" s="179" t="s">
        <v>896</v>
      </c>
      <c r="F355" s="9">
        <v>41640</v>
      </c>
      <c r="G355" s="77" t="s">
        <v>674</v>
      </c>
      <c r="H355" s="179"/>
      <c r="I355" s="183">
        <v>200</v>
      </c>
      <c r="J355" s="175">
        <v>600</v>
      </c>
    </row>
    <row r="356" spans="1:10" ht="14.25">
      <c r="A356" s="77">
        <v>354</v>
      </c>
      <c r="B356" s="77" t="s">
        <v>32</v>
      </c>
      <c r="C356" s="179" t="s">
        <v>344</v>
      </c>
      <c r="D356" s="179" t="s">
        <v>899</v>
      </c>
      <c r="E356" s="179" t="s">
        <v>805</v>
      </c>
      <c r="F356" s="9">
        <v>41730</v>
      </c>
      <c r="G356" s="77" t="s">
        <v>674</v>
      </c>
      <c r="H356" s="179"/>
      <c r="I356" s="183">
        <v>200</v>
      </c>
      <c r="J356" s="175">
        <v>600</v>
      </c>
    </row>
    <row r="357" spans="1:10" ht="14.25">
      <c r="A357" s="77">
        <v>355</v>
      </c>
      <c r="B357" s="77" t="s">
        <v>32</v>
      </c>
      <c r="C357" s="179" t="s">
        <v>900</v>
      </c>
      <c r="D357" s="179" t="s">
        <v>901</v>
      </c>
      <c r="E357" s="179" t="s">
        <v>677</v>
      </c>
      <c r="F357" s="9">
        <v>41883</v>
      </c>
      <c r="G357" s="77" t="s">
        <v>674</v>
      </c>
      <c r="H357" s="179"/>
      <c r="I357" s="183">
        <v>200</v>
      </c>
      <c r="J357" s="175">
        <v>600</v>
      </c>
    </row>
    <row r="358" spans="1:10" ht="14.25">
      <c r="A358" s="77">
        <v>356</v>
      </c>
      <c r="B358" s="77" t="s">
        <v>32</v>
      </c>
      <c r="C358" s="179" t="s">
        <v>900</v>
      </c>
      <c r="D358" s="179" t="s">
        <v>902</v>
      </c>
      <c r="E358" s="179" t="s">
        <v>903</v>
      </c>
      <c r="F358" s="9">
        <v>41883</v>
      </c>
      <c r="G358" s="77" t="s">
        <v>674</v>
      </c>
      <c r="H358" s="179"/>
      <c r="I358" s="183">
        <v>200</v>
      </c>
      <c r="J358" s="175">
        <v>600</v>
      </c>
    </row>
    <row r="359" spans="1:10" ht="14.25">
      <c r="A359" s="77">
        <v>357</v>
      </c>
      <c r="B359" s="77" t="s">
        <v>32</v>
      </c>
      <c r="C359" s="179" t="s">
        <v>900</v>
      </c>
      <c r="D359" s="179" t="s">
        <v>904</v>
      </c>
      <c r="E359" s="179" t="s">
        <v>905</v>
      </c>
      <c r="F359" s="9">
        <v>41913</v>
      </c>
      <c r="G359" s="77" t="s">
        <v>674</v>
      </c>
      <c r="H359" s="179"/>
      <c r="I359" s="183">
        <v>200</v>
      </c>
      <c r="J359" s="175">
        <v>600</v>
      </c>
    </row>
    <row r="360" spans="1:10" ht="14.25">
      <c r="A360" s="77">
        <v>358</v>
      </c>
      <c r="B360" s="77" t="s">
        <v>32</v>
      </c>
      <c r="C360" s="179" t="s">
        <v>900</v>
      </c>
      <c r="D360" s="179" t="s">
        <v>906</v>
      </c>
      <c r="E360" s="179" t="s">
        <v>677</v>
      </c>
      <c r="F360" s="9">
        <v>41699</v>
      </c>
      <c r="G360" s="77" t="s">
        <v>674</v>
      </c>
      <c r="H360" s="179"/>
      <c r="I360" s="183">
        <v>200</v>
      </c>
      <c r="J360" s="175">
        <v>600</v>
      </c>
    </row>
    <row r="361" spans="1:10" ht="14.25">
      <c r="A361" s="77">
        <v>359</v>
      </c>
      <c r="B361" s="77" t="s">
        <v>32</v>
      </c>
      <c r="C361" s="179" t="s">
        <v>900</v>
      </c>
      <c r="D361" s="179" t="s">
        <v>907</v>
      </c>
      <c r="E361" s="179" t="s">
        <v>908</v>
      </c>
      <c r="F361" s="9">
        <v>41699</v>
      </c>
      <c r="G361" s="77" t="s">
        <v>674</v>
      </c>
      <c r="H361" s="179"/>
      <c r="I361" s="183">
        <v>200</v>
      </c>
      <c r="J361" s="175">
        <v>600</v>
      </c>
    </row>
    <row r="362" spans="1:10" ht="14.25">
      <c r="A362" s="77">
        <v>360</v>
      </c>
      <c r="B362" s="77" t="s">
        <v>32</v>
      </c>
      <c r="C362" s="179" t="s">
        <v>909</v>
      </c>
      <c r="D362" s="179" t="s">
        <v>910</v>
      </c>
      <c r="E362" s="179" t="s">
        <v>911</v>
      </c>
      <c r="F362" s="9">
        <v>41760</v>
      </c>
      <c r="G362" s="77" t="s">
        <v>674</v>
      </c>
      <c r="H362" s="179"/>
      <c r="I362" s="183">
        <v>200</v>
      </c>
      <c r="J362" s="175">
        <v>600</v>
      </c>
    </row>
    <row r="363" spans="1:10" ht="24">
      <c r="A363" s="77">
        <v>361</v>
      </c>
      <c r="B363" s="77" t="s">
        <v>32</v>
      </c>
      <c r="C363" s="179" t="s">
        <v>354</v>
      </c>
      <c r="D363" s="179" t="s">
        <v>912</v>
      </c>
      <c r="E363" s="179" t="s">
        <v>913</v>
      </c>
      <c r="F363" s="9">
        <v>41852</v>
      </c>
      <c r="G363" s="77" t="s">
        <v>674</v>
      </c>
      <c r="H363" s="179"/>
      <c r="I363" s="183">
        <v>200</v>
      </c>
      <c r="J363" s="175">
        <v>600</v>
      </c>
    </row>
    <row r="364" spans="1:10" ht="24">
      <c r="A364" s="77">
        <v>362</v>
      </c>
      <c r="B364" s="77" t="s">
        <v>32</v>
      </c>
      <c r="C364" s="179" t="s">
        <v>354</v>
      </c>
      <c r="D364" s="179" t="s">
        <v>914</v>
      </c>
      <c r="E364" s="179" t="s">
        <v>913</v>
      </c>
      <c r="F364" s="9">
        <v>41791</v>
      </c>
      <c r="G364" s="77" t="s">
        <v>674</v>
      </c>
      <c r="H364" s="179"/>
      <c r="I364" s="183">
        <v>200</v>
      </c>
      <c r="J364" s="175">
        <v>600</v>
      </c>
    </row>
    <row r="365" spans="1:10" ht="14.25">
      <c r="A365" s="77">
        <v>363</v>
      </c>
      <c r="B365" s="77" t="s">
        <v>32</v>
      </c>
      <c r="C365" s="179" t="s">
        <v>915</v>
      </c>
      <c r="D365" s="179" t="s">
        <v>916</v>
      </c>
      <c r="E365" s="179" t="s">
        <v>677</v>
      </c>
      <c r="F365" s="9">
        <v>41730</v>
      </c>
      <c r="G365" s="77" t="s">
        <v>674</v>
      </c>
      <c r="H365" s="179"/>
      <c r="I365" s="183">
        <v>200</v>
      </c>
      <c r="J365" s="175">
        <v>600</v>
      </c>
    </row>
    <row r="366" spans="1:10" ht="14.25">
      <c r="A366" s="77">
        <v>364</v>
      </c>
      <c r="B366" s="77" t="s">
        <v>32</v>
      </c>
      <c r="C366" s="179" t="s">
        <v>361</v>
      </c>
      <c r="D366" s="179" t="s">
        <v>917</v>
      </c>
      <c r="E366" s="179" t="s">
        <v>677</v>
      </c>
      <c r="F366" s="9">
        <v>41699</v>
      </c>
      <c r="G366" s="77" t="s">
        <v>674</v>
      </c>
      <c r="H366" s="179"/>
      <c r="I366" s="183">
        <v>200</v>
      </c>
      <c r="J366" s="175">
        <v>600</v>
      </c>
    </row>
    <row r="367" spans="1:10" ht="14.25">
      <c r="A367" s="77">
        <v>365</v>
      </c>
      <c r="B367" s="77" t="s">
        <v>365</v>
      </c>
      <c r="C367" s="179" t="s">
        <v>519</v>
      </c>
      <c r="D367" s="179" t="s">
        <v>918</v>
      </c>
      <c r="E367" s="179" t="s">
        <v>861</v>
      </c>
      <c r="F367" s="9">
        <v>41944</v>
      </c>
      <c r="G367" s="77" t="s">
        <v>674</v>
      </c>
      <c r="H367" s="179"/>
      <c r="I367" s="183">
        <v>200</v>
      </c>
      <c r="J367" s="175">
        <v>600</v>
      </c>
    </row>
    <row r="368" spans="1:10" ht="14.25">
      <c r="A368" s="77">
        <v>366</v>
      </c>
      <c r="B368" s="77" t="s">
        <v>365</v>
      </c>
      <c r="C368" s="179" t="s">
        <v>919</v>
      </c>
      <c r="D368" s="179" t="s">
        <v>920</v>
      </c>
      <c r="E368" s="179" t="s">
        <v>677</v>
      </c>
      <c r="F368" s="9">
        <v>41821</v>
      </c>
      <c r="G368" s="77" t="s">
        <v>674</v>
      </c>
      <c r="H368" s="179"/>
      <c r="I368" s="183">
        <v>200</v>
      </c>
      <c r="J368" s="175">
        <v>600</v>
      </c>
    </row>
    <row r="369" spans="1:10" ht="14.25">
      <c r="A369" s="77">
        <v>367</v>
      </c>
      <c r="B369" s="77" t="s">
        <v>365</v>
      </c>
      <c r="C369" s="179" t="s">
        <v>921</v>
      </c>
      <c r="D369" s="179" t="s">
        <v>922</v>
      </c>
      <c r="E369" s="179" t="s">
        <v>677</v>
      </c>
      <c r="F369" s="9">
        <v>41821</v>
      </c>
      <c r="G369" s="77" t="s">
        <v>674</v>
      </c>
      <c r="H369" s="179"/>
      <c r="I369" s="183">
        <v>200</v>
      </c>
      <c r="J369" s="175">
        <v>600</v>
      </c>
    </row>
    <row r="370" spans="1:10" ht="14.25">
      <c r="A370" s="77">
        <v>368</v>
      </c>
      <c r="B370" s="77" t="s">
        <v>365</v>
      </c>
      <c r="C370" s="179" t="s">
        <v>523</v>
      </c>
      <c r="D370" s="179" t="s">
        <v>923</v>
      </c>
      <c r="E370" s="179" t="s">
        <v>861</v>
      </c>
      <c r="F370" s="9">
        <v>41640</v>
      </c>
      <c r="G370" s="77" t="s">
        <v>674</v>
      </c>
      <c r="H370" s="179"/>
      <c r="I370" s="183">
        <v>200</v>
      </c>
      <c r="J370" s="175">
        <v>600</v>
      </c>
    </row>
    <row r="371" spans="1:10" ht="14.25">
      <c r="A371" s="77">
        <v>369</v>
      </c>
      <c r="B371" s="77" t="s">
        <v>365</v>
      </c>
      <c r="C371" s="179" t="s">
        <v>523</v>
      </c>
      <c r="D371" s="179" t="s">
        <v>924</v>
      </c>
      <c r="E371" s="179" t="s">
        <v>677</v>
      </c>
      <c r="F371" s="9">
        <v>41760</v>
      </c>
      <c r="G371" s="77" t="s">
        <v>674</v>
      </c>
      <c r="H371" s="179"/>
      <c r="I371" s="183">
        <v>200</v>
      </c>
      <c r="J371" s="175">
        <v>600</v>
      </c>
    </row>
    <row r="372" spans="9:10" ht="14.25">
      <c r="I372" s="174">
        <f>SUM(I3:I371)</f>
        <v>430800</v>
      </c>
      <c r="J372" s="174">
        <f>SUM(J3:J371)</f>
        <v>1113600</v>
      </c>
    </row>
  </sheetData>
  <sheetProtection/>
  <autoFilter ref="A2:J372">
    <sortState ref="A3:J372">
      <sortCondition sortBy="value" ref="G3:G372"/>
      <sortCondition sortBy="value" ref="B3:B372"/>
      <sortCondition sortBy="value" ref="C3:C372"/>
    </sortState>
  </autoFilter>
  <mergeCells count="1">
    <mergeCell ref="A1:I1"/>
  </mergeCells>
  <printOptions horizontalCentered="1"/>
  <pageMargins left="0.24" right="0.24" top="0.36" bottom="0.39" header="0.31" footer="0.2"/>
  <pageSetup fitToHeight="20" horizontalDpi="600" verticalDpi="600" orientation="landscape" paperSize="9"/>
  <headerFooter scaleWithDoc="0"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A1:K57"/>
  <sheetViews>
    <sheetView workbookViewId="0" topLeftCell="A23">
      <selection activeCell="B29" sqref="B29"/>
    </sheetView>
  </sheetViews>
  <sheetFormatPr defaultColWidth="9.33203125" defaultRowHeight="11.25"/>
  <cols>
    <col min="1" max="1" width="7" style="3" customWidth="1"/>
    <col min="2" max="2" width="15.33203125" style="3" customWidth="1"/>
    <col min="3" max="3" width="8" style="118" customWidth="1"/>
    <col min="4" max="4" width="54" style="2" customWidth="1"/>
    <col min="5" max="5" width="33.83203125" style="2" customWidth="1"/>
    <col min="6" max="6" width="13.83203125" style="119" customWidth="1"/>
    <col min="7" max="7" width="10.66015625" style="3" customWidth="1"/>
    <col min="8" max="8" width="9" style="3" customWidth="1"/>
    <col min="9" max="9" width="10" style="3" customWidth="1"/>
    <col min="10" max="10" width="19.5" style="2" customWidth="1"/>
    <col min="11" max="11" width="11.33203125" style="2" hidden="1" customWidth="1"/>
    <col min="12" max="12" width="13" style="2" bestFit="1" customWidth="1"/>
    <col min="13" max="16384" width="9.33203125" style="2" customWidth="1"/>
  </cols>
  <sheetData>
    <row r="1" spans="1:10" ht="20.25">
      <c r="A1" s="120" t="s">
        <v>925</v>
      </c>
      <c r="B1" s="121"/>
      <c r="C1" s="121"/>
      <c r="D1" s="121"/>
      <c r="E1" s="121"/>
      <c r="F1" s="122"/>
      <c r="G1" s="123"/>
      <c r="H1" s="121"/>
      <c r="I1" s="121"/>
      <c r="J1" s="121"/>
    </row>
    <row r="2" spans="1:10" s="117" customFormat="1" ht="27">
      <c r="A2" s="106" t="s">
        <v>1</v>
      </c>
      <c r="B2" s="106" t="s">
        <v>2</v>
      </c>
      <c r="C2" s="106" t="s">
        <v>3</v>
      </c>
      <c r="D2" s="106" t="s">
        <v>926</v>
      </c>
      <c r="E2" s="106" t="s">
        <v>927</v>
      </c>
      <c r="F2" s="124" t="s">
        <v>928</v>
      </c>
      <c r="G2" s="106" t="s">
        <v>929</v>
      </c>
      <c r="H2" s="106" t="s">
        <v>7</v>
      </c>
      <c r="I2" s="163" t="s">
        <v>930</v>
      </c>
      <c r="J2" s="164" t="s">
        <v>931</v>
      </c>
    </row>
    <row r="3" spans="1:11" ht="24">
      <c r="A3" s="125">
        <v>1</v>
      </c>
      <c r="B3" s="109" t="s">
        <v>45</v>
      </c>
      <c r="C3" s="109" t="s">
        <v>531</v>
      </c>
      <c r="D3" s="109" t="s">
        <v>932</v>
      </c>
      <c r="E3" s="109" t="s">
        <v>933</v>
      </c>
      <c r="F3" s="126" t="s">
        <v>934</v>
      </c>
      <c r="G3" s="127">
        <v>80</v>
      </c>
      <c r="H3" s="20" t="s">
        <v>935</v>
      </c>
      <c r="I3" s="20">
        <f aca="true" t="shared" si="0" ref="I3:I7">G3*0.06</f>
        <v>4.8</v>
      </c>
      <c r="J3" s="19" t="s">
        <v>936</v>
      </c>
      <c r="K3" s="20">
        <f>G3*0.1</f>
        <v>8</v>
      </c>
    </row>
    <row r="4" spans="1:11" ht="24">
      <c r="A4" s="125">
        <v>2</v>
      </c>
      <c r="B4" s="109" t="s">
        <v>45</v>
      </c>
      <c r="C4" s="109" t="s">
        <v>937</v>
      </c>
      <c r="D4" s="109" t="s">
        <v>938</v>
      </c>
      <c r="E4" s="109" t="s">
        <v>939</v>
      </c>
      <c r="F4" s="126" t="s">
        <v>934</v>
      </c>
      <c r="G4" s="127">
        <v>25</v>
      </c>
      <c r="H4" s="20" t="s">
        <v>935</v>
      </c>
      <c r="I4" s="20">
        <f t="shared" si="0"/>
        <v>1.5</v>
      </c>
      <c r="J4" s="19" t="s">
        <v>936</v>
      </c>
      <c r="K4" s="20">
        <f aca="true" t="shared" si="1" ref="K4:K17">G4*0.1</f>
        <v>2.5</v>
      </c>
    </row>
    <row r="5" spans="1:11" ht="24">
      <c r="A5" s="125">
        <v>3</v>
      </c>
      <c r="B5" s="109" t="s">
        <v>51</v>
      </c>
      <c r="C5" s="109" t="s">
        <v>78</v>
      </c>
      <c r="D5" s="109" t="s">
        <v>940</v>
      </c>
      <c r="E5" s="109" t="s">
        <v>941</v>
      </c>
      <c r="F5" s="126" t="s">
        <v>942</v>
      </c>
      <c r="G5" s="127">
        <v>5</v>
      </c>
      <c r="H5" s="20" t="s">
        <v>935</v>
      </c>
      <c r="I5" s="20">
        <f t="shared" si="0"/>
        <v>0.3</v>
      </c>
      <c r="J5" s="19" t="s">
        <v>936</v>
      </c>
      <c r="K5" s="20">
        <f t="shared" si="1"/>
        <v>0.5</v>
      </c>
    </row>
    <row r="6" spans="1:11" ht="13.5">
      <c r="A6" s="125">
        <v>4</v>
      </c>
      <c r="B6" s="109" t="s">
        <v>51</v>
      </c>
      <c r="C6" s="109" t="s">
        <v>943</v>
      </c>
      <c r="D6" s="109" t="s">
        <v>944</v>
      </c>
      <c r="E6" s="109" t="s">
        <v>939</v>
      </c>
      <c r="F6" s="126" t="s">
        <v>934</v>
      </c>
      <c r="G6" s="127">
        <v>26</v>
      </c>
      <c r="H6" s="20" t="s">
        <v>935</v>
      </c>
      <c r="I6" s="20">
        <f t="shared" si="0"/>
        <v>1.56</v>
      </c>
      <c r="J6" s="19" t="s">
        <v>936</v>
      </c>
      <c r="K6" s="20">
        <f t="shared" si="1"/>
        <v>2.6</v>
      </c>
    </row>
    <row r="7" spans="1:11" ht="13.5">
      <c r="A7" s="125">
        <v>5</v>
      </c>
      <c r="B7" s="109" t="s">
        <v>51</v>
      </c>
      <c r="C7" s="109" t="s">
        <v>240</v>
      </c>
      <c r="D7" s="109" t="s">
        <v>945</v>
      </c>
      <c r="E7" s="109" t="s">
        <v>939</v>
      </c>
      <c r="F7" s="126" t="s">
        <v>934</v>
      </c>
      <c r="G7" s="127">
        <v>22</v>
      </c>
      <c r="H7" s="20" t="s">
        <v>935</v>
      </c>
      <c r="I7" s="20">
        <f t="shared" si="0"/>
        <v>1.3199999999999998</v>
      </c>
      <c r="J7" s="19" t="s">
        <v>936</v>
      </c>
      <c r="K7" s="20">
        <f t="shared" si="1"/>
        <v>2.2</v>
      </c>
    </row>
    <row r="8" spans="1:11" ht="24">
      <c r="A8" s="125">
        <v>6</v>
      </c>
      <c r="B8" s="109" t="s">
        <v>10</v>
      </c>
      <c r="C8" s="109" t="s">
        <v>103</v>
      </c>
      <c r="D8" s="109" t="s">
        <v>946</v>
      </c>
      <c r="E8" s="109" t="s">
        <v>947</v>
      </c>
      <c r="F8" s="126" t="s">
        <v>948</v>
      </c>
      <c r="G8" s="127">
        <v>238</v>
      </c>
      <c r="H8" s="20" t="s">
        <v>935</v>
      </c>
      <c r="I8" s="20">
        <f>100*0.06+(G8-100)*0.04</f>
        <v>11.52</v>
      </c>
      <c r="J8" s="19" t="s">
        <v>936</v>
      </c>
      <c r="K8" s="20">
        <f>100*0.1+(G8-100)*0.06</f>
        <v>18.28</v>
      </c>
    </row>
    <row r="9" spans="1:11" ht="24">
      <c r="A9" s="125">
        <v>7</v>
      </c>
      <c r="B9" s="109" t="s">
        <v>10</v>
      </c>
      <c r="C9" s="109" t="s">
        <v>11</v>
      </c>
      <c r="D9" s="109" t="s">
        <v>949</v>
      </c>
      <c r="E9" s="109" t="s">
        <v>933</v>
      </c>
      <c r="F9" s="126" t="s">
        <v>934</v>
      </c>
      <c r="G9" s="127">
        <v>84</v>
      </c>
      <c r="H9" s="20" t="s">
        <v>935</v>
      </c>
      <c r="I9" s="20">
        <f aca="true" t="shared" si="2" ref="I9:I16">G9*0.06</f>
        <v>5.04</v>
      </c>
      <c r="J9" s="19" t="s">
        <v>936</v>
      </c>
      <c r="K9" s="20">
        <f t="shared" si="1"/>
        <v>8.4</v>
      </c>
    </row>
    <row r="10" spans="1:11" ht="24">
      <c r="A10" s="125">
        <v>8</v>
      </c>
      <c r="B10" s="109" t="s">
        <v>10</v>
      </c>
      <c r="C10" s="109" t="s">
        <v>196</v>
      </c>
      <c r="D10" s="109" t="s">
        <v>950</v>
      </c>
      <c r="E10" s="109" t="s">
        <v>939</v>
      </c>
      <c r="F10" s="126" t="s">
        <v>934</v>
      </c>
      <c r="G10" s="127">
        <v>24</v>
      </c>
      <c r="H10" s="20" t="s">
        <v>935</v>
      </c>
      <c r="I10" s="20">
        <f t="shared" si="2"/>
        <v>1.44</v>
      </c>
      <c r="J10" s="19" t="s">
        <v>936</v>
      </c>
      <c r="K10" s="20">
        <f t="shared" si="1"/>
        <v>2.4000000000000004</v>
      </c>
    </row>
    <row r="11" spans="1:11" ht="13.5">
      <c r="A11" s="125">
        <v>9</v>
      </c>
      <c r="B11" s="109" t="s">
        <v>32</v>
      </c>
      <c r="C11" s="109" t="s">
        <v>951</v>
      </c>
      <c r="D11" s="109" t="s">
        <v>952</v>
      </c>
      <c r="E11" s="109" t="s">
        <v>939</v>
      </c>
      <c r="F11" s="126" t="s">
        <v>934</v>
      </c>
      <c r="G11" s="127">
        <v>24</v>
      </c>
      <c r="H11" s="20" t="s">
        <v>935</v>
      </c>
      <c r="I11" s="20">
        <f t="shared" si="2"/>
        <v>1.44</v>
      </c>
      <c r="J11" s="19" t="s">
        <v>936</v>
      </c>
      <c r="K11" s="20">
        <f t="shared" si="1"/>
        <v>2.4000000000000004</v>
      </c>
    </row>
    <row r="12" spans="1:11" ht="13.5">
      <c r="A12" s="125">
        <v>10</v>
      </c>
      <c r="B12" s="109" t="s">
        <v>32</v>
      </c>
      <c r="C12" s="109" t="s">
        <v>953</v>
      </c>
      <c r="D12" s="109" t="s">
        <v>954</v>
      </c>
      <c r="E12" s="109" t="s">
        <v>933</v>
      </c>
      <c r="F12" s="126" t="s">
        <v>934</v>
      </c>
      <c r="G12" s="127">
        <v>81</v>
      </c>
      <c r="H12" s="20" t="s">
        <v>935</v>
      </c>
      <c r="I12" s="20">
        <f t="shared" si="2"/>
        <v>4.859999999999999</v>
      </c>
      <c r="J12" s="19" t="s">
        <v>936</v>
      </c>
      <c r="K12" s="20">
        <f t="shared" si="1"/>
        <v>8.1</v>
      </c>
    </row>
    <row r="13" spans="1:11" ht="13.5">
      <c r="A13" s="125">
        <v>11</v>
      </c>
      <c r="B13" s="109" t="s">
        <v>32</v>
      </c>
      <c r="C13" s="109" t="s">
        <v>40</v>
      </c>
      <c r="D13" s="109" t="s">
        <v>955</v>
      </c>
      <c r="E13" s="109" t="s">
        <v>933</v>
      </c>
      <c r="F13" s="126" t="s">
        <v>934</v>
      </c>
      <c r="G13" s="127">
        <v>86</v>
      </c>
      <c r="H13" s="20" t="s">
        <v>935</v>
      </c>
      <c r="I13" s="20">
        <f t="shared" si="2"/>
        <v>5.16</v>
      </c>
      <c r="J13" s="19" t="s">
        <v>936</v>
      </c>
      <c r="K13" s="20">
        <f t="shared" si="1"/>
        <v>8.6</v>
      </c>
    </row>
    <row r="14" spans="1:11" ht="13.5">
      <c r="A14" s="125">
        <v>12</v>
      </c>
      <c r="B14" s="109" t="s">
        <v>32</v>
      </c>
      <c r="C14" s="109" t="s">
        <v>956</v>
      </c>
      <c r="D14" s="109" t="s">
        <v>957</v>
      </c>
      <c r="E14" s="109" t="s">
        <v>939</v>
      </c>
      <c r="F14" s="126" t="s">
        <v>934</v>
      </c>
      <c r="G14" s="127">
        <v>25</v>
      </c>
      <c r="H14" s="20" t="s">
        <v>935</v>
      </c>
      <c r="I14" s="20">
        <f t="shared" si="2"/>
        <v>1.5</v>
      </c>
      <c r="J14" s="19" t="s">
        <v>936</v>
      </c>
      <c r="K14" s="20">
        <f t="shared" si="1"/>
        <v>2.5</v>
      </c>
    </row>
    <row r="15" spans="1:11" ht="13.5">
      <c r="A15" s="125">
        <v>13</v>
      </c>
      <c r="B15" s="109" t="s">
        <v>32</v>
      </c>
      <c r="C15" s="109" t="s">
        <v>33</v>
      </c>
      <c r="D15" s="109" t="s">
        <v>958</v>
      </c>
      <c r="E15" s="109" t="s">
        <v>939</v>
      </c>
      <c r="F15" s="126" t="s">
        <v>934</v>
      </c>
      <c r="G15" s="127">
        <v>25</v>
      </c>
      <c r="H15" s="20" t="s">
        <v>935</v>
      </c>
      <c r="I15" s="20">
        <f t="shared" si="2"/>
        <v>1.5</v>
      </c>
      <c r="J15" s="19" t="s">
        <v>936</v>
      </c>
      <c r="K15" s="20">
        <f t="shared" si="1"/>
        <v>2.5</v>
      </c>
    </row>
    <row r="16" spans="1:11" ht="24">
      <c r="A16" s="125">
        <v>14</v>
      </c>
      <c r="B16" s="109" t="s">
        <v>959</v>
      </c>
      <c r="C16" s="109" t="s">
        <v>960</v>
      </c>
      <c r="D16" s="109" t="s">
        <v>961</v>
      </c>
      <c r="E16" s="109" t="s">
        <v>939</v>
      </c>
      <c r="F16" s="126" t="s">
        <v>934</v>
      </c>
      <c r="G16" s="127">
        <v>24</v>
      </c>
      <c r="H16" s="20" t="s">
        <v>935</v>
      </c>
      <c r="I16" s="20">
        <f t="shared" si="2"/>
        <v>1.44</v>
      </c>
      <c r="J16" s="19" t="s">
        <v>936</v>
      </c>
      <c r="K16" s="20">
        <f t="shared" si="1"/>
        <v>2.4000000000000004</v>
      </c>
    </row>
    <row r="17" spans="1:11" ht="24">
      <c r="A17" s="125">
        <v>15</v>
      </c>
      <c r="B17" s="109" t="s">
        <v>10</v>
      </c>
      <c r="C17" s="109" t="s">
        <v>481</v>
      </c>
      <c r="D17" s="109" t="s">
        <v>962</v>
      </c>
      <c r="E17" s="109" t="s">
        <v>963</v>
      </c>
      <c r="F17" s="126">
        <v>41882</v>
      </c>
      <c r="G17" s="127">
        <v>17.5</v>
      </c>
      <c r="H17" s="20" t="s">
        <v>935</v>
      </c>
      <c r="I17" s="159">
        <f>17.5*0.06</f>
        <v>1.05</v>
      </c>
      <c r="J17" s="165" t="s">
        <v>964</v>
      </c>
      <c r="K17" s="159">
        <f>17.5*0.1</f>
        <v>1.75</v>
      </c>
    </row>
    <row r="18" spans="1:11" ht="13.5">
      <c r="A18" s="125">
        <v>16</v>
      </c>
      <c r="B18" s="109" t="s">
        <v>51</v>
      </c>
      <c r="C18" s="109" t="s">
        <v>60</v>
      </c>
      <c r="D18" s="109" t="s">
        <v>965</v>
      </c>
      <c r="E18" s="109" t="s">
        <v>966</v>
      </c>
      <c r="F18" s="126">
        <v>41648</v>
      </c>
      <c r="G18" s="127">
        <v>12</v>
      </c>
      <c r="H18" s="20" t="s">
        <v>935</v>
      </c>
      <c r="I18" s="159">
        <f>8*0.06</f>
        <v>0.48</v>
      </c>
      <c r="J18" s="165" t="s">
        <v>967</v>
      </c>
      <c r="K18" s="159">
        <f>8*0.1</f>
        <v>0.8</v>
      </c>
    </row>
    <row r="19" spans="1:11" ht="13.5">
      <c r="A19" s="125">
        <v>17</v>
      </c>
      <c r="B19" s="109" t="s">
        <v>32</v>
      </c>
      <c r="C19" s="109" t="s">
        <v>968</v>
      </c>
      <c r="D19" s="109" t="s">
        <v>969</v>
      </c>
      <c r="E19" s="109" t="s">
        <v>970</v>
      </c>
      <c r="F19" s="126">
        <v>41730</v>
      </c>
      <c r="G19" s="127">
        <v>53</v>
      </c>
      <c r="H19" s="20" t="s">
        <v>935</v>
      </c>
      <c r="I19" s="159">
        <f>26.5*0.06</f>
        <v>1.5899999999999999</v>
      </c>
      <c r="J19" s="165" t="s">
        <v>971</v>
      </c>
      <c r="K19" s="159">
        <f>26.5*0.1</f>
        <v>2.6500000000000004</v>
      </c>
    </row>
    <row r="20" spans="1:11" ht="13.5">
      <c r="A20" s="125">
        <v>18</v>
      </c>
      <c r="B20" s="109" t="s">
        <v>32</v>
      </c>
      <c r="C20" s="109" t="s">
        <v>968</v>
      </c>
      <c r="D20" s="109" t="s">
        <v>972</v>
      </c>
      <c r="E20" s="109" t="s">
        <v>973</v>
      </c>
      <c r="F20" s="126">
        <v>41331</v>
      </c>
      <c r="G20" s="127">
        <v>51</v>
      </c>
      <c r="H20" s="20" t="s">
        <v>935</v>
      </c>
      <c r="I20" s="159">
        <f>17*0.06</f>
        <v>1.02</v>
      </c>
      <c r="J20" s="165" t="s">
        <v>974</v>
      </c>
      <c r="K20" s="159">
        <f>17*0.1</f>
        <v>1.7000000000000002</v>
      </c>
    </row>
    <row r="21" spans="1:11" ht="13.5">
      <c r="A21" s="125">
        <v>19</v>
      </c>
      <c r="B21" s="109" t="s">
        <v>51</v>
      </c>
      <c r="C21" s="109" t="s">
        <v>975</v>
      </c>
      <c r="D21" s="109" t="s">
        <v>976</v>
      </c>
      <c r="E21" s="12" t="s">
        <v>977</v>
      </c>
      <c r="F21" s="126">
        <v>41528</v>
      </c>
      <c r="G21" s="127">
        <v>20</v>
      </c>
      <c r="H21" s="20" t="s">
        <v>935</v>
      </c>
      <c r="I21" s="159">
        <f>4*0.06</f>
        <v>0.24</v>
      </c>
      <c r="J21" s="165" t="s">
        <v>978</v>
      </c>
      <c r="K21" s="159">
        <f>4*0.1</f>
        <v>0.4</v>
      </c>
    </row>
    <row r="22" spans="1:11" ht="13.5">
      <c r="A22" s="125">
        <v>20</v>
      </c>
      <c r="B22" s="12" t="s">
        <v>32</v>
      </c>
      <c r="C22" s="128" t="s">
        <v>344</v>
      </c>
      <c r="D22" s="129" t="s">
        <v>979</v>
      </c>
      <c r="E22" s="128" t="s">
        <v>980</v>
      </c>
      <c r="F22" s="130">
        <v>41085</v>
      </c>
      <c r="G22" s="131">
        <v>116.74</v>
      </c>
      <c r="H22" s="20" t="s">
        <v>935</v>
      </c>
      <c r="I22" s="20">
        <f>19*0.06</f>
        <v>1.14</v>
      </c>
      <c r="J22" s="165" t="s">
        <v>981</v>
      </c>
      <c r="K22" s="20">
        <f>19*0.1</f>
        <v>1.9000000000000001</v>
      </c>
    </row>
    <row r="23" spans="1:11" ht="24">
      <c r="A23" s="125">
        <v>21</v>
      </c>
      <c r="B23" s="109" t="s">
        <v>10</v>
      </c>
      <c r="C23" s="128" t="s">
        <v>982</v>
      </c>
      <c r="D23" s="129" t="s">
        <v>983</v>
      </c>
      <c r="E23" s="109" t="s">
        <v>984</v>
      </c>
      <c r="F23" s="126">
        <v>41884</v>
      </c>
      <c r="G23" s="127">
        <v>55</v>
      </c>
      <c r="H23" s="20" t="s">
        <v>935</v>
      </c>
      <c r="I23" s="166">
        <f>10/670*22</f>
        <v>0.3283582089552239</v>
      </c>
      <c r="J23" s="165" t="s">
        <v>985</v>
      </c>
      <c r="K23" s="166">
        <f>10/670*22</f>
        <v>0.3283582089552239</v>
      </c>
    </row>
    <row r="24" spans="1:11" ht="24">
      <c r="A24" s="125">
        <v>22</v>
      </c>
      <c r="B24" s="109" t="s">
        <v>10</v>
      </c>
      <c r="C24" s="129" t="s">
        <v>11</v>
      </c>
      <c r="D24" s="109" t="s">
        <v>986</v>
      </c>
      <c r="E24" s="109" t="s">
        <v>984</v>
      </c>
      <c r="F24" s="126">
        <v>41410</v>
      </c>
      <c r="G24" s="127">
        <v>180</v>
      </c>
      <c r="H24" s="20" t="s">
        <v>935</v>
      </c>
      <c r="I24" s="166">
        <f>10/670*54</f>
        <v>0.8059701492537313</v>
      </c>
      <c r="J24" s="165" t="s">
        <v>987</v>
      </c>
      <c r="K24" s="166">
        <f>10/670*54</f>
        <v>0.8059701492537313</v>
      </c>
    </row>
    <row r="25" spans="1:11" ht="24">
      <c r="A25" s="125">
        <v>23</v>
      </c>
      <c r="B25" s="109" t="s">
        <v>10</v>
      </c>
      <c r="C25" s="109" t="s">
        <v>185</v>
      </c>
      <c r="D25" s="109" t="s">
        <v>988</v>
      </c>
      <c r="E25" s="109" t="s">
        <v>984</v>
      </c>
      <c r="F25" s="126">
        <v>41459</v>
      </c>
      <c r="G25" s="127">
        <v>42</v>
      </c>
      <c r="H25" s="20" t="s">
        <v>935</v>
      </c>
      <c r="I25" s="166">
        <f>10/670*11.6</f>
        <v>0.17313432835820894</v>
      </c>
      <c r="J25" s="165" t="s">
        <v>989</v>
      </c>
      <c r="K25" s="166">
        <f>10/670*11.6</f>
        <v>0.17313432835820894</v>
      </c>
    </row>
    <row r="26" spans="1:11" ht="24">
      <c r="A26" s="125">
        <v>24</v>
      </c>
      <c r="B26" s="109" t="s">
        <v>10</v>
      </c>
      <c r="C26" s="129" t="s">
        <v>990</v>
      </c>
      <c r="D26" s="12" t="s">
        <v>991</v>
      </c>
      <c r="E26" s="128" t="s">
        <v>984</v>
      </c>
      <c r="F26" s="132">
        <v>40997</v>
      </c>
      <c r="G26" s="133">
        <v>156</v>
      </c>
      <c r="H26" s="20" t="s">
        <v>935</v>
      </c>
      <c r="I26" s="166">
        <f>10/670*40</f>
        <v>0.5970149253731343</v>
      </c>
      <c r="J26" s="165" t="s">
        <v>992</v>
      </c>
      <c r="K26" s="166">
        <f>10/670*40</f>
        <v>0.5970149253731343</v>
      </c>
    </row>
    <row r="27" spans="1:11" ht="24">
      <c r="A27" s="125">
        <v>25</v>
      </c>
      <c r="B27" s="12" t="s">
        <v>32</v>
      </c>
      <c r="C27" s="12" t="s">
        <v>873</v>
      </c>
      <c r="D27" s="12" t="s">
        <v>993</v>
      </c>
      <c r="E27" s="128" t="s">
        <v>984</v>
      </c>
      <c r="F27" s="132">
        <v>41009</v>
      </c>
      <c r="G27" s="133">
        <v>182.5</v>
      </c>
      <c r="H27" s="20" t="s">
        <v>935</v>
      </c>
      <c r="I27" s="166">
        <f>10/670*40.22</f>
        <v>0.6002985074626865</v>
      </c>
      <c r="J27" s="165" t="s">
        <v>994</v>
      </c>
      <c r="K27" s="166">
        <f>10/670*40.22</f>
        <v>0.6002985074626865</v>
      </c>
    </row>
    <row r="28" spans="1:11" ht="24">
      <c r="A28" s="125">
        <v>26</v>
      </c>
      <c r="B28" s="12" t="s">
        <v>32</v>
      </c>
      <c r="C28" s="12" t="s">
        <v>909</v>
      </c>
      <c r="D28" s="12" t="s">
        <v>995</v>
      </c>
      <c r="E28" s="128" t="s">
        <v>984</v>
      </c>
      <c r="F28" s="132">
        <v>40999</v>
      </c>
      <c r="G28" s="133">
        <v>117</v>
      </c>
      <c r="H28" s="20" t="s">
        <v>935</v>
      </c>
      <c r="I28" s="166">
        <f>10/670*35</f>
        <v>0.5223880597014925</v>
      </c>
      <c r="J28" s="165" t="s">
        <v>996</v>
      </c>
      <c r="K28" s="166">
        <f>10/670*35</f>
        <v>0.5223880597014925</v>
      </c>
    </row>
    <row r="29" spans="1:11" ht="13.5">
      <c r="A29" s="125">
        <v>27</v>
      </c>
      <c r="B29" s="12" t="s">
        <v>32</v>
      </c>
      <c r="C29" s="128" t="s">
        <v>344</v>
      </c>
      <c r="D29" s="129" t="s">
        <v>997</v>
      </c>
      <c r="E29" s="128" t="s">
        <v>984</v>
      </c>
      <c r="F29" s="130">
        <v>40787</v>
      </c>
      <c r="G29" s="131">
        <v>66</v>
      </c>
      <c r="H29" s="20" t="s">
        <v>935</v>
      </c>
      <c r="I29" s="166">
        <f>10/670*6.58</f>
        <v>0.0982089552238806</v>
      </c>
      <c r="J29" s="165" t="s">
        <v>998</v>
      </c>
      <c r="K29" s="166">
        <f>10/670*6.58</f>
        <v>0.0982089552238806</v>
      </c>
    </row>
    <row r="30" spans="1:11" ht="24">
      <c r="A30" s="125">
        <v>28</v>
      </c>
      <c r="B30" s="22" t="s">
        <v>32</v>
      </c>
      <c r="C30" s="134" t="s">
        <v>649</v>
      </c>
      <c r="D30" s="134" t="s">
        <v>999</v>
      </c>
      <c r="E30" s="135" t="s">
        <v>984</v>
      </c>
      <c r="F30" s="136">
        <v>41430</v>
      </c>
      <c r="G30" s="137">
        <v>110</v>
      </c>
      <c r="H30" s="20" t="s">
        <v>935</v>
      </c>
      <c r="I30" s="166">
        <f>10/670*36.3</f>
        <v>0.5417910447761194</v>
      </c>
      <c r="J30" s="165" t="s">
        <v>1000</v>
      </c>
      <c r="K30" s="166">
        <f>10/670*36.3</f>
        <v>0.5417910447761194</v>
      </c>
    </row>
    <row r="31" spans="1:11" ht="13.5">
      <c r="A31" s="125">
        <v>29</v>
      </c>
      <c r="B31" s="96" t="s">
        <v>82</v>
      </c>
      <c r="C31" s="96" t="s">
        <v>1001</v>
      </c>
      <c r="D31" s="96" t="s">
        <v>1002</v>
      </c>
      <c r="E31" s="96" t="s">
        <v>1003</v>
      </c>
      <c r="F31" s="138">
        <v>41953</v>
      </c>
      <c r="G31" s="139">
        <v>500</v>
      </c>
      <c r="H31" s="20" t="s">
        <v>1004</v>
      </c>
      <c r="I31" s="20">
        <v>0.5</v>
      </c>
      <c r="J31" s="165"/>
      <c r="K31" s="2">
        <v>1</v>
      </c>
    </row>
    <row r="32" spans="1:11" ht="24">
      <c r="A32" s="125">
        <v>30</v>
      </c>
      <c r="B32" s="109" t="s">
        <v>45</v>
      </c>
      <c r="C32" s="96" t="s">
        <v>1005</v>
      </c>
      <c r="D32" s="96" t="s">
        <v>1006</v>
      </c>
      <c r="E32" s="96" t="s">
        <v>1007</v>
      </c>
      <c r="F32" s="138">
        <v>41953</v>
      </c>
      <c r="G32" s="139">
        <v>40</v>
      </c>
      <c r="H32" s="20" t="s">
        <v>1004</v>
      </c>
      <c r="I32" s="20">
        <v>0.5</v>
      </c>
      <c r="J32" s="165"/>
      <c r="K32" s="2">
        <v>1</v>
      </c>
    </row>
    <row r="33" spans="1:11" ht="13.5">
      <c r="A33" s="125">
        <v>31</v>
      </c>
      <c r="B33" s="96" t="s">
        <v>82</v>
      </c>
      <c r="C33" s="96" t="s">
        <v>607</v>
      </c>
      <c r="D33" s="96" t="s">
        <v>1008</v>
      </c>
      <c r="E33" s="96" t="s">
        <v>1007</v>
      </c>
      <c r="F33" s="138">
        <v>41953</v>
      </c>
      <c r="G33" s="139">
        <v>40</v>
      </c>
      <c r="H33" s="20" t="s">
        <v>1004</v>
      </c>
      <c r="I33" s="20">
        <v>0.5</v>
      </c>
      <c r="J33" s="165"/>
      <c r="K33" s="2">
        <v>1</v>
      </c>
    </row>
    <row r="34" spans="1:11" ht="13.5">
      <c r="A34" s="125">
        <v>32</v>
      </c>
      <c r="B34" s="96" t="s">
        <v>10</v>
      </c>
      <c r="C34" s="96" t="s">
        <v>475</v>
      </c>
      <c r="D34" s="96" t="s">
        <v>1009</v>
      </c>
      <c r="E34" s="96" t="s">
        <v>1007</v>
      </c>
      <c r="F34" s="138">
        <v>41953</v>
      </c>
      <c r="G34" s="139">
        <v>40</v>
      </c>
      <c r="H34" s="20" t="s">
        <v>1004</v>
      </c>
      <c r="I34" s="20">
        <v>0.5</v>
      </c>
      <c r="J34" s="165"/>
      <c r="K34" s="2">
        <v>1</v>
      </c>
    </row>
    <row r="35" spans="1:11" ht="13.5">
      <c r="A35" s="125">
        <v>33</v>
      </c>
      <c r="B35" s="96" t="s">
        <v>32</v>
      </c>
      <c r="C35" s="96" t="s">
        <v>125</v>
      </c>
      <c r="D35" s="96" t="s">
        <v>1010</v>
      </c>
      <c r="E35" s="96" t="s">
        <v>1007</v>
      </c>
      <c r="F35" s="138">
        <v>41953</v>
      </c>
      <c r="G35" s="139">
        <v>40</v>
      </c>
      <c r="H35" s="20" t="s">
        <v>1004</v>
      </c>
      <c r="I35" s="20">
        <v>0.5</v>
      </c>
      <c r="J35" s="165"/>
      <c r="K35" s="2">
        <v>1</v>
      </c>
    </row>
    <row r="36" spans="1:11" ht="13.5">
      <c r="A36" s="125">
        <v>34</v>
      </c>
      <c r="B36" s="96" t="s">
        <v>10</v>
      </c>
      <c r="C36" s="96" t="s">
        <v>1011</v>
      </c>
      <c r="D36" s="96" t="s">
        <v>1012</v>
      </c>
      <c r="E36" s="12" t="s">
        <v>1013</v>
      </c>
      <c r="F36" s="140" t="s">
        <v>1014</v>
      </c>
      <c r="G36" s="139">
        <v>4</v>
      </c>
      <c r="H36" s="20" t="s">
        <v>1004</v>
      </c>
      <c r="I36" s="20">
        <v>0.5</v>
      </c>
      <c r="J36" s="165"/>
      <c r="K36" s="2">
        <v>1</v>
      </c>
    </row>
    <row r="37" spans="1:11" ht="13.5">
      <c r="A37" s="125">
        <v>35</v>
      </c>
      <c r="B37" s="96" t="s">
        <v>82</v>
      </c>
      <c r="C37" s="96" t="s">
        <v>1015</v>
      </c>
      <c r="D37" s="96" t="s">
        <v>1016</v>
      </c>
      <c r="E37" s="12" t="s">
        <v>1013</v>
      </c>
      <c r="F37" s="140" t="s">
        <v>1014</v>
      </c>
      <c r="G37" s="139">
        <v>4</v>
      </c>
      <c r="H37" s="20" t="s">
        <v>1004</v>
      </c>
      <c r="I37" s="20">
        <v>0.5</v>
      </c>
      <c r="J37" s="165"/>
      <c r="K37" s="2">
        <v>1</v>
      </c>
    </row>
    <row r="38" spans="1:11" ht="13.5">
      <c r="A38" s="125">
        <v>36</v>
      </c>
      <c r="B38" s="96" t="s">
        <v>82</v>
      </c>
      <c r="C38" s="96" t="s">
        <v>1017</v>
      </c>
      <c r="D38" s="96" t="s">
        <v>1018</v>
      </c>
      <c r="E38" s="12" t="s">
        <v>1013</v>
      </c>
      <c r="F38" s="140" t="s">
        <v>1014</v>
      </c>
      <c r="G38" s="139">
        <v>4</v>
      </c>
      <c r="H38" s="20" t="s">
        <v>1004</v>
      </c>
      <c r="I38" s="20">
        <v>0.5</v>
      </c>
      <c r="J38" s="165"/>
      <c r="K38" s="2">
        <v>1</v>
      </c>
    </row>
    <row r="39" spans="1:11" ht="13.5">
      <c r="A39" s="125">
        <v>37</v>
      </c>
      <c r="B39" s="96" t="s">
        <v>32</v>
      </c>
      <c r="C39" s="96" t="s">
        <v>344</v>
      </c>
      <c r="D39" s="96" t="s">
        <v>1019</v>
      </c>
      <c r="E39" s="96" t="s">
        <v>1020</v>
      </c>
      <c r="F39" s="140" t="s">
        <v>1021</v>
      </c>
      <c r="G39" s="139">
        <v>40</v>
      </c>
      <c r="H39" s="20" t="s">
        <v>1004</v>
      </c>
      <c r="I39" s="20">
        <v>0.5</v>
      </c>
      <c r="J39" s="165"/>
      <c r="K39" s="2">
        <v>1</v>
      </c>
    </row>
    <row r="40" spans="1:11" ht="13.5">
      <c r="A40" s="125">
        <v>38</v>
      </c>
      <c r="B40" s="96" t="s">
        <v>10</v>
      </c>
      <c r="C40" s="96" t="s">
        <v>111</v>
      </c>
      <c r="D40" s="96" t="s">
        <v>1022</v>
      </c>
      <c r="E40" s="96" t="s">
        <v>1020</v>
      </c>
      <c r="F40" s="140" t="s">
        <v>1023</v>
      </c>
      <c r="G40" s="139">
        <v>25</v>
      </c>
      <c r="H40" s="20" t="s">
        <v>1004</v>
      </c>
      <c r="I40" s="20">
        <v>0.5</v>
      </c>
      <c r="J40" s="165"/>
      <c r="K40" s="2">
        <v>1</v>
      </c>
    </row>
    <row r="41" spans="1:10" ht="13.5">
      <c r="A41" s="141"/>
      <c r="B41" s="142"/>
      <c r="C41" s="142"/>
      <c r="D41" s="142"/>
      <c r="E41" s="142"/>
      <c r="F41" s="143"/>
      <c r="G41" s="144"/>
      <c r="H41" s="145"/>
      <c r="I41" s="145"/>
      <c r="J41" s="149"/>
    </row>
    <row r="42" spans="1:11" ht="13.5">
      <c r="A42" s="141"/>
      <c r="B42" s="142"/>
      <c r="C42" s="142"/>
      <c r="D42" s="142"/>
      <c r="E42" s="142"/>
      <c r="F42" s="143"/>
      <c r="G42" s="144"/>
      <c r="H42" s="145"/>
      <c r="I42" s="167">
        <f>SUM(I3:I41)</f>
        <v>57.567164179104466</v>
      </c>
      <c r="J42" s="167"/>
      <c r="K42" s="167">
        <f>SUM(K3:K41)</f>
        <v>94.24716417910447</v>
      </c>
    </row>
    <row r="43" spans="1:10" ht="13.5">
      <c r="A43" s="141"/>
      <c r="B43" s="142"/>
      <c r="C43" s="142"/>
      <c r="D43" s="142"/>
      <c r="E43" s="142"/>
      <c r="F43" s="143"/>
      <c r="G43" s="144"/>
      <c r="H43" s="145"/>
      <c r="I43" s="145"/>
      <c r="J43" s="149"/>
    </row>
    <row r="44" spans="1:10" ht="13.5">
      <c r="A44" s="141"/>
      <c r="B44" s="142"/>
      <c r="C44" s="142"/>
      <c r="D44" s="142"/>
      <c r="E44" s="142"/>
      <c r="F44" s="143"/>
      <c r="G44" s="144"/>
      <c r="H44" s="145"/>
      <c r="I44" s="145"/>
      <c r="J44" s="149"/>
    </row>
    <row r="45" spans="1:10" ht="12">
      <c r="A45" s="145"/>
      <c r="B45" s="146"/>
      <c r="C45" s="147"/>
      <c r="D45" s="148"/>
      <c r="E45" s="149"/>
      <c r="F45" s="150"/>
      <c r="G45" s="151"/>
      <c r="H45" s="145"/>
      <c r="J45" s="148"/>
    </row>
    <row r="46" spans="1:10" ht="11.25">
      <c r="A46" s="35"/>
      <c r="B46" s="35"/>
      <c r="C46" s="70"/>
      <c r="D46" s="34"/>
      <c r="E46" s="34"/>
      <c r="G46" s="35"/>
      <c r="H46" s="35"/>
      <c r="I46" s="35"/>
      <c r="J46" s="34"/>
    </row>
    <row r="47" spans="1:10" ht="25.5">
      <c r="A47" s="152" t="s">
        <v>1024</v>
      </c>
      <c r="B47" s="152"/>
      <c r="C47" s="152"/>
      <c r="D47" s="152"/>
      <c r="E47" s="152"/>
      <c r="F47" s="152"/>
      <c r="G47" s="152"/>
      <c r="H47" s="152"/>
      <c r="I47" s="152"/>
      <c r="J47" s="152"/>
    </row>
    <row r="48" spans="1:10" ht="12">
      <c r="A48" s="20">
        <v>1</v>
      </c>
      <c r="B48" s="153" t="s">
        <v>82</v>
      </c>
      <c r="C48" s="153" t="s">
        <v>1025</v>
      </c>
      <c r="D48" s="154" t="s">
        <v>1026</v>
      </c>
      <c r="E48" s="154" t="s">
        <v>1027</v>
      </c>
      <c r="F48" s="155">
        <v>41974</v>
      </c>
      <c r="G48" s="133">
        <v>3</v>
      </c>
      <c r="H48" s="156" t="s">
        <v>1028</v>
      </c>
      <c r="I48" s="168"/>
      <c r="J48" s="154"/>
    </row>
    <row r="49" spans="1:10" ht="12">
      <c r="A49" s="20">
        <v>2</v>
      </c>
      <c r="B49" s="153" t="s">
        <v>82</v>
      </c>
      <c r="C49" s="157" t="s">
        <v>605</v>
      </c>
      <c r="D49" s="154" t="s">
        <v>1029</v>
      </c>
      <c r="E49" s="154" t="s">
        <v>1030</v>
      </c>
      <c r="F49" s="155">
        <v>41782</v>
      </c>
      <c r="G49" s="133">
        <v>3</v>
      </c>
      <c r="H49" s="156" t="s">
        <v>1028</v>
      </c>
      <c r="I49" s="168"/>
      <c r="J49" s="154"/>
    </row>
    <row r="50" spans="1:10" ht="12">
      <c r="A50" s="20">
        <v>3</v>
      </c>
      <c r="B50" s="153" t="s">
        <v>82</v>
      </c>
      <c r="C50" s="153" t="s">
        <v>789</v>
      </c>
      <c r="D50" s="154" t="s">
        <v>1031</v>
      </c>
      <c r="E50" s="154" t="s">
        <v>1032</v>
      </c>
      <c r="F50" s="155">
        <v>41992</v>
      </c>
      <c r="G50" s="133">
        <v>100</v>
      </c>
      <c r="H50" s="156" t="s">
        <v>1028</v>
      </c>
      <c r="I50" s="168"/>
      <c r="J50" s="154"/>
    </row>
    <row r="51" spans="1:10" ht="24">
      <c r="A51" s="20">
        <v>4</v>
      </c>
      <c r="B51" s="153" t="s">
        <v>82</v>
      </c>
      <c r="C51" s="153" t="s">
        <v>789</v>
      </c>
      <c r="D51" s="154" t="s">
        <v>1033</v>
      </c>
      <c r="E51" s="12" t="s">
        <v>1034</v>
      </c>
      <c r="F51" s="132">
        <v>41953</v>
      </c>
      <c r="G51" s="133">
        <v>10</v>
      </c>
      <c r="H51" s="156" t="s">
        <v>1028</v>
      </c>
      <c r="I51" s="168"/>
      <c r="J51" s="154"/>
    </row>
    <row r="52" spans="1:10" ht="12">
      <c r="A52" s="20">
        <v>5</v>
      </c>
      <c r="B52" s="12" t="s">
        <v>32</v>
      </c>
      <c r="C52" s="18" t="s">
        <v>344</v>
      </c>
      <c r="D52" s="12" t="s">
        <v>1035</v>
      </c>
      <c r="E52" s="154" t="s">
        <v>1032</v>
      </c>
      <c r="F52" s="158">
        <v>41967</v>
      </c>
      <c r="G52" s="159">
        <v>105</v>
      </c>
      <c r="H52" s="156" t="s">
        <v>1028</v>
      </c>
      <c r="I52" s="168"/>
      <c r="J52" s="154"/>
    </row>
    <row r="53" spans="1:10" ht="24">
      <c r="A53" s="20">
        <v>6</v>
      </c>
      <c r="B53" s="12" t="s">
        <v>32</v>
      </c>
      <c r="C53" s="18" t="s">
        <v>1036</v>
      </c>
      <c r="D53" s="12" t="s">
        <v>1037</v>
      </c>
      <c r="E53" s="19" t="s">
        <v>1038</v>
      </c>
      <c r="F53" s="158">
        <v>41695</v>
      </c>
      <c r="G53" s="159">
        <v>138</v>
      </c>
      <c r="H53" s="156" t="s">
        <v>1028</v>
      </c>
      <c r="I53" s="169"/>
      <c r="J53" s="16"/>
    </row>
    <row r="54" spans="1:10" ht="24">
      <c r="A54" s="20">
        <v>7</v>
      </c>
      <c r="B54" s="12" t="s">
        <v>32</v>
      </c>
      <c r="C54" s="12" t="s">
        <v>873</v>
      </c>
      <c r="D54" s="12" t="s">
        <v>1039</v>
      </c>
      <c r="E54" s="109" t="s">
        <v>939</v>
      </c>
      <c r="F54" s="132">
        <v>41138</v>
      </c>
      <c r="G54" s="133">
        <v>23</v>
      </c>
      <c r="H54" s="156" t="s">
        <v>1028</v>
      </c>
      <c r="I54" s="170"/>
      <c r="J54" s="116" t="s">
        <v>1040</v>
      </c>
    </row>
    <row r="55" spans="1:10" ht="12">
      <c r="A55" s="20">
        <v>8</v>
      </c>
      <c r="B55" s="160" t="s">
        <v>32</v>
      </c>
      <c r="C55" s="160" t="s">
        <v>40</v>
      </c>
      <c r="D55" s="160" t="s">
        <v>1041</v>
      </c>
      <c r="E55" s="160" t="s">
        <v>933</v>
      </c>
      <c r="F55" s="161">
        <v>40771</v>
      </c>
      <c r="G55" s="162">
        <v>70</v>
      </c>
      <c r="H55" s="156" t="s">
        <v>1028</v>
      </c>
      <c r="I55" s="170"/>
      <c r="J55" s="116" t="s">
        <v>1040</v>
      </c>
    </row>
    <row r="56" spans="1:10" ht="12">
      <c r="A56" s="20">
        <v>9</v>
      </c>
      <c r="B56" s="160" t="s">
        <v>10</v>
      </c>
      <c r="C56" s="12" t="s">
        <v>1042</v>
      </c>
      <c r="D56" s="12" t="s">
        <v>1043</v>
      </c>
      <c r="E56" s="12" t="s">
        <v>1034</v>
      </c>
      <c r="F56" s="132">
        <v>41953</v>
      </c>
      <c r="G56" s="133">
        <v>15</v>
      </c>
      <c r="H56" s="156" t="s">
        <v>1028</v>
      </c>
      <c r="I56" s="20"/>
      <c r="J56" s="18"/>
    </row>
    <row r="57" spans="1:10" ht="24">
      <c r="A57" s="20">
        <v>10</v>
      </c>
      <c r="B57" s="109" t="s">
        <v>45</v>
      </c>
      <c r="C57" s="12" t="s">
        <v>1044</v>
      </c>
      <c r="D57" s="12" t="s">
        <v>1045</v>
      </c>
      <c r="E57" s="12" t="s">
        <v>1034</v>
      </c>
      <c r="F57" s="132">
        <v>41954</v>
      </c>
      <c r="G57" s="133">
        <v>15</v>
      </c>
      <c r="H57" s="156" t="s">
        <v>1028</v>
      </c>
      <c r="I57" s="20"/>
      <c r="J57" s="18"/>
    </row>
  </sheetData>
  <sheetProtection/>
  <autoFilter ref="A2:J45"/>
  <mergeCells count="2">
    <mergeCell ref="A1:J1"/>
    <mergeCell ref="A47:J47"/>
  </mergeCells>
  <printOptions horizontalCentered="1"/>
  <pageMargins left="0.75" right="0.75" top="0.2" bottom="0.51" header="0.31" footer="0.28"/>
  <pageSetup horizontalDpi="600" verticalDpi="600" orientation="landscape" paperSize="9" scale="88"/>
  <headerFooter scaleWithDoc="0" alignWithMargins="0">
    <oddFooter>&amp;C&amp;"宋体"&amp;12第 &amp;P 页，共 &amp;N 页</oddFooter>
  </headerFooter>
</worksheet>
</file>

<file path=xl/worksheets/sheet3.xml><?xml version="1.0" encoding="utf-8"?>
<worksheet xmlns="http://schemas.openxmlformats.org/spreadsheetml/2006/main" xmlns:r="http://schemas.openxmlformats.org/officeDocument/2006/relationships">
  <dimension ref="A1:J6"/>
  <sheetViews>
    <sheetView showGridLines="0" workbookViewId="0" topLeftCell="A1">
      <selection activeCell="J1" sqref="J1:J65536"/>
    </sheetView>
  </sheetViews>
  <sheetFormatPr defaultColWidth="9.33203125" defaultRowHeight="11.25"/>
  <cols>
    <col min="1" max="1" width="6" style="0" customWidth="1"/>
    <col min="2" max="2" width="9.66015625" style="0" customWidth="1"/>
    <col min="3" max="3" width="47.16015625" style="0" customWidth="1"/>
    <col min="4" max="4" width="19.5" style="0" customWidth="1"/>
    <col min="5" max="5" width="9.33203125" style="99" customWidth="1"/>
    <col min="6" max="6" width="16.16015625" style="100" customWidth="1"/>
    <col min="7" max="7" width="8" style="99" customWidth="1"/>
    <col min="8" max="8" width="10.66015625" style="99" customWidth="1"/>
    <col min="9" max="9" width="24.33203125" style="0" customWidth="1"/>
    <col min="10" max="10" width="9.33203125" style="99" hidden="1" customWidth="1"/>
  </cols>
  <sheetData>
    <row r="1" spans="1:10" s="98" customFormat="1" ht="39.75" customHeight="1">
      <c r="A1" s="101" t="s">
        <v>1046</v>
      </c>
      <c r="B1" s="102"/>
      <c r="C1" s="102"/>
      <c r="D1" s="102"/>
      <c r="E1" s="102"/>
      <c r="F1" s="103"/>
      <c r="G1" s="102"/>
      <c r="H1" s="102"/>
      <c r="I1" s="102"/>
      <c r="J1" s="113"/>
    </row>
    <row r="2" spans="1:10" s="45" customFormat="1" ht="30" customHeight="1">
      <c r="A2" s="104" t="s">
        <v>1</v>
      </c>
      <c r="B2" s="104" t="s">
        <v>3</v>
      </c>
      <c r="C2" s="104" t="s">
        <v>1047</v>
      </c>
      <c r="D2" s="104" t="s">
        <v>1048</v>
      </c>
      <c r="E2" s="104" t="s">
        <v>1049</v>
      </c>
      <c r="F2" s="105" t="s">
        <v>1050</v>
      </c>
      <c r="G2" s="106" t="s">
        <v>1051</v>
      </c>
      <c r="H2" s="107" t="s">
        <v>930</v>
      </c>
      <c r="I2" s="114" t="s">
        <v>931</v>
      </c>
      <c r="J2" s="115"/>
    </row>
    <row r="3" spans="1:10" s="2" customFormat="1" ht="27.75" customHeight="1">
      <c r="A3" s="108">
        <v>1</v>
      </c>
      <c r="B3" s="108" t="s">
        <v>291</v>
      </c>
      <c r="C3" s="109" t="s">
        <v>1052</v>
      </c>
      <c r="D3" s="109" t="s">
        <v>1053</v>
      </c>
      <c r="E3" s="108" t="s">
        <v>1054</v>
      </c>
      <c r="F3" s="110">
        <v>2014</v>
      </c>
      <c r="G3" s="111" t="s">
        <v>1055</v>
      </c>
      <c r="H3" s="111">
        <v>5</v>
      </c>
      <c r="I3" s="116"/>
      <c r="J3" s="3">
        <v>10</v>
      </c>
    </row>
    <row r="4" spans="1:10" s="2" customFormat="1" ht="27.75" customHeight="1">
      <c r="A4" s="108">
        <v>2</v>
      </c>
      <c r="B4" s="108" t="s">
        <v>103</v>
      </c>
      <c r="C4" s="109" t="s">
        <v>1056</v>
      </c>
      <c r="D4" s="109" t="s">
        <v>1053</v>
      </c>
      <c r="E4" s="108" t="s">
        <v>1057</v>
      </c>
      <c r="F4" s="110">
        <v>2014</v>
      </c>
      <c r="G4" s="111" t="s">
        <v>1058</v>
      </c>
      <c r="H4" s="111">
        <v>2</v>
      </c>
      <c r="I4" s="116"/>
      <c r="J4" s="3">
        <v>5</v>
      </c>
    </row>
    <row r="5" spans="1:10" s="2" customFormat="1" ht="27.75" customHeight="1" hidden="1">
      <c r="A5" s="108">
        <v>3</v>
      </c>
      <c r="B5" s="108" t="s">
        <v>366</v>
      </c>
      <c r="C5" s="109" t="s">
        <v>1059</v>
      </c>
      <c r="D5" s="109" t="s">
        <v>1060</v>
      </c>
      <c r="E5" s="108" t="s">
        <v>1057</v>
      </c>
      <c r="F5" s="110">
        <v>2013</v>
      </c>
      <c r="G5" s="111" t="s">
        <v>1061</v>
      </c>
      <c r="H5" s="111">
        <v>1</v>
      </c>
      <c r="I5" s="116"/>
      <c r="J5" s="3">
        <v>1.5</v>
      </c>
    </row>
    <row r="6" spans="8:10" ht="12">
      <c r="H6" s="112">
        <f>SUM(H3:H4)</f>
        <v>7</v>
      </c>
      <c r="J6" s="112">
        <f>SUM(J3:J4)</f>
        <v>15</v>
      </c>
    </row>
  </sheetData>
  <sheetProtection/>
  <mergeCells count="1">
    <mergeCell ref="A1:I1"/>
  </mergeCells>
  <printOptions horizontalCentered="1"/>
  <pageMargins left="0.24" right="0.24" top="0.24" bottom="0.24" header="0.51" footer="0.51"/>
  <pageSetup fitToHeight="0" fitToWidth="0"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64"/>
  <sheetViews>
    <sheetView workbookViewId="0" topLeftCell="A1">
      <selection activeCell="B16" sqref="B16"/>
    </sheetView>
  </sheetViews>
  <sheetFormatPr defaultColWidth="9.33203125" defaultRowHeight="11.25"/>
  <cols>
    <col min="1" max="1" width="7.16015625" style="2" customWidth="1"/>
    <col min="2" max="2" width="21.16015625" style="3" customWidth="1"/>
    <col min="3" max="3" width="9.33203125" style="3" customWidth="1"/>
    <col min="4" max="4" width="52.66015625" style="2" customWidth="1"/>
    <col min="5" max="5" width="21.83203125" style="2" customWidth="1"/>
    <col min="6" max="6" width="18.83203125" style="3" customWidth="1"/>
    <col min="7" max="7" width="11.33203125" style="2" customWidth="1"/>
    <col min="8" max="8" width="12.66015625" style="2" customWidth="1"/>
    <col min="9" max="255" width="9.33203125" style="2" customWidth="1"/>
  </cols>
  <sheetData>
    <row r="1" spans="1:8" ht="20.25">
      <c r="A1" s="87" t="s">
        <v>1062</v>
      </c>
      <c r="B1" s="88"/>
      <c r="C1" s="89"/>
      <c r="D1" s="88"/>
      <c r="E1" s="88"/>
      <c r="F1" s="89"/>
      <c r="G1" s="88"/>
      <c r="H1" s="88"/>
    </row>
    <row r="2" spans="1:8" s="85" customFormat="1" ht="27">
      <c r="A2" s="90" t="s">
        <v>1</v>
      </c>
      <c r="B2" s="90" t="s">
        <v>1063</v>
      </c>
      <c r="C2" s="90" t="s">
        <v>1064</v>
      </c>
      <c r="D2" s="90" t="s">
        <v>1065</v>
      </c>
      <c r="E2" s="90" t="s">
        <v>1066</v>
      </c>
      <c r="F2" s="90" t="s">
        <v>1067</v>
      </c>
      <c r="G2" s="90" t="s">
        <v>1068</v>
      </c>
      <c r="H2" s="91" t="s">
        <v>930</v>
      </c>
    </row>
    <row r="3" spans="1:8" ht="12.75">
      <c r="A3" s="92">
        <v>1</v>
      </c>
      <c r="B3" s="93" t="s">
        <v>365</v>
      </c>
      <c r="C3" s="93" t="s">
        <v>652</v>
      </c>
      <c r="D3" s="93" t="s">
        <v>1069</v>
      </c>
      <c r="E3" s="93" t="s">
        <v>1070</v>
      </c>
      <c r="F3" s="94" t="s">
        <v>1071</v>
      </c>
      <c r="G3" s="93" t="s">
        <v>1072</v>
      </c>
      <c r="H3" s="95">
        <v>1</v>
      </c>
    </row>
    <row r="4" spans="1:8" ht="12.75">
      <c r="A4" s="92">
        <v>2</v>
      </c>
      <c r="B4" s="93" t="s">
        <v>365</v>
      </c>
      <c r="C4" s="93" t="s">
        <v>921</v>
      </c>
      <c r="D4" s="93" t="s">
        <v>1073</v>
      </c>
      <c r="E4" s="93" t="s">
        <v>1074</v>
      </c>
      <c r="F4" s="94" t="s">
        <v>1075</v>
      </c>
      <c r="G4" s="93" t="s">
        <v>1072</v>
      </c>
      <c r="H4" s="95">
        <v>1</v>
      </c>
    </row>
    <row r="5" spans="1:8" ht="12.75">
      <c r="A5" s="92">
        <v>3</v>
      </c>
      <c r="B5" s="93" t="s">
        <v>32</v>
      </c>
      <c r="C5" s="93" t="s">
        <v>328</v>
      </c>
      <c r="D5" s="93" t="s">
        <v>1076</v>
      </c>
      <c r="E5" s="93" t="s">
        <v>1077</v>
      </c>
      <c r="F5" s="94" t="s">
        <v>1078</v>
      </c>
      <c r="G5" s="93" t="s">
        <v>1072</v>
      </c>
      <c r="H5" s="95">
        <v>1</v>
      </c>
    </row>
    <row r="6" spans="1:8" ht="12.75">
      <c r="A6" s="92">
        <v>4</v>
      </c>
      <c r="B6" s="93" t="s">
        <v>32</v>
      </c>
      <c r="C6" s="93" t="s">
        <v>328</v>
      </c>
      <c r="D6" s="93" t="s">
        <v>1079</v>
      </c>
      <c r="E6" s="93" t="s">
        <v>1080</v>
      </c>
      <c r="F6" s="94" t="s">
        <v>1081</v>
      </c>
      <c r="G6" s="93" t="s">
        <v>1072</v>
      </c>
      <c r="H6" s="95">
        <v>1</v>
      </c>
    </row>
    <row r="7" spans="1:8" ht="12.75">
      <c r="A7" s="92">
        <v>5</v>
      </c>
      <c r="B7" s="93" t="s">
        <v>32</v>
      </c>
      <c r="C7" s="93" t="s">
        <v>876</v>
      </c>
      <c r="D7" s="93" t="s">
        <v>1082</v>
      </c>
      <c r="E7" s="93" t="s">
        <v>1083</v>
      </c>
      <c r="F7" s="94" t="s">
        <v>1084</v>
      </c>
      <c r="G7" s="93" t="s">
        <v>1072</v>
      </c>
      <c r="H7" s="95">
        <v>1</v>
      </c>
    </row>
    <row r="8" spans="1:8" ht="12.75">
      <c r="A8" s="92">
        <v>6</v>
      </c>
      <c r="B8" s="93" t="s">
        <v>32</v>
      </c>
      <c r="C8" s="93" t="s">
        <v>878</v>
      </c>
      <c r="D8" s="93" t="s">
        <v>1085</v>
      </c>
      <c r="E8" s="93" t="s">
        <v>1086</v>
      </c>
      <c r="F8" s="94" t="s">
        <v>1087</v>
      </c>
      <c r="G8" s="93" t="s">
        <v>1072</v>
      </c>
      <c r="H8" s="95">
        <v>1</v>
      </c>
    </row>
    <row r="9" spans="1:8" ht="12.75">
      <c r="A9" s="92">
        <v>7</v>
      </c>
      <c r="B9" s="93" t="s">
        <v>32</v>
      </c>
      <c r="C9" s="93" t="s">
        <v>883</v>
      </c>
      <c r="D9" s="93" t="s">
        <v>1088</v>
      </c>
      <c r="E9" s="93" t="s">
        <v>1089</v>
      </c>
      <c r="F9" s="94" t="s">
        <v>1090</v>
      </c>
      <c r="G9" s="93" t="s">
        <v>1072</v>
      </c>
      <c r="H9" s="95">
        <v>1</v>
      </c>
    </row>
    <row r="10" spans="1:8" ht="12.75">
      <c r="A10" s="92">
        <v>8</v>
      </c>
      <c r="B10" s="93" t="s">
        <v>32</v>
      </c>
      <c r="C10" s="93" t="s">
        <v>649</v>
      </c>
      <c r="D10" s="93" t="s">
        <v>1091</v>
      </c>
      <c r="E10" s="93" t="s">
        <v>1092</v>
      </c>
      <c r="F10" s="94" t="s">
        <v>1075</v>
      </c>
      <c r="G10" s="93" t="s">
        <v>1072</v>
      </c>
      <c r="H10" s="95">
        <v>1</v>
      </c>
    </row>
    <row r="11" spans="1:8" ht="12.75">
      <c r="A11" s="92">
        <v>9</v>
      </c>
      <c r="B11" s="93" t="s">
        <v>32</v>
      </c>
      <c r="C11" s="93" t="s">
        <v>361</v>
      </c>
      <c r="D11" s="93" t="s">
        <v>1093</v>
      </c>
      <c r="E11" s="93" t="s">
        <v>1094</v>
      </c>
      <c r="F11" s="94" t="s">
        <v>1095</v>
      </c>
      <c r="G11" s="93" t="s">
        <v>1072</v>
      </c>
      <c r="H11" s="95">
        <v>1</v>
      </c>
    </row>
    <row r="12" spans="1:8" ht="12.75">
      <c r="A12" s="92">
        <v>10</v>
      </c>
      <c r="B12" s="93" t="s">
        <v>10</v>
      </c>
      <c r="C12" s="93" t="s">
        <v>475</v>
      </c>
      <c r="D12" s="93" t="s">
        <v>1096</v>
      </c>
      <c r="E12" s="93" t="s">
        <v>1097</v>
      </c>
      <c r="F12" s="94" t="s">
        <v>1084</v>
      </c>
      <c r="G12" s="93" t="s">
        <v>1072</v>
      </c>
      <c r="H12" s="95">
        <v>1</v>
      </c>
    </row>
    <row r="13" spans="1:8" ht="12.75">
      <c r="A13" s="92">
        <v>11</v>
      </c>
      <c r="B13" s="93" t="s">
        <v>10</v>
      </c>
      <c r="C13" s="93" t="s">
        <v>11</v>
      </c>
      <c r="D13" s="93" t="s">
        <v>1098</v>
      </c>
      <c r="E13" s="93" t="s">
        <v>1099</v>
      </c>
      <c r="F13" s="94" t="s">
        <v>1100</v>
      </c>
      <c r="G13" s="93" t="s">
        <v>1072</v>
      </c>
      <c r="H13" s="95">
        <v>1</v>
      </c>
    </row>
    <row r="14" spans="1:8" ht="12.75">
      <c r="A14" s="92">
        <v>12</v>
      </c>
      <c r="B14" s="93" t="s">
        <v>10</v>
      </c>
      <c r="C14" s="93" t="s">
        <v>808</v>
      </c>
      <c r="D14" s="93" t="s">
        <v>1101</v>
      </c>
      <c r="E14" s="93" t="s">
        <v>1102</v>
      </c>
      <c r="F14" s="94" t="s">
        <v>1103</v>
      </c>
      <c r="G14" s="93" t="s">
        <v>1072</v>
      </c>
      <c r="H14" s="95">
        <v>1</v>
      </c>
    </row>
    <row r="15" spans="1:8" ht="12.75">
      <c r="A15" s="92">
        <v>13</v>
      </c>
      <c r="B15" s="93" t="s">
        <v>10</v>
      </c>
      <c r="C15" s="93" t="s">
        <v>172</v>
      </c>
      <c r="D15" s="93" t="s">
        <v>1104</v>
      </c>
      <c r="E15" s="93" t="s">
        <v>1105</v>
      </c>
      <c r="F15" s="94" t="s">
        <v>1106</v>
      </c>
      <c r="G15" s="93" t="s">
        <v>1072</v>
      </c>
      <c r="H15" s="95">
        <v>1</v>
      </c>
    </row>
    <row r="16" spans="1:8" ht="12.75">
      <c r="A16" s="92">
        <v>14</v>
      </c>
      <c r="B16" s="93" t="s">
        <v>10</v>
      </c>
      <c r="C16" s="93" t="s">
        <v>833</v>
      </c>
      <c r="D16" s="93" t="s">
        <v>1107</v>
      </c>
      <c r="E16" s="93" t="s">
        <v>1108</v>
      </c>
      <c r="F16" s="94" t="s">
        <v>1090</v>
      </c>
      <c r="G16" s="93" t="s">
        <v>1072</v>
      </c>
      <c r="H16" s="95">
        <v>1</v>
      </c>
    </row>
    <row r="17" spans="1:8" ht="12.75">
      <c r="A17" s="92">
        <v>15</v>
      </c>
      <c r="B17" s="93" t="s">
        <v>10</v>
      </c>
      <c r="C17" s="93" t="s">
        <v>833</v>
      </c>
      <c r="D17" s="93" t="s">
        <v>1109</v>
      </c>
      <c r="E17" s="93" t="s">
        <v>1110</v>
      </c>
      <c r="F17" s="94" t="s">
        <v>1090</v>
      </c>
      <c r="G17" s="93" t="s">
        <v>1072</v>
      </c>
      <c r="H17" s="95">
        <v>1</v>
      </c>
    </row>
    <row r="18" spans="1:8" ht="12.75">
      <c r="A18" s="92">
        <v>16</v>
      </c>
      <c r="B18" s="93" t="s">
        <v>10</v>
      </c>
      <c r="C18" s="93" t="s">
        <v>291</v>
      </c>
      <c r="D18" s="93" t="s">
        <v>1111</v>
      </c>
      <c r="E18" s="93" t="s">
        <v>1112</v>
      </c>
      <c r="F18" s="94" t="s">
        <v>1113</v>
      </c>
      <c r="G18" s="93" t="s">
        <v>1072</v>
      </c>
      <c r="H18" s="95">
        <v>1</v>
      </c>
    </row>
    <row r="19" spans="1:8" ht="12.75">
      <c r="A19" s="92">
        <v>17</v>
      </c>
      <c r="B19" s="93" t="s">
        <v>10</v>
      </c>
      <c r="C19" s="93" t="s">
        <v>291</v>
      </c>
      <c r="D19" s="93" t="s">
        <v>1114</v>
      </c>
      <c r="E19" s="93" t="s">
        <v>1115</v>
      </c>
      <c r="F19" s="94" t="s">
        <v>1116</v>
      </c>
      <c r="G19" s="93" t="s">
        <v>1072</v>
      </c>
      <c r="H19" s="95">
        <v>1</v>
      </c>
    </row>
    <row r="20" spans="1:8" ht="12.75">
      <c r="A20" s="92">
        <v>18</v>
      </c>
      <c r="B20" s="93" t="s">
        <v>10</v>
      </c>
      <c r="C20" s="93" t="s">
        <v>111</v>
      </c>
      <c r="D20" s="93" t="s">
        <v>1117</v>
      </c>
      <c r="E20" s="93" t="s">
        <v>1118</v>
      </c>
      <c r="F20" s="94" t="s">
        <v>1095</v>
      </c>
      <c r="G20" s="93" t="s">
        <v>1072</v>
      </c>
      <c r="H20" s="95">
        <v>1</v>
      </c>
    </row>
    <row r="21" spans="1:8" ht="12.75">
      <c r="A21" s="92">
        <v>19</v>
      </c>
      <c r="B21" s="93" t="s">
        <v>10</v>
      </c>
      <c r="C21" s="93" t="s">
        <v>111</v>
      </c>
      <c r="D21" s="93" t="s">
        <v>1119</v>
      </c>
      <c r="E21" s="93" t="s">
        <v>1120</v>
      </c>
      <c r="F21" s="94" t="s">
        <v>1121</v>
      </c>
      <c r="G21" s="93" t="s">
        <v>1072</v>
      </c>
      <c r="H21" s="95">
        <v>1</v>
      </c>
    </row>
    <row r="22" spans="1:8" ht="12.75">
      <c r="A22" s="92">
        <v>20</v>
      </c>
      <c r="B22" s="93" t="s">
        <v>10</v>
      </c>
      <c r="C22" s="93" t="s">
        <v>111</v>
      </c>
      <c r="D22" s="93" t="s">
        <v>1122</v>
      </c>
      <c r="E22" s="93" t="s">
        <v>1123</v>
      </c>
      <c r="F22" s="94" t="s">
        <v>1124</v>
      </c>
      <c r="G22" s="93" t="s">
        <v>1072</v>
      </c>
      <c r="H22" s="95">
        <v>1</v>
      </c>
    </row>
    <row r="23" spans="1:8" ht="12.75">
      <c r="A23" s="92">
        <v>21</v>
      </c>
      <c r="B23" s="93" t="s">
        <v>10</v>
      </c>
      <c r="C23" s="93" t="s">
        <v>508</v>
      </c>
      <c r="D23" s="93" t="s">
        <v>1125</v>
      </c>
      <c r="E23" s="93" t="s">
        <v>1126</v>
      </c>
      <c r="F23" s="94" t="s">
        <v>1127</v>
      </c>
      <c r="G23" s="93" t="s">
        <v>1072</v>
      </c>
      <c r="H23" s="95">
        <v>1</v>
      </c>
    </row>
    <row r="24" spans="1:8" s="86" customFormat="1" ht="12.75">
      <c r="A24" s="92">
        <v>22</v>
      </c>
      <c r="B24" s="93" t="s">
        <v>10</v>
      </c>
      <c r="C24" s="93" t="s">
        <v>508</v>
      </c>
      <c r="D24" s="93" t="s">
        <v>1128</v>
      </c>
      <c r="E24" s="93" t="s">
        <v>1129</v>
      </c>
      <c r="F24" s="94" t="s">
        <v>1130</v>
      </c>
      <c r="G24" s="93" t="s">
        <v>1072</v>
      </c>
      <c r="H24" s="95">
        <v>1</v>
      </c>
    </row>
    <row r="25" spans="1:8" ht="12.75">
      <c r="A25" s="92">
        <v>23</v>
      </c>
      <c r="B25" s="93" t="s">
        <v>10</v>
      </c>
      <c r="C25" s="93" t="s">
        <v>982</v>
      </c>
      <c r="D25" s="93" t="s">
        <v>1131</v>
      </c>
      <c r="E25" s="93" t="s">
        <v>1132</v>
      </c>
      <c r="F25" s="94" t="s">
        <v>1133</v>
      </c>
      <c r="G25" s="93" t="s">
        <v>1072</v>
      </c>
      <c r="H25" s="95">
        <v>1</v>
      </c>
    </row>
    <row r="26" spans="1:8" ht="12.75">
      <c r="A26" s="92">
        <v>24</v>
      </c>
      <c r="B26" s="93" t="s">
        <v>10</v>
      </c>
      <c r="C26" s="93" t="s">
        <v>982</v>
      </c>
      <c r="D26" s="93" t="s">
        <v>1134</v>
      </c>
      <c r="E26" s="93" t="s">
        <v>1135</v>
      </c>
      <c r="F26" s="94" t="s">
        <v>1087</v>
      </c>
      <c r="G26" s="93" t="s">
        <v>1072</v>
      </c>
      <c r="H26" s="95">
        <v>1</v>
      </c>
    </row>
    <row r="27" spans="1:8" ht="12.75">
      <c r="A27" s="92">
        <v>25</v>
      </c>
      <c r="B27" s="93" t="s">
        <v>45</v>
      </c>
      <c r="C27" s="93" t="s">
        <v>1136</v>
      </c>
      <c r="D27" s="93" t="s">
        <v>1137</v>
      </c>
      <c r="E27" s="93" t="s">
        <v>1138</v>
      </c>
      <c r="F27" s="94" t="s">
        <v>1139</v>
      </c>
      <c r="G27" s="93" t="s">
        <v>1072</v>
      </c>
      <c r="H27" s="95">
        <v>1</v>
      </c>
    </row>
    <row r="28" spans="1:8" ht="12.75">
      <c r="A28" s="92">
        <v>26</v>
      </c>
      <c r="B28" s="93" t="s">
        <v>45</v>
      </c>
      <c r="C28" s="93" t="s">
        <v>1136</v>
      </c>
      <c r="D28" s="93" t="s">
        <v>1140</v>
      </c>
      <c r="E28" s="93" t="s">
        <v>1141</v>
      </c>
      <c r="F28" s="94" t="s">
        <v>1078</v>
      </c>
      <c r="G28" s="93" t="s">
        <v>1072</v>
      </c>
      <c r="H28" s="95">
        <v>1</v>
      </c>
    </row>
    <row r="29" spans="1:8" ht="12.75">
      <c r="A29" s="92">
        <v>27</v>
      </c>
      <c r="B29" s="93" t="s">
        <v>45</v>
      </c>
      <c r="C29" s="93" t="s">
        <v>1136</v>
      </c>
      <c r="D29" s="93" t="s">
        <v>1142</v>
      </c>
      <c r="E29" s="93" t="s">
        <v>1143</v>
      </c>
      <c r="F29" s="94" t="s">
        <v>1078</v>
      </c>
      <c r="G29" s="93" t="s">
        <v>1072</v>
      </c>
      <c r="H29" s="95">
        <v>1</v>
      </c>
    </row>
    <row r="30" spans="1:8" ht="12.75">
      <c r="A30" s="92">
        <v>28</v>
      </c>
      <c r="B30" s="93" t="s">
        <v>45</v>
      </c>
      <c r="C30" s="93" t="s">
        <v>1136</v>
      </c>
      <c r="D30" s="93" t="s">
        <v>1144</v>
      </c>
      <c r="E30" s="93" t="s">
        <v>1145</v>
      </c>
      <c r="F30" s="94" t="s">
        <v>1121</v>
      </c>
      <c r="G30" s="93" t="s">
        <v>1072</v>
      </c>
      <c r="H30" s="95">
        <v>1</v>
      </c>
    </row>
    <row r="31" spans="1:8" ht="12.75">
      <c r="A31" s="92">
        <v>29</v>
      </c>
      <c r="B31" s="93" t="s">
        <v>45</v>
      </c>
      <c r="C31" s="93" t="s">
        <v>1136</v>
      </c>
      <c r="D31" s="93" t="s">
        <v>1146</v>
      </c>
      <c r="E31" s="93" t="s">
        <v>1147</v>
      </c>
      <c r="F31" s="94" t="s">
        <v>1148</v>
      </c>
      <c r="G31" s="93" t="s">
        <v>1072</v>
      </c>
      <c r="H31" s="95">
        <v>1</v>
      </c>
    </row>
    <row r="32" spans="1:8" ht="12.75">
      <c r="A32" s="92">
        <v>30</v>
      </c>
      <c r="B32" s="93" t="s">
        <v>45</v>
      </c>
      <c r="C32" s="96" t="s">
        <v>1136</v>
      </c>
      <c r="D32" s="93" t="s">
        <v>1149</v>
      </c>
      <c r="E32" s="93" t="s">
        <v>1150</v>
      </c>
      <c r="F32" s="94" t="s">
        <v>1148</v>
      </c>
      <c r="G32" s="93" t="s">
        <v>1072</v>
      </c>
      <c r="H32" s="95">
        <v>1</v>
      </c>
    </row>
    <row r="33" spans="1:8" ht="12.75">
      <c r="A33" s="92">
        <v>31</v>
      </c>
      <c r="B33" s="93" t="s">
        <v>45</v>
      </c>
      <c r="C33" s="93" t="s">
        <v>1136</v>
      </c>
      <c r="D33" s="93" t="s">
        <v>1151</v>
      </c>
      <c r="E33" s="93" t="s">
        <v>1152</v>
      </c>
      <c r="F33" s="94" t="s">
        <v>1133</v>
      </c>
      <c r="G33" s="93" t="s">
        <v>1072</v>
      </c>
      <c r="H33" s="95">
        <v>1</v>
      </c>
    </row>
    <row r="34" spans="1:8" ht="12.75">
      <c r="A34" s="92">
        <v>32</v>
      </c>
      <c r="B34" s="93" t="s">
        <v>45</v>
      </c>
      <c r="C34" s="93" t="s">
        <v>699</v>
      </c>
      <c r="D34" s="93" t="s">
        <v>1153</v>
      </c>
      <c r="E34" s="93" t="s">
        <v>1154</v>
      </c>
      <c r="F34" s="94" t="s">
        <v>1127</v>
      </c>
      <c r="G34" s="93" t="s">
        <v>1072</v>
      </c>
      <c r="H34" s="95">
        <v>1</v>
      </c>
    </row>
    <row r="35" spans="1:8" ht="12.75">
      <c r="A35" s="92">
        <v>33</v>
      </c>
      <c r="B35" s="93" t="s">
        <v>45</v>
      </c>
      <c r="C35" s="93" t="s">
        <v>584</v>
      </c>
      <c r="D35" s="93" t="s">
        <v>1155</v>
      </c>
      <c r="E35" s="93" t="s">
        <v>1156</v>
      </c>
      <c r="F35" s="94" t="s">
        <v>1127</v>
      </c>
      <c r="G35" s="93" t="s">
        <v>1072</v>
      </c>
      <c r="H35" s="95">
        <v>1</v>
      </c>
    </row>
    <row r="36" spans="1:8" ht="12.75">
      <c r="A36" s="92">
        <v>34</v>
      </c>
      <c r="B36" s="93" t="s">
        <v>45</v>
      </c>
      <c r="C36" s="93" t="s">
        <v>1044</v>
      </c>
      <c r="D36" s="93" t="s">
        <v>1157</v>
      </c>
      <c r="E36" s="93" t="s">
        <v>1158</v>
      </c>
      <c r="F36" s="94" t="s">
        <v>1090</v>
      </c>
      <c r="G36" s="93" t="s">
        <v>1072</v>
      </c>
      <c r="H36" s="95">
        <v>1</v>
      </c>
    </row>
    <row r="37" spans="1:8" ht="12.75">
      <c r="A37" s="92">
        <v>35</v>
      </c>
      <c r="B37" s="93" t="s">
        <v>45</v>
      </c>
      <c r="C37" s="93" t="s">
        <v>387</v>
      </c>
      <c r="D37" s="93" t="s">
        <v>1159</v>
      </c>
      <c r="E37" s="93" t="s">
        <v>1160</v>
      </c>
      <c r="F37" s="94" t="s">
        <v>1106</v>
      </c>
      <c r="G37" s="93" t="s">
        <v>1072</v>
      </c>
      <c r="H37" s="95">
        <v>1</v>
      </c>
    </row>
    <row r="38" spans="1:8" ht="12.75">
      <c r="A38" s="92">
        <v>36</v>
      </c>
      <c r="B38" s="93" t="s">
        <v>45</v>
      </c>
      <c r="C38" s="93" t="s">
        <v>403</v>
      </c>
      <c r="D38" s="93" t="s">
        <v>1161</v>
      </c>
      <c r="E38" s="93" t="s">
        <v>1162</v>
      </c>
      <c r="F38" s="94" t="s">
        <v>1163</v>
      </c>
      <c r="G38" s="93" t="s">
        <v>1072</v>
      </c>
      <c r="H38" s="95">
        <v>1</v>
      </c>
    </row>
    <row r="39" spans="1:8" ht="12.75">
      <c r="A39" s="92">
        <v>37</v>
      </c>
      <c r="B39" s="93" t="s">
        <v>45</v>
      </c>
      <c r="C39" s="93" t="s">
        <v>403</v>
      </c>
      <c r="D39" s="93" t="s">
        <v>1164</v>
      </c>
      <c r="E39" s="93" t="s">
        <v>1165</v>
      </c>
      <c r="F39" s="94" t="s">
        <v>1121</v>
      </c>
      <c r="G39" s="93" t="s">
        <v>1072</v>
      </c>
      <c r="H39" s="95">
        <v>1</v>
      </c>
    </row>
    <row r="40" spans="1:8" ht="12.75">
      <c r="A40" s="92">
        <v>38</v>
      </c>
      <c r="B40" s="93" t="s">
        <v>45</v>
      </c>
      <c r="C40" s="93" t="s">
        <v>407</v>
      </c>
      <c r="D40" s="93" t="s">
        <v>1166</v>
      </c>
      <c r="E40" s="93" t="s">
        <v>1167</v>
      </c>
      <c r="F40" s="94" t="s">
        <v>1168</v>
      </c>
      <c r="G40" s="93" t="s">
        <v>1072</v>
      </c>
      <c r="H40" s="95">
        <v>1</v>
      </c>
    </row>
    <row r="41" spans="1:8" ht="12.75">
      <c r="A41" s="92">
        <v>39</v>
      </c>
      <c r="B41" s="93" t="s">
        <v>45</v>
      </c>
      <c r="C41" s="93" t="s">
        <v>407</v>
      </c>
      <c r="D41" s="93" t="s">
        <v>1169</v>
      </c>
      <c r="E41" s="93" t="s">
        <v>1170</v>
      </c>
      <c r="F41" s="94" t="s">
        <v>1171</v>
      </c>
      <c r="G41" s="93" t="s">
        <v>1072</v>
      </c>
      <c r="H41" s="95">
        <v>1</v>
      </c>
    </row>
    <row r="42" spans="1:8" ht="12.75">
      <c r="A42" s="92">
        <v>40</v>
      </c>
      <c r="B42" s="93" t="s">
        <v>45</v>
      </c>
      <c r="C42" s="93" t="s">
        <v>1172</v>
      </c>
      <c r="D42" s="93" t="s">
        <v>1173</v>
      </c>
      <c r="E42" s="93" t="s">
        <v>1174</v>
      </c>
      <c r="F42" s="94" t="s">
        <v>1103</v>
      </c>
      <c r="G42" s="93" t="s">
        <v>1072</v>
      </c>
      <c r="H42" s="95">
        <v>1</v>
      </c>
    </row>
    <row r="43" spans="1:8" ht="12.75">
      <c r="A43" s="92">
        <v>41</v>
      </c>
      <c r="B43" s="93" t="s">
        <v>45</v>
      </c>
      <c r="C43" s="93" t="s">
        <v>1175</v>
      </c>
      <c r="D43" s="93" t="s">
        <v>1176</v>
      </c>
      <c r="E43" s="93" t="s">
        <v>1177</v>
      </c>
      <c r="F43" s="94" t="s">
        <v>1163</v>
      </c>
      <c r="G43" s="93" t="s">
        <v>1072</v>
      </c>
      <c r="H43" s="95">
        <v>1</v>
      </c>
    </row>
    <row r="44" spans="1:8" ht="12.75">
      <c r="A44" s="92">
        <v>42</v>
      </c>
      <c r="B44" s="93" t="s">
        <v>45</v>
      </c>
      <c r="C44" s="93" t="s">
        <v>1175</v>
      </c>
      <c r="D44" s="93" t="s">
        <v>1178</v>
      </c>
      <c r="E44" s="93" t="s">
        <v>1179</v>
      </c>
      <c r="F44" s="94" t="s">
        <v>1139</v>
      </c>
      <c r="G44" s="93" t="s">
        <v>1072</v>
      </c>
      <c r="H44" s="95">
        <v>1</v>
      </c>
    </row>
    <row r="45" spans="1:8" ht="12.75">
      <c r="A45" s="92">
        <v>43</v>
      </c>
      <c r="B45" s="93" t="s">
        <v>45</v>
      </c>
      <c r="C45" s="93" t="s">
        <v>1175</v>
      </c>
      <c r="D45" s="93" t="s">
        <v>1180</v>
      </c>
      <c r="E45" s="93" t="s">
        <v>1181</v>
      </c>
      <c r="F45" s="94" t="s">
        <v>1139</v>
      </c>
      <c r="G45" s="93" t="s">
        <v>1072</v>
      </c>
      <c r="H45" s="95">
        <v>1</v>
      </c>
    </row>
    <row r="46" spans="1:8" ht="12.75">
      <c r="A46" s="92">
        <v>44</v>
      </c>
      <c r="B46" s="93" t="s">
        <v>45</v>
      </c>
      <c r="C46" s="93" t="s">
        <v>1175</v>
      </c>
      <c r="D46" s="93" t="s">
        <v>1182</v>
      </c>
      <c r="E46" s="93" t="s">
        <v>1183</v>
      </c>
      <c r="F46" s="94" t="s">
        <v>1116</v>
      </c>
      <c r="G46" s="93" t="s">
        <v>1072</v>
      </c>
      <c r="H46" s="95">
        <v>1</v>
      </c>
    </row>
    <row r="47" spans="1:8" ht="12.75">
      <c r="A47" s="92">
        <v>45</v>
      </c>
      <c r="B47" s="93" t="s">
        <v>45</v>
      </c>
      <c r="C47" s="93" t="s">
        <v>1175</v>
      </c>
      <c r="D47" s="93" t="s">
        <v>1184</v>
      </c>
      <c r="E47" s="93" t="s">
        <v>1185</v>
      </c>
      <c r="F47" s="94" t="s">
        <v>1139</v>
      </c>
      <c r="G47" s="93" t="s">
        <v>1072</v>
      </c>
      <c r="H47" s="95">
        <v>1</v>
      </c>
    </row>
    <row r="48" spans="1:8" ht="12.75">
      <c r="A48" s="92">
        <v>46</v>
      </c>
      <c r="B48" s="93" t="s">
        <v>45</v>
      </c>
      <c r="C48" s="93" t="s">
        <v>1175</v>
      </c>
      <c r="D48" s="93" t="s">
        <v>1186</v>
      </c>
      <c r="E48" s="93" t="s">
        <v>1187</v>
      </c>
      <c r="F48" s="94" t="s">
        <v>1116</v>
      </c>
      <c r="G48" s="93" t="s">
        <v>1072</v>
      </c>
      <c r="H48" s="95">
        <v>1</v>
      </c>
    </row>
    <row r="49" spans="1:8" ht="12.75">
      <c r="A49" s="92">
        <v>47</v>
      </c>
      <c r="B49" s="93" t="s">
        <v>1188</v>
      </c>
      <c r="C49" s="93" t="s">
        <v>1189</v>
      </c>
      <c r="D49" s="93" t="s">
        <v>1190</v>
      </c>
      <c r="E49" s="93" t="s">
        <v>1191</v>
      </c>
      <c r="F49" s="94" t="s">
        <v>1171</v>
      </c>
      <c r="G49" s="93" t="s">
        <v>1072</v>
      </c>
      <c r="H49" s="95">
        <v>1</v>
      </c>
    </row>
    <row r="50" spans="1:8" ht="12.75">
      <c r="A50" s="92">
        <v>48</v>
      </c>
      <c r="B50" s="93" t="s">
        <v>1192</v>
      </c>
      <c r="C50" s="93" t="s">
        <v>1193</v>
      </c>
      <c r="D50" s="93" t="s">
        <v>1194</v>
      </c>
      <c r="E50" s="93" t="s">
        <v>1195</v>
      </c>
      <c r="F50" s="94" t="s">
        <v>1196</v>
      </c>
      <c r="G50" s="93" t="s">
        <v>1072</v>
      </c>
      <c r="H50" s="95">
        <v>1</v>
      </c>
    </row>
    <row r="51" spans="1:8" ht="12.75">
      <c r="A51" s="92">
        <v>49</v>
      </c>
      <c r="B51" s="93" t="s">
        <v>424</v>
      </c>
      <c r="C51" s="96" t="s">
        <v>1197</v>
      </c>
      <c r="D51" s="96" t="s">
        <v>1198</v>
      </c>
      <c r="E51" s="93" t="s">
        <v>1199</v>
      </c>
      <c r="F51" s="97">
        <v>41654</v>
      </c>
      <c r="G51" s="93" t="s">
        <v>1200</v>
      </c>
      <c r="H51" s="95">
        <v>0.05</v>
      </c>
    </row>
    <row r="52" spans="1:8" ht="12.75">
      <c r="A52" s="92">
        <v>50</v>
      </c>
      <c r="B52" s="93" t="s">
        <v>424</v>
      </c>
      <c r="C52" s="96" t="s">
        <v>1197</v>
      </c>
      <c r="D52" s="96" t="s">
        <v>1201</v>
      </c>
      <c r="E52" s="93" t="s">
        <v>1202</v>
      </c>
      <c r="F52" s="97">
        <v>41654</v>
      </c>
      <c r="G52" s="93" t="s">
        <v>1200</v>
      </c>
      <c r="H52" s="95">
        <v>0.05</v>
      </c>
    </row>
    <row r="53" spans="1:8" ht="12.75">
      <c r="A53" s="92">
        <v>51</v>
      </c>
      <c r="B53" s="93" t="s">
        <v>424</v>
      </c>
      <c r="C53" s="96" t="s">
        <v>1197</v>
      </c>
      <c r="D53" s="96" t="s">
        <v>1203</v>
      </c>
      <c r="E53" s="93" t="s">
        <v>1204</v>
      </c>
      <c r="F53" s="97">
        <v>41654</v>
      </c>
      <c r="G53" s="93" t="s">
        <v>1200</v>
      </c>
      <c r="H53" s="95">
        <v>0.05</v>
      </c>
    </row>
    <row r="54" spans="1:8" ht="12.75">
      <c r="A54" s="92">
        <v>52</v>
      </c>
      <c r="B54" s="93" t="s">
        <v>424</v>
      </c>
      <c r="C54" s="93" t="s">
        <v>592</v>
      </c>
      <c r="D54" s="93" t="s">
        <v>1205</v>
      </c>
      <c r="E54" s="93" t="s">
        <v>1206</v>
      </c>
      <c r="F54" s="94" t="s">
        <v>1207</v>
      </c>
      <c r="G54" s="93" t="s">
        <v>1200</v>
      </c>
      <c r="H54" s="95">
        <v>0.05</v>
      </c>
    </row>
    <row r="55" spans="1:8" ht="12.75">
      <c r="A55" s="92">
        <v>53</v>
      </c>
      <c r="B55" s="93" t="s">
        <v>32</v>
      </c>
      <c r="C55" s="93" t="s">
        <v>1036</v>
      </c>
      <c r="D55" s="93" t="s">
        <v>1208</v>
      </c>
      <c r="E55" s="93" t="s">
        <v>1209</v>
      </c>
      <c r="F55" s="94" t="s">
        <v>1081</v>
      </c>
      <c r="G55" s="93" t="s">
        <v>1210</v>
      </c>
      <c r="H55" s="95">
        <v>0.05</v>
      </c>
    </row>
    <row r="56" spans="1:8" ht="12.75">
      <c r="A56" s="92">
        <v>54</v>
      </c>
      <c r="B56" s="93" t="s">
        <v>32</v>
      </c>
      <c r="C56" s="93" t="s">
        <v>649</v>
      </c>
      <c r="D56" s="93" t="s">
        <v>1211</v>
      </c>
      <c r="E56" s="93" t="s">
        <v>1212</v>
      </c>
      <c r="F56" s="94" t="s">
        <v>1213</v>
      </c>
      <c r="G56" s="93" t="s">
        <v>1210</v>
      </c>
      <c r="H56" s="95">
        <v>0.05</v>
      </c>
    </row>
    <row r="57" spans="1:8" ht="12.75">
      <c r="A57" s="92">
        <v>55</v>
      </c>
      <c r="B57" s="93" t="s">
        <v>32</v>
      </c>
      <c r="C57" s="93" t="s">
        <v>649</v>
      </c>
      <c r="D57" s="93" t="s">
        <v>1214</v>
      </c>
      <c r="E57" s="93" t="s">
        <v>1215</v>
      </c>
      <c r="F57" s="94" t="s">
        <v>1216</v>
      </c>
      <c r="G57" s="93" t="s">
        <v>1210</v>
      </c>
      <c r="H57" s="95">
        <v>0.05</v>
      </c>
    </row>
    <row r="58" spans="1:8" ht="12.75">
      <c r="A58" s="92">
        <v>56</v>
      </c>
      <c r="B58" s="93" t="s">
        <v>32</v>
      </c>
      <c r="C58" s="93" t="s">
        <v>1217</v>
      </c>
      <c r="D58" s="93" t="s">
        <v>1218</v>
      </c>
      <c r="E58" s="93" t="s">
        <v>1219</v>
      </c>
      <c r="F58" s="94" t="s">
        <v>1220</v>
      </c>
      <c r="G58" s="93" t="s">
        <v>1210</v>
      </c>
      <c r="H58" s="95">
        <v>0.05</v>
      </c>
    </row>
    <row r="59" spans="1:8" ht="12.75">
      <c r="A59" s="92">
        <v>57</v>
      </c>
      <c r="B59" s="93" t="s">
        <v>45</v>
      </c>
      <c r="C59" s="93" t="s">
        <v>584</v>
      </c>
      <c r="D59" s="93" t="s">
        <v>1221</v>
      </c>
      <c r="E59" s="93" t="s">
        <v>1222</v>
      </c>
      <c r="F59" s="94" t="s">
        <v>1163</v>
      </c>
      <c r="G59" s="93" t="s">
        <v>1210</v>
      </c>
      <c r="H59" s="95">
        <v>0.05</v>
      </c>
    </row>
    <row r="60" spans="1:8" ht="12.75">
      <c r="A60" s="92">
        <v>58</v>
      </c>
      <c r="B60" s="93" t="s">
        <v>45</v>
      </c>
      <c r="C60" s="93" t="s">
        <v>1044</v>
      </c>
      <c r="D60" s="93" t="s">
        <v>1223</v>
      </c>
      <c r="E60" s="93" t="s">
        <v>1224</v>
      </c>
      <c r="F60" s="94" t="s">
        <v>1103</v>
      </c>
      <c r="G60" s="93" t="s">
        <v>1210</v>
      </c>
      <c r="H60" s="95">
        <v>0.05</v>
      </c>
    </row>
    <row r="61" spans="1:8" ht="12.75">
      <c r="A61" s="92">
        <v>59</v>
      </c>
      <c r="B61" s="93" t="s">
        <v>45</v>
      </c>
      <c r="C61" s="93" t="s">
        <v>411</v>
      </c>
      <c r="D61" s="93" t="s">
        <v>1225</v>
      </c>
      <c r="E61" s="93" t="s">
        <v>1226</v>
      </c>
      <c r="F61" s="94" t="s">
        <v>1227</v>
      </c>
      <c r="G61" s="93" t="s">
        <v>1210</v>
      </c>
      <c r="H61" s="95">
        <v>0.05</v>
      </c>
    </row>
    <row r="62" spans="1:8" ht="12.75">
      <c r="A62" s="92">
        <v>60</v>
      </c>
      <c r="B62" s="93" t="s">
        <v>45</v>
      </c>
      <c r="C62" s="93" t="s">
        <v>1228</v>
      </c>
      <c r="D62" s="93" t="s">
        <v>1229</v>
      </c>
      <c r="E62" s="93" t="s">
        <v>1230</v>
      </c>
      <c r="F62" s="94" t="s">
        <v>1127</v>
      </c>
      <c r="G62" s="93" t="s">
        <v>1210</v>
      </c>
      <c r="H62" s="95">
        <v>0.05</v>
      </c>
    </row>
    <row r="63" spans="1:8" ht="12.75">
      <c r="A63" s="92">
        <v>61</v>
      </c>
      <c r="B63" s="93" t="s">
        <v>45</v>
      </c>
      <c r="C63" s="93" t="s">
        <v>1231</v>
      </c>
      <c r="D63" s="93" t="s">
        <v>1232</v>
      </c>
      <c r="E63" s="93" t="s">
        <v>1233</v>
      </c>
      <c r="F63" s="94" t="s">
        <v>1234</v>
      </c>
      <c r="G63" s="93" t="s">
        <v>1210</v>
      </c>
      <c r="H63" s="95">
        <v>0.05</v>
      </c>
    </row>
    <row r="64" ht="11.25">
      <c r="H64" s="2">
        <f>SUM(H3:H63)</f>
        <v>48.64999999999996</v>
      </c>
    </row>
  </sheetData>
  <sheetProtection/>
  <autoFilter ref="A2:H64">
    <sortState ref="A3:H64">
      <sortCondition sortBy="value" ref="G3:G64"/>
      <sortCondition descending="1" sortBy="value" ref="B3:B64"/>
    </sortState>
  </autoFilter>
  <mergeCells count="1">
    <mergeCell ref="A1:H1"/>
  </mergeCells>
  <printOptions horizontalCentered="1"/>
  <pageMargins left="0.75" right="0.75" top="0.43" bottom="0.35" header="0.04" footer="0.12"/>
  <pageSetup horizontalDpi="600" verticalDpi="600" orientation="landscape" paperSize="9" scale="97"/>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K146"/>
  <sheetViews>
    <sheetView showGridLines="0" workbookViewId="0" topLeftCell="A60">
      <selection activeCell="J5" sqref="J5"/>
    </sheetView>
  </sheetViews>
  <sheetFormatPr defaultColWidth="9.33203125" defaultRowHeight="11.25"/>
  <cols>
    <col min="1" max="1" width="6" style="34" bestFit="1" customWidth="1"/>
    <col min="2" max="2" width="16" style="34" customWidth="1"/>
    <col min="3" max="3" width="11.16015625" style="34" bestFit="1" customWidth="1"/>
    <col min="4" max="4" width="38.83203125" style="34" customWidth="1"/>
    <col min="5" max="5" width="24.66015625" style="34" customWidth="1"/>
    <col min="6" max="7" width="10.5" style="34" customWidth="1"/>
    <col min="8" max="8" width="17.5" style="34" customWidth="1"/>
    <col min="9" max="9" width="13.66015625" style="34" customWidth="1"/>
    <col min="10" max="10" width="16" style="34" customWidth="1"/>
    <col min="11" max="11" width="12.33203125" style="34" bestFit="1" customWidth="1"/>
    <col min="12" max="255" width="9.33203125" style="34" customWidth="1"/>
  </cols>
  <sheetData>
    <row r="1" spans="1:11" ht="48.75" customHeight="1">
      <c r="A1" s="72" t="s">
        <v>1235</v>
      </c>
      <c r="B1" s="73"/>
      <c r="C1" s="73"/>
      <c r="D1" s="73"/>
      <c r="E1" s="73"/>
      <c r="F1" s="73"/>
      <c r="G1" s="73"/>
      <c r="H1" s="73"/>
      <c r="I1" s="73"/>
      <c r="J1" s="73"/>
      <c r="K1" s="73"/>
    </row>
    <row r="2" spans="1:11" ht="24">
      <c r="A2" s="74" t="s">
        <v>1</v>
      </c>
      <c r="B2" s="74" t="s">
        <v>1236</v>
      </c>
      <c r="C2" s="74" t="s">
        <v>3</v>
      </c>
      <c r="D2" s="74" t="s">
        <v>4</v>
      </c>
      <c r="E2" s="74" t="s">
        <v>5</v>
      </c>
      <c r="F2" s="74" t="s">
        <v>1237</v>
      </c>
      <c r="G2" s="74" t="s">
        <v>7</v>
      </c>
      <c r="H2" s="74"/>
      <c r="I2" s="74" t="s">
        <v>8</v>
      </c>
      <c r="J2" s="74" t="s">
        <v>931</v>
      </c>
      <c r="K2" s="78" t="s">
        <v>9</v>
      </c>
    </row>
    <row r="3" spans="1:11" s="70" customFormat="1" ht="60">
      <c r="A3" s="75">
        <v>1</v>
      </c>
      <c r="B3" s="75" t="s">
        <v>1188</v>
      </c>
      <c r="C3" s="75" t="s">
        <v>1238</v>
      </c>
      <c r="D3" s="75" t="s">
        <v>1239</v>
      </c>
      <c r="E3" s="75" t="s">
        <v>1240</v>
      </c>
      <c r="F3" s="76">
        <v>41883</v>
      </c>
      <c r="G3" s="77" t="s">
        <v>383</v>
      </c>
      <c r="H3" s="75" t="s">
        <v>1241</v>
      </c>
      <c r="I3" s="75" t="s">
        <v>1242</v>
      </c>
      <c r="J3" s="75" t="s">
        <v>1243</v>
      </c>
      <c r="K3" s="79">
        <v>1000</v>
      </c>
    </row>
    <row r="4" spans="1:11" s="70" customFormat="1" ht="60">
      <c r="A4" s="75">
        <v>2</v>
      </c>
      <c r="B4" s="75" t="s">
        <v>1188</v>
      </c>
      <c r="C4" s="75" t="s">
        <v>1238</v>
      </c>
      <c r="D4" s="75" t="s">
        <v>1244</v>
      </c>
      <c r="E4" s="75" t="s">
        <v>1240</v>
      </c>
      <c r="F4" s="76">
        <v>41913</v>
      </c>
      <c r="G4" s="77" t="s">
        <v>383</v>
      </c>
      <c r="H4" s="75" t="s">
        <v>1241</v>
      </c>
      <c r="I4" s="75" t="s">
        <v>1245</v>
      </c>
      <c r="J4" s="75" t="s">
        <v>1246</v>
      </c>
      <c r="K4" s="79">
        <v>1000</v>
      </c>
    </row>
    <row r="5" spans="1:11" s="70" customFormat="1" ht="36">
      <c r="A5" s="75">
        <v>3</v>
      </c>
      <c r="B5" s="75" t="s">
        <v>1247</v>
      </c>
      <c r="C5" s="75" t="s">
        <v>1248</v>
      </c>
      <c r="D5" s="75" t="s">
        <v>1249</v>
      </c>
      <c r="E5" s="75" t="s">
        <v>1250</v>
      </c>
      <c r="F5" s="76">
        <v>41760</v>
      </c>
      <c r="G5" s="75" t="s">
        <v>578</v>
      </c>
      <c r="H5" s="75" t="s">
        <v>1251</v>
      </c>
      <c r="I5" s="75"/>
      <c r="J5" s="75"/>
      <c r="K5" s="79">
        <v>800</v>
      </c>
    </row>
    <row r="6" spans="1:11" s="70" customFormat="1" ht="24">
      <c r="A6" s="75">
        <v>4</v>
      </c>
      <c r="B6" s="75" t="s">
        <v>1252</v>
      </c>
      <c r="C6" s="75" t="s">
        <v>1253</v>
      </c>
      <c r="D6" s="75" t="s">
        <v>1254</v>
      </c>
      <c r="E6" s="75" t="s">
        <v>1255</v>
      </c>
      <c r="F6" s="76">
        <v>41974</v>
      </c>
      <c r="G6" s="75" t="s">
        <v>578</v>
      </c>
      <c r="H6" s="75" t="s">
        <v>1251</v>
      </c>
      <c r="I6" s="75"/>
      <c r="J6" s="75"/>
      <c r="K6" s="79">
        <v>800</v>
      </c>
    </row>
    <row r="7" spans="1:11" s="70" customFormat="1" ht="12">
      <c r="A7" s="75">
        <v>5</v>
      </c>
      <c r="B7" s="75" t="s">
        <v>1256</v>
      </c>
      <c r="C7" s="75" t="s">
        <v>1257</v>
      </c>
      <c r="D7" s="75" t="s">
        <v>1258</v>
      </c>
      <c r="E7" s="75" t="s">
        <v>1259</v>
      </c>
      <c r="F7" s="76">
        <v>41883</v>
      </c>
      <c r="G7" s="75" t="s">
        <v>578</v>
      </c>
      <c r="H7" s="75" t="s">
        <v>1251</v>
      </c>
      <c r="I7" s="75"/>
      <c r="J7" s="75"/>
      <c r="K7" s="79">
        <v>800</v>
      </c>
    </row>
    <row r="8" spans="1:11" s="70" customFormat="1" ht="12">
      <c r="A8" s="75">
        <v>6</v>
      </c>
      <c r="B8" s="75" t="s">
        <v>1260</v>
      </c>
      <c r="C8" s="75" t="s">
        <v>1261</v>
      </c>
      <c r="D8" s="75" t="s">
        <v>1262</v>
      </c>
      <c r="E8" s="75" t="s">
        <v>1263</v>
      </c>
      <c r="F8" s="76">
        <v>41760</v>
      </c>
      <c r="G8" s="75" t="s">
        <v>658</v>
      </c>
      <c r="H8" s="75" t="s">
        <v>1264</v>
      </c>
      <c r="I8" s="75"/>
      <c r="J8" s="75"/>
      <c r="K8" s="79">
        <v>500</v>
      </c>
    </row>
    <row r="9" spans="1:11" s="70" customFormat="1" ht="12">
      <c r="A9" s="75">
        <v>7</v>
      </c>
      <c r="B9" s="75" t="s">
        <v>1260</v>
      </c>
      <c r="C9" s="75" t="s">
        <v>1261</v>
      </c>
      <c r="D9" s="75" t="s">
        <v>1265</v>
      </c>
      <c r="E9" s="75" t="s">
        <v>1263</v>
      </c>
      <c r="F9" s="76">
        <v>41671</v>
      </c>
      <c r="G9" s="75" t="s">
        <v>658</v>
      </c>
      <c r="H9" s="75" t="s">
        <v>1264</v>
      </c>
      <c r="I9" s="75"/>
      <c r="J9" s="75"/>
      <c r="K9" s="79">
        <v>500</v>
      </c>
    </row>
    <row r="10" spans="1:11" s="70" customFormat="1" ht="24">
      <c r="A10" s="75">
        <v>8</v>
      </c>
      <c r="B10" s="75" t="s">
        <v>1266</v>
      </c>
      <c r="C10" s="75" t="s">
        <v>1267</v>
      </c>
      <c r="D10" s="75" t="s">
        <v>1268</v>
      </c>
      <c r="E10" s="75" t="s">
        <v>1269</v>
      </c>
      <c r="F10" s="76">
        <v>41944</v>
      </c>
      <c r="G10" s="75" t="s">
        <v>658</v>
      </c>
      <c r="H10" s="75" t="s">
        <v>1264</v>
      </c>
      <c r="I10" s="75"/>
      <c r="J10" s="75"/>
      <c r="K10" s="79">
        <v>500</v>
      </c>
    </row>
    <row r="11" spans="1:11" s="70" customFormat="1" ht="24">
      <c r="A11" s="75">
        <v>9</v>
      </c>
      <c r="B11" s="75" t="s">
        <v>1266</v>
      </c>
      <c r="C11" s="75" t="s">
        <v>1267</v>
      </c>
      <c r="D11" s="75" t="s">
        <v>1270</v>
      </c>
      <c r="E11" s="75" t="s">
        <v>1271</v>
      </c>
      <c r="F11" s="76">
        <v>41974</v>
      </c>
      <c r="G11" s="75" t="s">
        <v>658</v>
      </c>
      <c r="H11" s="75" t="s">
        <v>1264</v>
      </c>
      <c r="I11" s="75"/>
      <c r="J11" s="75"/>
      <c r="K11" s="79">
        <v>500</v>
      </c>
    </row>
    <row r="12" spans="1:11" ht="12">
      <c r="A12" s="75">
        <v>10</v>
      </c>
      <c r="B12" s="75" t="s">
        <v>1247</v>
      </c>
      <c r="C12" s="75" t="s">
        <v>1272</v>
      </c>
      <c r="D12" s="75" t="s">
        <v>1273</v>
      </c>
      <c r="E12" s="75" t="s">
        <v>1274</v>
      </c>
      <c r="F12" s="76">
        <v>41791</v>
      </c>
      <c r="G12" s="75" t="s">
        <v>658</v>
      </c>
      <c r="H12" s="75" t="s">
        <v>659</v>
      </c>
      <c r="I12" s="75"/>
      <c r="J12" s="75"/>
      <c r="K12" s="79">
        <v>500</v>
      </c>
    </row>
    <row r="13" spans="1:11" s="70" customFormat="1" ht="24">
      <c r="A13" s="75">
        <v>11</v>
      </c>
      <c r="B13" s="75" t="s">
        <v>1247</v>
      </c>
      <c r="C13" s="75" t="s">
        <v>1272</v>
      </c>
      <c r="D13" s="75" t="s">
        <v>1275</v>
      </c>
      <c r="E13" s="75" t="s">
        <v>1276</v>
      </c>
      <c r="F13" s="76">
        <v>41699</v>
      </c>
      <c r="G13" s="75" t="s">
        <v>658</v>
      </c>
      <c r="H13" s="75" t="s">
        <v>659</v>
      </c>
      <c r="I13" s="75"/>
      <c r="J13" s="75"/>
      <c r="K13" s="79">
        <v>500</v>
      </c>
    </row>
    <row r="14" spans="1:11" s="70" customFormat="1" ht="12">
      <c r="A14" s="75">
        <v>12</v>
      </c>
      <c r="B14" s="75" t="s">
        <v>1247</v>
      </c>
      <c r="C14" s="75" t="s">
        <v>1272</v>
      </c>
      <c r="D14" s="75" t="s">
        <v>1277</v>
      </c>
      <c r="E14" s="75" t="s">
        <v>1278</v>
      </c>
      <c r="F14" s="76">
        <v>41699</v>
      </c>
      <c r="G14" s="75" t="s">
        <v>658</v>
      </c>
      <c r="H14" s="75" t="s">
        <v>659</v>
      </c>
      <c r="I14" s="75"/>
      <c r="J14" s="75"/>
      <c r="K14" s="79">
        <v>500</v>
      </c>
    </row>
    <row r="15" spans="1:11" s="70" customFormat="1" ht="24">
      <c r="A15" s="75">
        <v>13</v>
      </c>
      <c r="B15" s="75" t="s">
        <v>1247</v>
      </c>
      <c r="C15" s="75" t="s">
        <v>1279</v>
      </c>
      <c r="D15" s="75" t="s">
        <v>1280</v>
      </c>
      <c r="E15" s="75" t="s">
        <v>1281</v>
      </c>
      <c r="F15" s="76">
        <v>41730</v>
      </c>
      <c r="G15" s="75" t="s">
        <v>658</v>
      </c>
      <c r="H15" s="75" t="s">
        <v>659</v>
      </c>
      <c r="I15" s="75"/>
      <c r="J15" s="75"/>
      <c r="K15" s="79">
        <v>500</v>
      </c>
    </row>
    <row r="16" spans="1:11" s="70" customFormat="1" ht="12">
      <c r="A16" s="75">
        <v>14</v>
      </c>
      <c r="B16" s="75" t="s">
        <v>1247</v>
      </c>
      <c r="C16" s="75" t="s">
        <v>1279</v>
      </c>
      <c r="D16" s="75" t="s">
        <v>1282</v>
      </c>
      <c r="E16" s="75" t="s">
        <v>1281</v>
      </c>
      <c r="F16" s="76">
        <v>41913</v>
      </c>
      <c r="G16" s="75" t="s">
        <v>658</v>
      </c>
      <c r="H16" s="75" t="s">
        <v>659</v>
      </c>
      <c r="I16" s="75"/>
      <c r="J16" s="75"/>
      <c r="K16" s="79">
        <v>500</v>
      </c>
    </row>
    <row r="17" spans="1:11" s="70" customFormat="1" ht="24">
      <c r="A17" s="75">
        <v>15</v>
      </c>
      <c r="B17" s="75" t="s">
        <v>1247</v>
      </c>
      <c r="C17" s="75" t="s">
        <v>1283</v>
      </c>
      <c r="D17" s="75" t="s">
        <v>1284</v>
      </c>
      <c r="E17" s="75" t="s">
        <v>1285</v>
      </c>
      <c r="F17" s="76">
        <v>41671</v>
      </c>
      <c r="G17" s="75" t="s">
        <v>658</v>
      </c>
      <c r="H17" s="75" t="s">
        <v>659</v>
      </c>
      <c r="I17" s="75"/>
      <c r="J17" s="75"/>
      <c r="K17" s="79">
        <v>500</v>
      </c>
    </row>
    <row r="18" spans="1:11" s="70" customFormat="1" ht="12">
      <c r="A18" s="75">
        <v>16</v>
      </c>
      <c r="B18" s="75" t="s">
        <v>1247</v>
      </c>
      <c r="C18" s="75" t="s">
        <v>1286</v>
      </c>
      <c r="D18" s="75" t="s">
        <v>1287</v>
      </c>
      <c r="E18" s="75" t="s">
        <v>1288</v>
      </c>
      <c r="F18" s="76">
        <v>41640</v>
      </c>
      <c r="G18" s="75" t="s">
        <v>658</v>
      </c>
      <c r="H18" s="75" t="s">
        <v>659</v>
      </c>
      <c r="I18" s="75"/>
      <c r="J18" s="75"/>
      <c r="K18" s="79">
        <v>500</v>
      </c>
    </row>
    <row r="19" spans="1:11" s="70" customFormat="1" ht="12">
      <c r="A19" s="75">
        <v>17</v>
      </c>
      <c r="B19" s="75" t="s">
        <v>1247</v>
      </c>
      <c r="C19" s="75" t="s">
        <v>1289</v>
      </c>
      <c r="D19" s="75" t="s">
        <v>1290</v>
      </c>
      <c r="E19" s="75" t="s">
        <v>1291</v>
      </c>
      <c r="F19" s="76">
        <v>41821</v>
      </c>
      <c r="G19" s="75" t="s">
        <v>658</v>
      </c>
      <c r="H19" s="75" t="s">
        <v>659</v>
      </c>
      <c r="I19" s="75"/>
      <c r="J19" s="75"/>
      <c r="K19" s="79">
        <v>500</v>
      </c>
    </row>
    <row r="20" spans="1:11" s="70" customFormat="1" ht="24">
      <c r="A20" s="75">
        <v>18</v>
      </c>
      <c r="B20" s="75" t="s">
        <v>1188</v>
      </c>
      <c r="C20" s="75" t="s">
        <v>1292</v>
      </c>
      <c r="D20" s="75" t="s">
        <v>1293</v>
      </c>
      <c r="E20" s="75" t="s">
        <v>1294</v>
      </c>
      <c r="F20" s="76">
        <v>41944</v>
      </c>
      <c r="G20" s="75" t="s">
        <v>658</v>
      </c>
      <c r="H20" s="75" t="s">
        <v>659</v>
      </c>
      <c r="I20" s="75"/>
      <c r="J20" s="75"/>
      <c r="K20" s="79">
        <v>500</v>
      </c>
    </row>
    <row r="21" spans="1:11" s="70" customFormat="1" ht="24">
      <c r="A21" s="75">
        <v>19</v>
      </c>
      <c r="B21" s="75" t="s">
        <v>1188</v>
      </c>
      <c r="C21" s="75" t="s">
        <v>1295</v>
      </c>
      <c r="D21" s="75" t="s">
        <v>1296</v>
      </c>
      <c r="E21" s="75" t="s">
        <v>1294</v>
      </c>
      <c r="F21" s="76">
        <v>41852</v>
      </c>
      <c r="G21" s="75" t="s">
        <v>658</v>
      </c>
      <c r="H21" s="75" t="s">
        <v>659</v>
      </c>
      <c r="I21" s="75"/>
      <c r="J21" s="75"/>
      <c r="K21" s="79">
        <v>500</v>
      </c>
    </row>
    <row r="22" spans="1:11" s="70" customFormat="1" ht="12">
      <c r="A22" s="75">
        <v>20</v>
      </c>
      <c r="B22" s="75" t="s">
        <v>1266</v>
      </c>
      <c r="C22" s="75" t="s">
        <v>1297</v>
      </c>
      <c r="D22" s="75" t="s">
        <v>1298</v>
      </c>
      <c r="E22" s="75" t="s">
        <v>1299</v>
      </c>
      <c r="F22" s="76">
        <v>41760</v>
      </c>
      <c r="G22" s="75" t="s">
        <v>658</v>
      </c>
      <c r="H22" s="75" t="s">
        <v>659</v>
      </c>
      <c r="I22" s="75"/>
      <c r="J22" s="75"/>
      <c r="K22" s="79">
        <v>500</v>
      </c>
    </row>
    <row r="23" spans="1:11" s="70" customFormat="1" ht="12">
      <c r="A23" s="75">
        <v>21</v>
      </c>
      <c r="B23" s="75" t="s">
        <v>1266</v>
      </c>
      <c r="C23" s="75" t="s">
        <v>1297</v>
      </c>
      <c r="D23" s="75" t="s">
        <v>1300</v>
      </c>
      <c r="E23" s="75" t="s">
        <v>1301</v>
      </c>
      <c r="F23" s="76">
        <v>41913</v>
      </c>
      <c r="G23" s="75" t="s">
        <v>658</v>
      </c>
      <c r="H23" s="75" t="s">
        <v>659</v>
      </c>
      <c r="I23" s="75"/>
      <c r="J23" s="75"/>
      <c r="K23" s="79">
        <v>500</v>
      </c>
    </row>
    <row r="24" spans="1:11" s="70" customFormat="1" ht="12">
      <c r="A24" s="75">
        <v>22</v>
      </c>
      <c r="B24" s="75" t="s">
        <v>959</v>
      </c>
      <c r="C24" s="75" t="s">
        <v>1302</v>
      </c>
      <c r="D24" s="75" t="s">
        <v>1303</v>
      </c>
      <c r="E24" s="75" t="s">
        <v>1304</v>
      </c>
      <c r="F24" s="76">
        <v>41671</v>
      </c>
      <c r="G24" s="75" t="s">
        <v>658</v>
      </c>
      <c r="H24" s="75" t="s">
        <v>659</v>
      </c>
      <c r="I24" s="75"/>
      <c r="J24" s="75"/>
      <c r="K24" s="79">
        <v>500</v>
      </c>
    </row>
    <row r="25" spans="1:11" s="70" customFormat="1" ht="24">
      <c r="A25" s="75">
        <v>23</v>
      </c>
      <c r="B25" s="75" t="s">
        <v>959</v>
      </c>
      <c r="C25" s="75" t="s">
        <v>960</v>
      </c>
      <c r="D25" s="75" t="s">
        <v>1305</v>
      </c>
      <c r="E25" s="75" t="s">
        <v>1306</v>
      </c>
      <c r="F25" s="76">
        <v>41852</v>
      </c>
      <c r="G25" s="75" t="s">
        <v>658</v>
      </c>
      <c r="H25" s="75" t="s">
        <v>659</v>
      </c>
      <c r="I25" s="75"/>
      <c r="J25" s="75"/>
      <c r="K25" s="79">
        <v>500</v>
      </c>
    </row>
    <row r="26" spans="1:11" s="70" customFormat="1" ht="24">
      <c r="A26" s="75">
        <v>24</v>
      </c>
      <c r="B26" s="75" t="s">
        <v>1307</v>
      </c>
      <c r="C26" s="75" t="s">
        <v>1308</v>
      </c>
      <c r="D26" s="75" t="s">
        <v>1309</v>
      </c>
      <c r="E26" s="75" t="s">
        <v>1310</v>
      </c>
      <c r="F26" s="76">
        <v>41640</v>
      </c>
      <c r="G26" s="75" t="s">
        <v>658</v>
      </c>
      <c r="H26" s="75" t="s">
        <v>659</v>
      </c>
      <c r="I26" s="75"/>
      <c r="J26" s="75"/>
      <c r="K26" s="79">
        <v>500</v>
      </c>
    </row>
    <row r="27" spans="1:11" s="70" customFormat="1" ht="24">
      <c r="A27" s="75">
        <v>25</v>
      </c>
      <c r="B27" s="75" t="s">
        <v>1252</v>
      </c>
      <c r="C27" s="75" t="s">
        <v>1311</v>
      </c>
      <c r="D27" s="75" t="s">
        <v>1312</v>
      </c>
      <c r="E27" s="75" t="s">
        <v>1313</v>
      </c>
      <c r="F27" s="76">
        <v>41852</v>
      </c>
      <c r="G27" s="75" t="s">
        <v>658</v>
      </c>
      <c r="H27" s="75" t="s">
        <v>659</v>
      </c>
      <c r="I27" s="75"/>
      <c r="J27" s="75"/>
      <c r="K27" s="79">
        <v>500</v>
      </c>
    </row>
    <row r="28" spans="1:11" s="70" customFormat="1" ht="24">
      <c r="A28" s="75">
        <v>26</v>
      </c>
      <c r="B28" s="75" t="s">
        <v>1252</v>
      </c>
      <c r="C28" s="75" t="s">
        <v>1314</v>
      </c>
      <c r="D28" s="75" t="s">
        <v>1315</v>
      </c>
      <c r="E28" s="75" t="s">
        <v>1316</v>
      </c>
      <c r="F28" s="76">
        <v>41730</v>
      </c>
      <c r="G28" s="75" t="s">
        <v>658</v>
      </c>
      <c r="H28" s="75" t="s">
        <v>659</v>
      </c>
      <c r="I28" s="75"/>
      <c r="J28" s="75"/>
      <c r="K28" s="79">
        <v>500</v>
      </c>
    </row>
    <row r="29" spans="1:11" s="70" customFormat="1" ht="24">
      <c r="A29" s="75">
        <v>27</v>
      </c>
      <c r="B29" s="75" t="s">
        <v>1252</v>
      </c>
      <c r="C29" s="75" t="s">
        <v>1314</v>
      </c>
      <c r="D29" s="75" t="s">
        <v>1317</v>
      </c>
      <c r="E29" s="75" t="s">
        <v>1318</v>
      </c>
      <c r="F29" s="76">
        <v>41821</v>
      </c>
      <c r="G29" s="75" t="s">
        <v>658</v>
      </c>
      <c r="H29" s="75" t="s">
        <v>659</v>
      </c>
      <c r="I29" s="75"/>
      <c r="J29" s="75"/>
      <c r="K29" s="79">
        <v>500</v>
      </c>
    </row>
    <row r="30" spans="1:11" s="70" customFormat="1" ht="24">
      <c r="A30" s="75">
        <v>28</v>
      </c>
      <c r="B30" s="75" t="s">
        <v>1252</v>
      </c>
      <c r="C30" s="75" t="s">
        <v>1319</v>
      </c>
      <c r="D30" s="75" t="s">
        <v>1320</v>
      </c>
      <c r="E30" s="75" t="s">
        <v>1321</v>
      </c>
      <c r="F30" s="76">
        <v>41888</v>
      </c>
      <c r="G30" s="75" t="s">
        <v>658</v>
      </c>
      <c r="H30" s="75" t="s">
        <v>659</v>
      </c>
      <c r="I30" s="75"/>
      <c r="J30" s="75"/>
      <c r="K30" s="79">
        <v>500</v>
      </c>
    </row>
    <row r="31" spans="1:11" s="70" customFormat="1" ht="24">
      <c r="A31" s="75">
        <v>29</v>
      </c>
      <c r="B31" s="75" t="s">
        <v>1252</v>
      </c>
      <c r="C31" s="75" t="s">
        <v>1253</v>
      </c>
      <c r="D31" s="75" t="s">
        <v>1322</v>
      </c>
      <c r="E31" s="75" t="s">
        <v>1323</v>
      </c>
      <c r="F31" s="76">
        <v>41699</v>
      </c>
      <c r="G31" s="75" t="s">
        <v>658</v>
      </c>
      <c r="H31" s="75" t="s">
        <v>659</v>
      </c>
      <c r="I31" s="75"/>
      <c r="J31" s="75"/>
      <c r="K31" s="79">
        <v>500</v>
      </c>
    </row>
    <row r="32" spans="1:11" s="70" customFormat="1" ht="24">
      <c r="A32" s="75">
        <v>30</v>
      </c>
      <c r="B32" s="75" t="s">
        <v>1252</v>
      </c>
      <c r="C32" s="75" t="s">
        <v>1324</v>
      </c>
      <c r="D32" s="75" t="s">
        <v>1325</v>
      </c>
      <c r="E32" s="75" t="s">
        <v>1326</v>
      </c>
      <c r="F32" s="76">
        <v>41944</v>
      </c>
      <c r="G32" s="75" t="s">
        <v>658</v>
      </c>
      <c r="H32" s="75" t="s">
        <v>659</v>
      </c>
      <c r="I32" s="75"/>
      <c r="J32" s="75"/>
      <c r="K32" s="79">
        <v>500</v>
      </c>
    </row>
    <row r="33" spans="1:11" s="70" customFormat="1" ht="12">
      <c r="A33" s="75">
        <v>31</v>
      </c>
      <c r="B33" s="75" t="s">
        <v>1252</v>
      </c>
      <c r="C33" s="75" t="s">
        <v>1327</v>
      </c>
      <c r="D33" s="75" t="s">
        <v>1328</v>
      </c>
      <c r="E33" s="75" t="s">
        <v>1329</v>
      </c>
      <c r="F33" s="76">
        <v>41730</v>
      </c>
      <c r="G33" s="75" t="s">
        <v>658</v>
      </c>
      <c r="H33" s="75" t="s">
        <v>659</v>
      </c>
      <c r="I33" s="75"/>
      <c r="J33" s="75"/>
      <c r="K33" s="79">
        <v>500</v>
      </c>
    </row>
    <row r="34" spans="1:11" s="70" customFormat="1" ht="12">
      <c r="A34" s="75">
        <v>32</v>
      </c>
      <c r="B34" s="75" t="s">
        <v>1252</v>
      </c>
      <c r="C34" s="75" t="s">
        <v>1327</v>
      </c>
      <c r="D34" s="75" t="s">
        <v>1330</v>
      </c>
      <c r="E34" s="75" t="s">
        <v>1331</v>
      </c>
      <c r="F34" s="76">
        <v>41974</v>
      </c>
      <c r="G34" s="75" t="s">
        <v>658</v>
      </c>
      <c r="H34" s="75" t="s">
        <v>659</v>
      </c>
      <c r="I34" s="75"/>
      <c r="J34" s="75"/>
      <c r="K34" s="79">
        <v>500</v>
      </c>
    </row>
    <row r="35" spans="1:11" s="70" customFormat="1" ht="12">
      <c r="A35" s="75">
        <v>33</v>
      </c>
      <c r="B35" s="75" t="s">
        <v>1188</v>
      </c>
      <c r="C35" s="75" t="s">
        <v>1332</v>
      </c>
      <c r="D35" s="75" t="s">
        <v>1333</v>
      </c>
      <c r="E35" s="75" t="s">
        <v>1334</v>
      </c>
      <c r="F35" s="76">
        <v>41640</v>
      </c>
      <c r="G35" s="75" t="s">
        <v>658</v>
      </c>
      <c r="H35" s="75" t="s">
        <v>659</v>
      </c>
      <c r="I35" s="75"/>
      <c r="J35" s="75"/>
      <c r="K35" s="79">
        <v>500</v>
      </c>
    </row>
    <row r="36" spans="1:11" s="70" customFormat="1" ht="12">
      <c r="A36" s="75">
        <v>34</v>
      </c>
      <c r="B36" s="75" t="s">
        <v>1188</v>
      </c>
      <c r="C36" s="75" t="s">
        <v>1189</v>
      </c>
      <c r="D36" s="75" t="s">
        <v>1335</v>
      </c>
      <c r="E36" s="75" t="s">
        <v>1336</v>
      </c>
      <c r="F36" s="76">
        <v>41944</v>
      </c>
      <c r="G36" s="75" t="s">
        <v>658</v>
      </c>
      <c r="H36" s="75" t="s">
        <v>659</v>
      </c>
      <c r="I36" s="75"/>
      <c r="J36" s="75"/>
      <c r="K36" s="79">
        <v>500</v>
      </c>
    </row>
    <row r="37" spans="1:11" s="70" customFormat="1" ht="24">
      <c r="A37" s="75">
        <v>35</v>
      </c>
      <c r="B37" s="75" t="s">
        <v>1188</v>
      </c>
      <c r="C37" s="75" t="s">
        <v>1337</v>
      </c>
      <c r="D37" s="75" t="s">
        <v>1338</v>
      </c>
      <c r="E37" s="75" t="s">
        <v>1339</v>
      </c>
      <c r="F37" s="76">
        <v>41821</v>
      </c>
      <c r="G37" s="75" t="s">
        <v>658</v>
      </c>
      <c r="H37" s="75" t="s">
        <v>659</v>
      </c>
      <c r="I37" s="75"/>
      <c r="J37" s="75"/>
      <c r="K37" s="79">
        <v>500</v>
      </c>
    </row>
    <row r="38" spans="1:11" s="70" customFormat="1" ht="12">
      <c r="A38" s="75">
        <v>36</v>
      </c>
      <c r="B38" s="75" t="s">
        <v>574</v>
      </c>
      <c r="C38" s="75" t="s">
        <v>655</v>
      </c>
      <c r="D38" s="75" t="s">
        <v>656</v>
      </c>
      <c r="E38" s="75" t="s">
        <v>657</v>
      </c>
      <c r="F38" s="76">
        <v>41791</v>
      </c>
      <c r="G38" s="75" t="s">
        <v>658</v>
      </c>
      <c r="H38" s="75" t="s">
        <v>659</v>
      </c>
      <c r="I38" s="75"/>
      <c r="J38" s="75"/>
      <c r="K38" s="79">
        <v>500</v>
      </c>
    </row>
    <row r="39" spans="1:11" s="70" customFormat="1" ht="24">
      <c r="A39" s="75">
        <v>37</v>
      </c>
      <c r="B39" s="75" t="s">
        <v>1266</v>
      </c>
      <c r="C39" s="75" t="s">
        <v>1340</v>
      </c>
      <c r="D39" s="75" t="s">
        <v>1341</v>
      </c>
      <c r="E39" s="75" t="s">
        <v>1342</v>
      </c>
      <c r="F39" s="76">
        <v>41855</v>
      </c>
      <c r="G39" s="75" t="s">
        <v>658</v>
      </c>
      <c r="H39" s="75" t="s">
        <v>659</v>
      </c>
      <c r="I39" s="75"/>
      <c r="J39" s="75"/>
      <c r="K39" s="79">
        <v>500</v>
      </c>
    </row>
    <row r="40" spans="1:11" s="70" customFormat="1" ht="24">
      <c r="A40" s="75">
        <v>38</v>
      </c>
      <c r="B40" s="75" t="s">
        <v>1266</v>
      </c>
      <c r="C40" s="75" t="s">
        <v>1343</v>
      </c>
      <c r="D40" s="75" t="s">
        <v>1344</v>
      </c>
      <c r="E40" s="75" t="s">
        <v>1345</v>
      </c>
      <c r="F40" s="76">
        <v>41852</v>
      </c>
      <c r="G40" s="75" t="s">
        <v>658</v>
      </c>
      <c r="H40" s="75" t="s">
        <v>659</v>
      </c>
      <c r="I40" s="75"/>
      <c r="J40" s="75"/>
      <c r="K40" s="79">
        <v>500</v>
      </c>
    </row>
    <row r="41" spans="1:11" s="70" customFormat="1" ht="24">
      <c r="A41" s="75">
        <v>39</v>
      </c>
      <c r="B41" s="75" t="s">
        <v>1266</v>
      </c>
      <c r="C41" s="75" t="s">
        <v>1346</v>
      </c>
      <c r="D41" s="75" t="s">
        <v>1347</v>
      </c>
      <c r="E41" s="75" t="s">
        <v>1348</v>
      </c>
      <c r="F41" s="76">
        <v>41944</v>
      </c>
      <c r="G41" s="75" t="s">
        <v>658</v>
      </c>
      <c r="H41" s="75" t="s">
        <v>659</v>
      </c>
      <c r="I41" s="75"/>
      <c r="J41" s="75"/>
      <c r="K41" s="79">
        <v>500</v>
      </c>
    </row>
    <row r="42" spans="1:11" s="70" customFormat="1" ht="36">
      <c r="A42" s="75">
        <v>40</v>
      </c>
      <c r="B42" s="75" t="s">
        <v>1266</v>
      </c>
      <c r="C42" s="75" t="s">
        <v>1349</v>
      </c>
      <c r="D42" s="75" t="s">
        <v>1350</v>
      </c>
      <c r="E42" s="75" t="s">
        <v>1351</v>
      </c>
      <c r="F42" s="76">
        <v>41730</v>
      </c>
      <c r="G42" s="75" t="s">
        <v>658</v>
      </c>
      <c r="H42" s="75" t="s">
        <v>659</v>
      </c>
      <c r="I42" s="75"/>
      <c r="J42" s="75"/>
      <c r="K42" s="79">
        <v>500</v>
      </c>
    </row>
    <row r="43" spans="1:11" s="70" customFormat="1" ht="24">
      <c r="A43" s="75">
        <v>41</v>
      </c>
      <c r="B43" s="75" t="s">
        <v>1266</v>
      </c>
      <c r="C43" s="75" t="s">
        <v>1349</v>
      </c>
      <c r="D43" s="75" t="s">
        <v>1352</v>
      </c>
      <c r="E43" s="75" t="s">
        <v>1353</v>
      </c>
      <c r="F43" s="76">
        <v>41730</v>
      </c>
      <c r="G43" s="75" t="s">
        <v>658</v>
      </c>
      <c r="H43" s="75" t="s">
        <v>659</v>
      </c>
      <c r="I43" s="75"/>
      <c r="J43" s="75"/>
      <c r="K43" s="79">
        <v>500</v>
      </c>
    </row>
    <row r="44" spans="1:11" s="70" customFormat="1" ht="24">
      <c r="A44" s="75">
        <v>42</v>
      </c>
      <c r="B44" s="75" t="s">
        <v>1266</v>
      </c>
      <c r="C44" s="75" t="s">
        <v>1349</v>
      </c>
      <c r="D44" s="75" t="s">
        <v>1354</v>
      </c>
      <c r="E44" s="75" t="s">
        <v>1355</v>
      </c>
      <c r="F44" s="76">
        <v>41640</v>
      </c>
      <c r="G44" s="75" t="s">
        <v>658</v>
      </c>
      <c r="H44" s="75" t="s">
        <v>659</v>
      </c>
      <c r="I44" s="75"/>
      <c r="J44" s="75"/>
      <c r="K44" s="79">
        <v>500</v>
      </c>
    </row>
    <row r="45" spans="1:11" s="70" customFormat="1" ht="24">
      <c r="A45" s="75">
        <v>43</v>
      </c>
      <c r="B45" s="75" t="s">
        <v>1266</v>
      </c>
      <c r="C45" s="75" t="s">
        <v>1267</v>
      </c>
      <c r="D45" s="75" t="s">
        <v>1356</v>
      </c>
      <c r="E45" s="75" t="s">
        <v>1357</v>
      </c>
      <c r="F45" s="76">
        <v>41852</v>
      </c>
      <c r="G45" s="75" t="s">
        <v>658</v>
      </c>
      <c r="H45" s="75" t="s">
        <v>659</v>
      </c>
      <c r="I45" s="75"/>
      <c r="J45" s="75"/>
      <c r="K45" s="79">
        <v>500</v>
      </c>
    </row>
    <row r="46" spans="1:11" s="70" customFormat="1" ht="24">
      <c r="A46" s="75">
        <v>44</v>
      </c>
      <c r="B46" s="75" t="s">
        <v>1266</v>
      </c>
      <c r="C46" s="75" t="s">
        <v>1267</v>
      </c>
      <c r="D46" s="75" t="s">
        <v>1358</v>
      </c>
      <c r="E46" s="75" t="s">
        <v>1353</v>
      </c>
      <c r="F46" s="76">
        <v>41913</v>
      </c>
      <c r="G46" s="75" t="s">
        <v>658</v>
      </c>
      <c r="H46" s="75" t="s">
        <v>659</v>
      </c>
      <c r="I46" s="75"/>
      <c r="J46" s="75"/>
      <c r="K46" s="79">
        <v>500</v>
      </c>
    </row>
    <row r="47" spans="1:11" s="70" customFormat="1" ht="12">
      <c r="A47" s="75">
        <v>45</v>
      </c>
      <c r="B47" s="75" t="s">
        <v>1307</v>
      </c>
      <c r="C47" s="75" t="s">
        <v>1359</v>
      </c>
      <c r="D47" s="75" t="s">
        <v>1360</v>
      </c>
      <c r="E47" s="75" t="s">
        <v>1361</v>
      </c>
      <c r="F47" s="76">
        <v>41699</v>
      </c>
      <c r="G47" s="75" t="s">
        <v>658</v>
      </c>
      <c r="H47" s="75" t="s">
        <v>659</v>
      </c>
      <c r="I47" s="75"/>
      <c r="J47" s="75"/>
      <c r="K47" s="79">
        <v>500</v>
      </c>
    </row>
    <row r="48" spans="1:11" s="70" customFormat="1" ht="12">
      <c r="A48" s="75">
        <v>46</v>
      </c>
      <c r="B48" s="75" t="s">
        <v>1260</v>
      </c>
      <c r="C48" s="75" t="s">
        <v>1362</v>
      </c>
      <c r="D48" s="75" t="s">
        <v>1363</v>
      </c>
      <c r="E48" s="75" t="s">
        <v>1364</v>
      </c>
      <c r="F48" s="76">
        <v>41852</v>
      </c>
      <c r="G48" s="75" t="s">
        <v>658</v>
      </c>
      <c r="H48" s="75" t="s">
        <v>659</v>
      </c>
      <c r="I48" s="75"/>
      <c r="J48" s="75"/>
      <c r="K48" s="79">
        <v>500</v>
      </c>
    </row>
    <row r="49" spans="1:11" s="70" customFormat="1" ht="24">
      <c r="A49" s="75">
        <v>47</v>
      </c>
      <c r="B49" s="75" t="s">
        <v>1365</v>
      </c>
      <c r="C49" s="75" t="s">
        <v>1366</v>
      </c>
      <c r="D49" s="75" t="s">
        <v>1367</v>
      </c>
      <c r="E49" s="75" t="s">
        <v>1368</v>
      </c>
      <c r="F49" s="75">
        <v>41671</v>
      </c>
      <c r="G49" s="75" t="s">
        <v>658</v>
      </c>
      <c r="H49" s="75" t="s">
        <v>659</v>
      </c>
      <c r="I49" s="75"/>
      <c r="J49" s="75"/>
      <c r="K49" s="75">
        <v>500</v>
      </c>
    </row>
    <row r="50" spans="1:11" s="70" customFormat="1" ht="24">
      <c r="A50" s="75">
        <v>48</v>
      </c>
      <c r="B50" s="75" t="s">
        <v>1307</v>
      </c>
      <c r="C50" s="75" t="s">
        <v>1369</v>
      </c>
      <c r="D50" s="75" t="s">
        <v>1370</v>
      </c>
      <c r="E50" s="75" t="s">
        <v>1371</v>
      </c>
      <c r="F50" s="76">
        <v>41790</v>
      </c>
      <c r="G50" s="75" t="s">
        <v>658</v>
      </c>
      <c r="H50" s="75" t="s">
        <v>1372</v>
      </c>
      <c r="I50" s="75" t="s">
        <v>1373</v>
      </c>
      <c r="J50" s="75"/>
      <c r="K50" s="79">
        <v>500</v>
      </c>
    </row>
    <row r="51" spans="1:11" s="70" customFormat="1" ht="36">
      <c r="A51" s="75">
        <v>49</v>
      </c>
      <c r="B51" s="75" t="s">
        <v>1188</v>
      </c>
      <c r="C51" s="75" t="s">
        <v>1374</v>
      </c>
      <c r="D51" s="75" t="s">
        <v>1375</v>
      </c>
      <c r="E51" s="75" t="s">
        <v>1376</v>
      </c>
      <c r="F51" s="76">
        <v>41948</v>
      </c>
      <c r="G51" s="75" t="s">
        <v>658</v>
      </c>
      <c r="H51" s="75" t="s">
        <v>1372</v>
      </c>
      <c r="I51" s="75" t="s">
        <v>1377</v>
      </c>
      <c r="J51" s="75" t="s">
        <v>1378</v>
      </c>
      <c r="K51" s="79">
        <v>500</v>
      </c>
    </row>
    <row r="52" spans="1:11" s="70" customFormat="1" ht="24">
      <c r="A52" s="75">
        <v>50</v>
      </c>
      <c r="B52" s="75" t="s">
        <v>1256</v>
      </c>
      <c r="C52" s="75" t="s">
        <v>1379</v>
      </c>
      <c r="D52" s="75" t="s">
        <v>1380</v>
      </c>
      <c r="E52" s="75" t="s">
        <v>1381</v>
      </c>
      <c r="F52" s="76">
        <v>41913</v>
      </c>
      <c r="G52" s="75" t="s">
        <v>674</v>
      </c>
      <c r="H52" s="75" t="s">
        <v>1382</v>
      </c>
      <c r="I52" s="75"/>
      <c r="J52" s="75"/>
      <c r="K52" s="79">
        <v>200</v>
      </c>
    </row>
    <row r="53" spans="1:11" s="70" customFormat="1" ht="24">
      <c r="A53" s="75">
        <v>51</v>
      </c>
      <c r="B53" s="75" t="s">
        <v>1247</v>
      </c>
      <c r="C53" s="75" t="s">
        <v>1383</v>
      </c>
      <c r="D53" s="75" t="s">
        <v>1384</v>
      </c>
      <c r="E53" s="75" t="s">
        <v>1385</v>
      </c>
      <c r="F53" s="76">
        <v>41640</v>
      </c>
      <c r="G53" s="75" t="s">
        <v>674</v>
      </c>
      <c r="H53" s="75" t="s">
        <v>1382</v>
      </c>
      <c r="I53" s="75"/>
      <c r="J53" s="75" t="s">
        <v>1386</v>
      </c>
      <c r="K53" s="79">
        <v>200</v>
      </c>
    </row>
    <row r="54" spans="1:11" s="70" customFormat="1" ht="24">
      <c r="A54" s="75">
        <v>52</v>
      </c>
      <c r="B54" s="75" t="s">
        <v>1247</v>
      </c>
      <c r="C54" s="75" t="s">
        <v>1387</v>
      </c>
      <c r="D54" s="75" t="s">
        <v>1388</v>
      </c>
      <c r="E54" s="75" t="s">
        <v>1385</v>
      </c>
      <c r="F54" s="76">
        <v>41913</v>
      </c>
      <c r="G54" s="75" t="s">
        <v>674</v>
      </c>
      <c r="H54" s="75" t="s">
        <v>1382</v>
      </c>
      <c r="I54" s="75"/>
      <c r="J54" s="75" t="s">
        <v>1386</v>
      </c>
      <c r="K54" s="79">
        <v>200</v>
      </c>
    </row>
    <row r="55" spans="1:11" s="70" customFormat="1" ht="24">
      <c r="A55" s="75">
        <v>53</v>
      </c>
      <c r="B55" s="75" t="s">
        <v>1260</v>
      </c>
      <c r="C55" s="75" t="s">
        <v>1389</v>
      </c>
      <c r="D55" s="75" t="s">
        <v>1390</v>
      </c>
      <c r="E55" s="75" t="s">
        <v>1391</v>
      </c>
      <c r="F55" s="76">
        <v>41730</v>
      </c>
      <c r="G55" s="75" t="s">
        <v>674</v>
      </c>
      <c r="H55" s="75" t="s">
        <v>1382</v>
      </c>
      <c r="I55" s="75"/>
      <c r="J55" s="75"/>
      <c r="K55" s="79">
        <v>200</v>
      </c>
    </row>
    <row r="56" spans="1:11" s="70" customFormat="1" ht="24">
      <c r="A56" s="75">
        <v>54</v>
      </c>
      <c r="B56" s="75" t="s">
        <v>959</v>
      </c>
      <c r="C56" s="75" t="s">
        <v>960</v>
      </c>
      <c r="D56" s="75" t="s">
        <v>1392</v>
      </c>
      <c r="E56" s="75" t="s">
        <v>1393</v>
      </c>
      <c r="F56" s="76">
        <v>41913</v>
      </c>
      <c r="G56" s="75" t="s">
        <v>674</v>
      </c>
      <c r="H56" s="75" t="s">
        <v>1382</v>
      </c>
      <c r="I56" s="75"/>
      <c r="J56" s="75"/>
      <c r="K56" s="79">
        <v>200</v>
      </c>
    </row>
    <row r="57" spans="1:11" s="70" customFormat="1" ht="36">
      <c r="A57" s="75">
        <v>55</v>
      </c>
      <c r="B57" s="75" t="s">
        <v>959</v>
      </c>
      <c r="C57" s="75" t="s">
        <v>1394</v>
      </c>
      <c r="D57" s="75" t="s">
        <v>1395</v>
      </c>
      <c r="E57" s="75" t="s">
        <v>1396</v>
      </c>
      <c r="F57" s="76">
        <v>41671</v>
      </c>
      <c r="G57" s="75" t="s">
        <v>674</v>
      </c>
      <c r="H57" s="75" t="s">
        <v>1382</v>
      </c>
      <c r="I57" s="75"/>
      <c r="J57" s="75"/>
      <c r="K57" s="79">
        <v>200</v>
      </c>
    </row>
    <row r="58" spans="1:11" s="70" customFormat="1" ht="24">
      <c r="A58" s="75">
        <v>56</v>
      </c>
      <c r="B58" s="75" t="s">
        <v>1252</v>
      </c>
      <c r="C58" s="75" t="s">
        <v>1314</v>
      </c>
      <c r="D58" s="75" t="s">
        <v>1397</v>
      </c>
      <c r="E58" s="75" t="s">
        <v>1385</v>
      </c>
      <c r="F58" s="76">
        <v>41699</v>
      </c>
      <c r="G58" s="75" t="s">
        <v>674</v>
      </c>
      <c r="H58" s="75" t="s">
        <v>1382</v>
      </c>
      <c r="I58" s="75"/>
      <c r="J58" s="75" t="s">
        <v>1386</v>
      </c>
      <c r="K58" s="79">
        <v>200</v>
      </c>
    </row>
    <row r="59" spans="1:11" s="70" customFormat="1" ht="24">
      <c r="A59" s="75">
        <v>57</v>
      </c>
      <c r="B59" s="75" t="s">
        <v>1252</v>
      </c>
      <c r="C59" s="75" t="s">
        <v>1253</v>
      </c>
      <c r="D59" s="75" t="s">
        <v>1398</v>
      </c>
      <c r="E59" s="75" t="s">
        <v>1385</v>
      </c>
      <c r="F59" s="76">
        <v>41730</v>
      </c>
      <c r="G59" s="75" t="s">
        <v>674</v>
      </c>
      <c r="H59" s="75" t="s">
        <v>1382</v>
      </c>
      <c r="I59" s="75"/>
      <c r="J59" s="75" t="s">
        <v>1386</v>
      </c>
      <c r="K59" s="79">
        <v>200</v>
      </c>
    </row>
    <row r="60" spans="1:11" s="70" customFormat="1" ht="24">
      <c r="A60" s="75">
        <v>58</v>
      </c>
      <c r="B60" s="75" t="s">
        <v>1252</v>
      </c>
      <c r="C60" s="75" t="s">
        <v>1399</v>
      </c>
      <c r="D60" s="75" t="s">
        <v>1400</v>
      </c>
      <c r="E60" s="75" t="s">
        <v>1401</v>
      </c>
      <c r="F60" s="76">
        <v>41944</v>
      </c>
      <c r="G60" s="75" t="s">
        <v>674</v>
      </c>
      <c r="H60" s="75" t="s">
        <v>1382</v>
      </c>
      <c r="I60" s="75"/>
      <c r="J60" s="75"/>
      <c r="K60" s="79">
        <v>200</v>
      </c>
    </row>
    <row r="61" spans="1:11" s="70" customFormat="1" ht="24">
      <c r="A61" s="75">
        <v>59</v>
      </c>
      <c r="B61" s="75" t="s">
        <v>1260</v>
      </c>
      <c r="C61" s="75" t="s">
        <v>1402</v>
      </c>
      <c r="D61" s="75" t="s">
        <v>1403</v>
      </c>
      <c r="E61" s="75" t="s">
        <v>1404</v>
      </c>
      <c r="F61" s="76">
        <v>41974</v>
      </c>
      <c r="G61" s="75" t="s">
        <v>674</v>
      </c>
      <c r="H61" s="75" t="s">
        <v>1382</v>
      </c>
      <c r="I61" s="75"/>
      <c r="J61" s="75"/>
      <c r="K61" s="79">
        <v>200</v>
      </c>
    </row>
    <row r="62" spans="1:11" s="70" customFormat="1" ht="24">
      <c r="A62" s="75">
        <v>60</v>
      </c>
      <c r="B62" s="75" t="s">
        <v>1260</v>
      </c>
      <c r="C62" s="75" t="s">
        <v>1405</v>
      </c>
      <c r="D62" s="75" t="s">
        <v>1406</v>
      </c>
      <c r="E62" s="75" t="s">
        <v>1407</v>
      </c>
      <c r="F62" s="76">
        <v>41852</v>
      </c>
      <c r="G62" s="75" t="s">
        <v>674</v>
      </c>
      <c r="H62" s="75" t="s">
        <v>1382</v>
      </c>
      <c r="I62" s="75"/>
      <c r="J62" s="75"/>
      <c r="K62" s="79">
        <v>200</v>
      </c>
    </row>
    <row r="63" spans="1:11" s="70" customFormat="1" ht="24">
      <c r="A63" s="75">
        <v>61</v>
      </c>
      <c r="B63" s="75" t="s">
        <v>1260</v>
      </c>
      <c r="C63" s="75" t="s">
        <v>1408</v>
      </c>
      <c r="D63" s="75" t="s">
        <v>1409</v>
      </c>
      <c r="E63" s="75" t="s">
        <v>1410</v>
      </c>
      <c r="F63" s="76">
        <v>41640</v>
      </c>
      <c r="G63" s="75" t="s">
        <v>674</v>
      </c>
      <c r="H63" s="75" t="s">
        <v>1382</v>
      </c>
      <c r="I63" s="75"/>
      <c r="J63" s="75"/>
      <c r="K63" s="79">
        <v>200</v>
      </c>
    </row>
    <row r="64" spans="1:11" s="70" customFormat="1" ht="24">
      <c r="A64" s="75">
        <v>62</v>
      </c>
      <c r="B64" s="75" t="s">
        <v>1266</v>
      </c>
      <c r="C64" s="75" t="s">
        <v>1411</v>
      </c>
      <c r="D64" s="75" t="s">
        <v>1412</v>
      </c>
      <c r="E64" s="75" t="s">
        <v>1401</v>
      </c>
      <c r="F64" s="76">
        <v>41760</v>
      </c>
      <c r="G64" s="75" t="s">
        <v>674</v>
      </c>
      <c r="H64" s="75" t="s">
        <v>1382</v>
      </c>
      <c r="I64" s="75"/>
      <c r="J64" s="75"/>
      <c r="K64" s="79">
        <v>200</v>
      </c>
    </row>
    <row r="65" spans="1:11" s="70" customFormat="1" ht="24">
      <c r="A65" s="75">
        <v>63</v>
      </c>
      <c r="B65" s="75" t="s">
        <v>959</v>
      </c>
      <c r="C65" s="75" t="s">
        <v>1413</v>
      </c>
      <c r="D65" s="75" t="s">
        <v>1414</v>
      </c>
      <c r="E65" s="75" t="s">
        <v>1415</v>
      </c>
      <c r="F65" s="76">
        <v>41913</v>
      </c>
      <c r="G65" s="75" t="s">
        <v>674</v>
      </c>
      <c r="H65" s="75" t="s">
        <v>1382</v>
      </c>
      <c r="I65" s="75"/>
      <c r="J65" s="75" t="s">
        <v>1386</v>
      </c>
      <c r="K65" s="79">
        <v>200</v>
      </c>
    </row>
    <row r="66" spans="1:11" s="70" customFormat="1" ht="24">
      <c r="A66" s="75">
        <v>64</v>
      </c>
      <c r="B66" s="75" t="s">
        <v>959</v>
      </c>
      <c r="C66" s="75" t="s">
        <v>1413</v>
      </c>
      <c r="D66" s="75" t="s">
        <v>1416</v>
      </c>
      <c r="E66" s="75" t="s">
        <v>1415</v>
      </c>
      <c r="F66" s="76">
        <v>41730</v>
      </c>
      <c r="G66" s="75" t="s">
        <v>674</v>
      </c>
      <c r="H66" s="75" t="s">
        <v>1382</v>
      </c>
      <c r="I66" s="75"/>
      <c r="J66" s="75" t="s">
        <v>1386</v>
      </c>
      <c r="K66" s="79">
        <v>200</v>
      </c>
    </row>
    <row r="67" spans="1:11" s="70" customFormat="1" ht="36">
      <c r="A67" s="75">
        <v>65</v>
      </c>
      <c r="B67" s="75" t="s">
        <v>959</v>
      </c>
      <c r="C67" s="75" t="s">
        <v>1413</v>
      </c>
      <c r="D67" s="75" t="s">
        <v>1417</v>
      </c>
      <c r="E67" s="75" t="s">
        <v>1415</v>
      </c>
      <c r="F67" s="76">
        <v>41974</v>
      </c>
      <c r="G67" s="75" t="s">
        <v>674</v>
      </c>
      <c r="H67" s="75" t="s">
        <v>1382</v>
      </c>
      <c r="I67" s="75"/>
      <c r="J67" s="75" t="s">
        <v>1386</v>
      </c>
      <c r="K67" s="79">
        <v>200</v>
      </c>
    </row>
    <row r="68" spans="1:11" s="70" customFormat="1" ht="24">
      <c r="A68" s="75">
        <v>66</v>
      </c>
      <c r="B68" s="75" t="s">
        <v>1307</v>
      </c>
      <c r="C68" s="75" t="s">
        <v>1359</v>
      </c>
      <c r="D68" s="75" t="s">
        <v>1418</v>
      </c>
      <c r="E68" s="75" t="s">
        <v>1419</v>
      </c>
      <c r="F68" s="76">
        <v>41640</v>
      </c>
      <c r="G68" s="75" t="s">
        <v>674</v>
      </c>
      <c r="H68" s="75" t="s">
        <v>1382</v>
      </c>
      <c r="I68" s="75"/>
      <c r="J68" s="75"/>
      <c r="K68" s="79">
        <v>200</v>
      </c>
    </row>
    <row r="69" spans="1:11" s="70" customFormat="1" ht="12">
      <c r="A69" s="75">
        <v>67</v>
      </c>
      <c r="B69" s="75" t="s">
        <v>1307</v>
      </c>
      <c r="C69" s="75" t="s">
        <v>1359</v>
      </c>
      <c r="D69" s="75" t="s">
        <v>1420</v>
      </c>
      <c r="E69" s="75" t="s">
        <v>1421</v>
      </c>
      <c r="F69" s="76">
        <v>41760</v>
      </c>
      <c r="G69" s="75" t="s">
        <v>674</v>
      </c>
      <c r="H69" s="75" t="s">
        <v>1382</v>
      </c>
      <c r="I69" s="75"/>
      <c r="J69" s="75"/>
      <c r="K69" s="79">
        <v>200</v>
      </c>
    </row>
    <row r="70" spans="1:11" s="70" customFormat="1" ht="24">
      <c r="A70" s="75">
        <v>68</v>
      </c>
      <c r="B70" s="75" t="s">
        <v>1307</v>
      </c>
      <c r="C70" s="75" t="s">
        <v>1422</v>
      </c>
      <c r="D70" s="75" t="s">
        <v>1423</v>
      </c>
      <c r="E70" s="75" t="s">
        <v>1419</v>
      </c>
      <c r="F70" s="76">
        <v>41852</v>
      </c>
      <c r="G70" s="75" t="s">
        <v>674</v>
      </c>
      <c r="H70" s="75" t="s">
        <v>1382</v>
      </c>
      <c r="I70" s="75"/>
      <c r="J70" s="75"/>
      <c r="K70" s="79">
        <v>200</v>
      </c>
    </row>
    <row r="71" spans="1:11" s="70" customFormat="1" ht="24">
      <c r="A71" s="75">
        <v>69</v>
      </c>
      <c r="B71" s="75" t="s">
        <v>1256</v>
      </c>
      <c r="C71" s="75" t="s">
        <v>1424</v>
      </c>
      <c r="D71" s="75" t="s">
        <v>1425</v>
      </c>
      <c r="E71" s="75" t="s">
        <v>1421</v>
      </c>
      <c r="F71" s="76">
        <v>41974</v>
      </c>
      <c r="G71" s="75" t="s">
        <v>674</v>
      </c>
      <c r="H71" s="75" t="s">
        <v>1382</v>
      </c>
      <c r="I71" s="75"/>
      <c r="J71" s="75"/>
      <c r="K71" s="79">
        <v>200</v>
      </c>
    </row>
    <row r="72" spans="1:11" s="70" customFormat="1" ht="12">
      <c r="A72" s="75">
        <v>70</v>
      </c>
      <c r="B72" s="75" t="s">
        <v>1256</v>
      </c>
      <c r="C72" s="75" t="s">
        <v>1424</v>
      </c>
      <c r="D72" s="75" t="s">
        <v>1426</v>
      </c>
      <c r="E72" s="75" t="s">
        <v>1427</v>
      </c>
      <c r="F72" s="76">
        <v>41913</v>
      </c>
      <c r="G72" s="75" t="s">
        <v>674</v>
      </c>
      <c r="H72" s="75" t="s">
        <v>1382</v>
      </c>
      <c r="I72" s="75"/>
      <c r="J72" s="75"/>
      <c r="K72" s="79">
        <v>200</v>
      </c>
    </row>
    <row r="73" spans="1:11" ht="12">
      <c r="A73" s="80"/>
      <c r="B73" s="81"/>
      <c r="C73" s="81"/>
      <c r="D73" s="81"/>
      <c r="E73" s="81"/>
      <c r="F73" s="82"/>
      <c r="G73" s="80"/>
      <c r="H73" s="80"/>
      <c r="I73" s="81"/>
      <c r="J73" s="81"/>
      <c r="K73" s="84"/>
    </row>
    <row r="74" spans="1:11" s="71" customFormat="1" ht="11.25">
      <c r="A74" s="83"/>
      <c r="B74" s="83"/>
      <c r="C74" s="83"/>
      <c r="D74" s="83"/>
      <c r="E74" s="83"/>
      <c r="F74" s="83"/>
      <c r="G74" s="83"/>
      <c r="H74" s="83"/>
      <c r="I74" s="83"/>
      <c r="J74" s="83"/>
      <c r="K74" s="83"/>
    </row>
    <row r="75" spans="1:11" ht="11.25">
      <c r="A75" s="83"/>
      <c r="B75" s="83"/>
      <c r="C75" s="83"/>
      <c r="D75" s="83"/>
      <c r="E75" s="83"/>
      <c r="F75" s="83"/>
      <c r="G75" s="83"/>
      <c r="H75" s="83"/>
      <c r="I75" s="83"/>
      <c r="J75" s="83"/>
      <c r="K75" s="83"/>
    </row>
    <row r="146" ht="11.25">
      <c r="G146" s="34">
        <v>500</v>
      </c>
    </row>
  </sheetData>
  <sheetProtection/>
  <autoFilter ref="A2:K129"/>
  <mergeCells count="2">
    <mergeCell ref="A1:K1"/>
    <mergeCell ref="A74:K75"/>
  </mergeCells>
  <printOptions/>
  <pageMargins left="0.25" right="0.25" top="0.22" bottom="0.22" header="0.5" footer="0.5"/>
  <pageSetup fitToHeight="0" fitToWidth="0"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12"/>
  <sheetViews>
    <sheetView zoomScaleSheetLayoutView="100" workbookViewId="0" topLeftCell="A1">
      <selection activeCell="B11" sqref="B11"/>
    </sheetView>
  </sheetViews>
  <sheetFormatPr defaultColWidth="12" defaultRowHeight="11.25"/>
  <cols>
    <col min="1" max="1" width="6.5" style="0" customWidth="1"/>
    <col min="2" max="2" width="15.5" style="0" customWidth="1"/>
    <col min="4" max="4" width="18.33203125" style="0" customWidth="1"/>
    <col min="5" max="5" width="47.66015625" style="0" customWidth="1"/>
    <col min="6" max="6" width="20.33203125" style="0" customWidth="1"/>
    <col min="7" max="8" width="14" style="0" bestFit="1" customWidth="1"/>
    <col min="10" max="12" width="14" style="0" bestFit="1" customWidth="1"/>
  </cols>
  <sheetData>
    <row r="1" spans="1:9" ht="27" customHeight="1">
      <c r="A1" s="53" t="s">
        <v>1428</v>
      </c>
      <c r="B1" s="53"/>
      <c r="C1" s="53"/>
      <c r="D1" s="53"/>
      <c r="E1" s="53"/>
      <c r="F1" s="53"/>
      <c r="G1" s="53"/>
      <c r="H1" s="53"/>
      <c r="I1" s="53"/>
    </row>
    <row r="2" spans="1:9" ht="45" customHeight="1">
      <c r="A2" s="48" t="s">
        <v>1</v>
      </c>
      <c r="B2" s="54" t="s">
        <v>1063</v>
      </c>
      <c r="C2" s="54" t="s">
        <v>1064</v>
      </c>
      <c r="D2" s="54" t="s">
        <v>1429</v>
      </c>
      <c r="E2" s="54" t="s">
        <v>926</v>
      </c>
      <c r="F2" s="54" t="s">
        <v>927</v>
      </c>
      <c r="G2" s="55" t="s">
        <v>1430</v>
      </c>
      <c r="H2" s="54" t="s">
        <v>1431</v>
      </c>
      <c r="I2" s="69" t="s">
        <v>1432</v>
      </c>
    </row>
    <row r="3" spans="1:9" s="34" customFormat="1" ht="24.75" customHeight="1">
      <c r="A3" s="56">
        <v>1</v>
      </c>
      <c r="B3" s="57" t="s">
        <v>1252</v>
      </c>
      <c r="C3" s="12" t="s">
        <v>1433</v>
      </c>
      <c r="D3" s="12" t="s">
        <v>1434</v>
      </c>
      <c r="E3" s="12" t="s">
        <v>1435</v>
      </c>
      <c r="F3" s="12" t="s">
        <v>1436</v>
      </c>
      <c r="G3" s="58">
        <v>41824</v>
      </c>
      <c r="H3" s="59">
        <v>18</v>
      </c>
      <c r="I3" s="12">
        <v>4.32</v>
      </c>
    </row>
    <row r="4" spans="1:9" s="34" customFormat="1" ht="24.75" customHeight="1">
      <c r="A4" s="56">
        <v>2</v>
      </c>
      <c r="B4" s="57" t="s">
        <v>1247</v>
      </c>
      <c r="C4" s="12" t="s">
        <v>1383</v>
      </c>
      <c r="D4" s="12" t="s">
        <v>1437</v>
      </c>
      <c r="E4" s="12" t="s">
        <v>1438</v>
      </c>
      <c r="F4" s="12" t="s">
        <v>1436</v>
      </c>
      <c r="G4" s="58">
        <v>41824</v>
      </c>
      <c r="H4" s="59">
        <v>18</v>
      </c>
      <c r="I4" s="12">
        <v>4.32</v>
      </c>
    </row>
    <row r="5" spans="1:9" s="34" customFormat="1" ht="24.75" customHeight="1">
      <c r="A5" s="56">
        <v>3</v>
      </c>
      <c r="B5" s="57" t="s">
        <v>959</v>
      </c>
      <c r="C5" s="12" t="s">
        <v>960</v>
      </c>
      <c r="D5" s="12" t="s">
        <v>1439</v>
      </c>
      <c r="E5" s="12" t="s">
        <v>1440</v>
      </c>
      <c r="F5" s="12" t="s">
        <v>1441</v>
      </c>
      <c r="G5" s="58">
        <v>41876</v>
      </c>
      <c r="H5" s="59">
        <v>14.4</v>
      </c>
      <c r="I5" s="42">
        <v>0.864</v>
      </c>
    </row>
    <row r="6" spans="1:9" s="34" customFormat="1" ht="24.75" customHeight="1">
      <c r="A6" s="56">
        <v>4</v>
      </c>
      <c r="B6" s="57" t="s">
        <v>1266</v>
      </c>
      <c r="C6" s="12" t="s">
        <v>1442</v>
      </c>
      <c r="D6" s="12" t="s">
        <v>1443</v>
      </c>
      <c r="E6" s="12" t="s">
        <v>1444</v>
      </c>
      <c r="F6" s="12" t="s">
        <v>1445</v>
      </c>
      <c r="G6" s="58">
        <v>41887</v>
      </c>
      <c r="H6" s="60"/>
      <c r="I6" s="56">
        <v>0.5</v>
      </c>
    </row>
    <row r="7" spans="1:9" s="34" customFormat="1" ht="24.75" customHeight="1">
      <c r="A7" s="56">
        <v>5</v>
      </c>
      <c r="B7" s="61" t="s">
        <v>1247</v>
      </c>
      <c r="C7" s="22" t="s">
        <v>1446</v>
      </c>
      <c r="D7" s="22" t="s">
        <v>1447</v>
      </c>
      <c r="E7" s="22" t="s">
        <v>1448</v>
      </c>
      <c r="F7" s="22" t="s">
        <v>1445</v>
      </c>
      <c r="G7" s="62">
        <v>41887</v>
      </c>
      <c r="H7" s="63"/>
      <c r="I7" s="56">
        <v>0.5</v>
      </c>
    </row>
    <row r="8" spans="1:9" s="34" customFormat="1" ht="24.75" customHeight="1">
      <c r="A8" s="56">
        <v>6</v>
      </c>
      <c r="B8" s="12" t="s">
        <v>1252</v>
      </c>
      <c r="C8" s="12" t="s">
        <v>1449</v>
      </c>
      <c r="D8" s="12" t="s">
        <v>1450</v>
      </c>
      <c r="E8" s="12" t="s">
        <v>1451</v>
      </c>
      <c r="F8" s="12" t="s">
        <v>1452</v>
      </c>
      <c r="G8" s="58">
        <v>41967</v>
      </c>
      <c r="H8" s="59"/>
      <c r="I8" s="56">
        <v>0.5</v>
      </c>
    </row>
    <row r="9" spans="1:9" s="34" customFormat="1" ht="24.75" customHeight="1">
      <c r="A9" s="56">
        <v>7</v>
      </c>
      <c r="B9" s="64" t="s">
        <v>1252</v>
      </c>
      <c r="C9" s="65" t="s">
        <v>1453</v>
      </c>
      <c r="D9" s="56" t="s">
        <v>1454</v>
      </c>
      <c r="E9" s="65" t="s">
        <v>1455</v>
      </c>
      <c r="F9" s="65" t="s">
        <v>1456</v>
      </c>
      <c r="G9" s="66">
        <v>41767</v>
      </c>
      <c r="H9" s="67"/>
      <c r="I9" s="56">
        <v>0.5</v>
      </c>
    </row>
    <row r="10" spans="1:9" s="34" customFormat="1" ht="24.75" customHeight="1">
      <c r="A10" s="56">
        <v>8</v>
      </c>
      <c r="B10" s="64" t="s">
        <v>1188</v>
      </c>
      <c r="C10" s="65" t="s">
        <v>1457</v>
      </c>
      <c r="D10" s="56" t="s">
        <v>1458</v>
      </c>
      <c r="E10" s="64" t="s">
        <v>1459</v>
      </c>
      <c r="F10" s="65" t="s">
        <v>1456</v>
      </c>
      <c r="G10" s="66">
        <v>41767</v>
      </c>
      <c r="H10" s="68"/>
      <c r="I10" s="56">
        <v>0.5</v>
      </c>
    </row>
    <row r="11" spans="1:9" s="34" customFormat="1" ht="24.75" customHeight="1">
      <c r="A11" s="56">
        <v>9</v>
      </c>
      <c r="B11" s="64" t="s">
        <v>1188</v>
      </c>
      <c r="C11" s="65" t="s">
        <v>1460</v>
      </c>
      <c r="D11" s="56" t="s">
        <v>1461</v>
      </c>
      <c r="E11" s="65" t="s">
        <v>1462</v>
      </c>
      <c r="F11" s="65" t="s">
        <v>1456</v>
      </c>
      <c r="G11" s="66">
        <v>41950</v>
      </c>
      <c r="H11" s="68"/>
      <c r="I11" s="56">
        <v>0.5</v>
      </c>
    </row>
    <row r="12" spans="1:9" s="34" customFormat="1" ht="24.75" customHeight="1">
      <c r="A12" s="56">
        <v>10</v>
      </c>
      <c r="B12" s="64" t="s">
        <v>1266</v>
      </c>
      <c r="C12" s="65" t="s">
        <v>1267</v>
      </c>
      <c r="D12" s="56" t="s">
        <v>1463</v>
      </c>
      <c r="E12" s="64" t="s">
        <v>1464</v>
      </c>
      <c r="F12" s="65" t="s">
        <v>1465</v>
      </c>
      <c r="G12" s="66">
        <v>41767</v>
      </c>
      <c r="H12" s="67"/>
      <c r="I12" s="56">
        <v>0.5</v>
      </c>
    </row>
    <row r="13" s="34" customFormat="1" ht="24.75" customHeight="1"/>
    <row r="14" s="34" customFormat="1" ht="24.75" customHeight="1"/>
    <row r="15" ht="24.75" customHeight="1"/>
  </sheetData>
  <sheetProtection/>
  <mergeCells count="1">
    <mergeCell ref="A1:I1"/>
  </mergeCells>
  <printOptions/>
  <pageMargins left="0.75" right="0.75" top="0.8" bottom="0.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5"/>
  <sheetViews>
    <sheetView zoomScaleSheetLayoutView="100" workbookViewId="0" topLeftCell="A1">
      <selection activeCell="B12" sqref="B12"/>
    </sheetView>
  </sheetViews>
  <sheetFormatPr defaultColWidth="12" defaultRowHeight="11.25"/>
  <cols>
    <col min="2" max="2" width="12.83203125" style="0" customWidth="1"/>
    <col min="3" max="3" width="9.83203125" style="0" customWidth="1"/>
    <col min="4" max="4" width="44.66015625" style="0" customWidth="1"/>
    <col min="5" max="5" width="46.33203125" style="0" customWidth="1"/>
    <col min="6" max="6" width="12.16015625" style="0" customWidth="1"/>
    <col min="7" max="7" width="16.66015625" style="0" customWidth="1"/>
  </cols>
  <sheetData>
    <row r="1" spans="1:7" ht="20.25">
      <c r="A1" s="47" t="s">
        <v>1466</v>
      </c>
      <c r="B1" s="47"/>
      <c r="C1" s="47"/>
      <c r="D1" s="47"/>
      <c r="E1" s="47"/>
      <c r="F1" s="47"/>
      <c r="G1" s="47"/>
    </row>
    <row r="2" spans="1:7" ht="28.5">
      <c r="A2" s="48" t="s">
        <v>1</v>
      </c>
      <c r="B2" s="48" t="s">
        <v>2</v>
      </c>
      <c r="C2" s="48" t="s">
        <v>1064</v>
      </c>
      <c r="D2" s="48" t="s">
        <v>1047</v>
      </c>
      <c r="E2" s="48" t="s">
        <v>1467</v>
      </c>
      <c r="F2" s="49" t="s">
        <v>1468</v>
      </c>
      <c r="G2" s="50" t="s">
        <v>1432</v>
      </c>
    </row>
    <row r="3" spans="1:7" s="45" customFormat="1" ht="24.75" customHeight="1">
      <c r="A3" s="51">
        <v>1</v>
      </c>
      <c r="B3" s="52" t="s">
        <v>1469</v>
      </c>
      <c r="C3" s="52" t="s">
        <v>1470</v>
      </c>
      <c r="D3" s="52" t="s">
        <v>1471</v>
      </c>
      <c r="E3" s="52" t="s">
        <v>1472</v>
      </c>
      <c r="F3" s="52">
        <v>2014.5</v>
      </c>
      <c r="G3" s="52">
        <v>0.5</v>
      </c>
    </row>
    <row r="4" spans="1:7" s="45" customFormat="1" ht="24.75" customHeight="1">
      <c r="A4" s="51"/>
      <c r="B4" s="52"/>
      <c r="C4" s="52"/>
      <c r="D4" s="52"/>
      <c r="E4" s="52"/>
      <c r="F4" s="52"/>
      <c r="G4" s="52"/>
    </row>
    <row r="5" spans="1:7" s="45" customFormat="1" ht="24.75" customHeight="1">
      <c r="A5" s="51"/>
      <c r="B5" s="52"/>
      <c r="C5" s="52"/>
      <c r="D5" s="52"/>
      <c r="E5" s="52"/>
      <c r="F5" s="52"/>
      <c r="G5" s="52"/>
    </row>
    <row r="6" s="46" customFormat="1" ht="24.75" customHeight="1"/>
    <row r="7" s="46" customFormat="1" ht="24.75" customHeight="1"/>
    <row r="8" s="46" customFormat="1" ht="24.75" customHeight="1"/>
    <row r="9" s="46" customFormat="1" ht="14.25"/>
    <row r="10" s="46" customFormat="1" ht="14.25"/>
    <row r="11" s="46" customFormat="1" ht="14.25"/>
    <row r="12" s="46" customFormat="1" ht="14.25"/>
  </sheetData>
  <sheetProtection/>
  <mergeCells count="1">
    <mergeCell ref="A1:G1"/>
  </mergeCells>
  <printOptions/>
  <pageMargins left="0.75" right="0.75" top="1" bottom="1" header="0.51" footer="0.51"/>
  <pageSetup orientation="landscape" paperSize="9"/>
</worksheet>
</file>

<file path=xl/worksheets/sheet8.xml><?xml version="1.0" encoding="utf-8"?>
<worksheet xmlns="http://schemas.openxmlformats.org/spreadsheetml/2006/main" xmlns:r="http://schemas.openxmlformats.org/officeDocument/2006/relationships">
  <dimension ref="A1:IV15"/>
  <sheetViews>
    <sheetView zoomScaleSheetLayoutView="100" workbookViewId="0" topLeftCell="A1">
      <selection activeCell="D16" sqref="D16"/>
    </sheetView>
  </sheetViews>
  <sheetFormatPr defaultColWidth="12" defaultRowHeight="11.25"/>
  <cols>
    <col min="1" max="1" width="5.16015625" style="34" customWidth="1"/>
    <col min="2" max="2" width="15.5" style="34" customWidth="1"/>
    <col min="3" max="3" width="13.66015625" style="34" customWidth="1"/>
    <col min="4" max="4" width="52.16015625" style="34" customWidth="1"/>
    <col min="5" max="5" width="18.33203125" style="34" customWidth="1"/>
    <col min="6" max="6" width="10.33203125" style="34" customWidth="1"/>
    <col min="7" max="7" width="12.16015625" style="34" customWidth="1"/>
    <col min="8" max="8" width="12" style="35" customWidth="1"/>
    <col min="9" max="16384" width="12" style="34" customWidth="1"/>
  </cols>
  <sheetData>
    <row r="1" spans="1:9" ht="20.25">
      <c r="A1" s="36" t="s">
        <v>1473</v>
      </c>
      <c r="B1" s="37"/>
      <c r="C1" s="37"/>
      <c r="D1" s="37"/>
      <c r="E1" s="37"/>
      <c r="F1" s="37"/>
      <c r="G1" s="37"/>
      <c r="H1" s="38"/>
      <c r="I1" s="37"/>
    </row>
    <row r="2" spans="1:9" ht="42.75">
      <c r="A2" s="39" t="s">
        <v>1</v>
      </c>
      <c r="B2" s="39" t="s">
        <v>1236</v>
      </c>
      <c r="C2" s="39" t="s">
        <v>1474</v>
      </c>
      <c r="D2" s="39" t="s">
        <v>1475</v>
      </c>
      <c r="E2" s="39" t="s">
        <v>1476</v>
      </c>
      <c r="F2" s="40" t="s">
        <v>1477</v>
      </c>
      <c r="G2" s="39" t="s">
        <v>1478</v>
      </c>
      <c r="H2" s="39" t="s">
        <v>1479</v>
      </c>
      <c r="I2" s="39" t="s">
        <v>1480</v>
      </c>
    </row>
    <row r="3" spans="1:9" ht="12">
      <c r="A3" s="14">
        <v>1</v>
      </c>
      <c r="B3" s="12" t="s">
        <v>959</v>
      </c>
      <c r="C3" s="12" t="s">
        <v>1413</v>
      </c>
      <c r="D3" s="12" t="s">
        <v>1481</v>
      </c>
      <c r="E3" s="12" t="s">
        <v>1482</v>
      </c>
      <c r="F3" s="13">
        <v>41974</v>
      </c>
      <c r="G3" s="14">
        <v>30</v>
      </c>
      <c r="H3" s="14" t="s">
        <v>1483</v>
      </c>
      <c r="I3" s="14">
        <v>0.2</v>
      </c>
    </row>
    <row r="4" spans="1:256" ht="12">
      <c r="A4" s="14">
        <v>2</v>
      </c>
      <c r="B4" s="12" t="s">
        <v>1260</v>
      </c>
      <c r="C4" s="12" t="s">
        <v>1484</v>
      </c>
      <c r="D4" s="12" t="s">
        <v>1485</v>
      </c>
      <c r="E4" s="12" t="s">
        <v>1486</v>
      </c>
      <c r="F4" s="13">
        <v>41974</v>
      </c>
      <c r="G4" s="14">
        <v>21.5</v>
      </c>
      <c r="H4" s="14" t="s">
        <v>1483</v>
      </c>
      <c r="I4" s="14">
        <v>0.2</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9" ht="12">
      <c r="A5" s="14">
        <v>3</v>
      </c>
      <c r="B5" s="12" t="s">
        <v>32</v>
      </c>
      <c r="C5" s="12" t="s">
        <v>871</v>
      </c>
      <c r="D5" s="12" t="s">
        <v>1487</v>
      </c>
      <c r="E5" s="41" t="s">
        <v>1488</v>
      </c>
      <c r="F5" s="13">
        <v>41852</v>
      </c>
      <c r="G5" s="14">
        <v>6.5</v>
      </c>
      <c r="H5" s="14" t="s">
        <v>1483</v>
      </c>
      <c r="I5" s="44">
        <v>0.065</v>
      </c>
    </row>
    <row r="6" spans="1:9" ht="12">
      <c r="A6" s="14">
        <v>4</v>
      </c>
      <c r="B6" s="12" t="s">
        <v>32</v>
      </c>
      <c r="C6" s="12" t="s">
        <v>871</v>
      </c>
      <c r="D6" s="12" t="s">
        <v>1489</v>
      </c>
      <c r="E6" s="41" t="s">
        <v>1490</v>
      </c>
      <c r="F6" s="13">
        <v>41821</v>
      </c>
      <c r="G6" s="14">
        <v>5.5</v>
      </c>
      <c r="H6" s="14" t="s">
        <v>1483</v>
      </c>
      <c r="I6" s="44">
        <v>0.055</v>
      </c>
    </row>
    <row r="7" spans="1:9" ht="12">
      <c r="A7" s="14">
        <v>5</v>
      </c>
      <c r="B7" s="12" t="s">
        <v>32</v>
      </c>
      <c r="C7" s="12" t="s">
        <v>1491</v>
      </c>
      <c r="D7" s="12" t="s">
        <v>1492</v>
      </c>
      <c r="E7" s="41" t="s">
        <v>1488</v>
      </c>
      <c r="F7" s="13">
        <v>41784</v>
      </c>
      <c r="G7" s="14">
        <v>8.5</v>
      </c>
      <c r="H7" s="14" t="s">
        <v>1483</v>
      </c>
      <c r="I7" s="44">
        <v>0.085</v>
      </c>
    </row>
    <row r="8" spans="1:9" ht="12">
      <c r="A8" s="14">
        <v>6</v>
      </c>
      <c r="B8" s="12" t="s">
        <v>574</v>
      </c>
      <c r="C8" s="42" t="s">
        <v>1493</v>
      </c>
      <c r="D8" s="42" t="s">
        <v>1494</v>
      </c>
      <c r="E8" s="12" t="s">
        <v>1495</v>
      </c>
      <c r="F8" s="13">
        <v>41844</v>
      </c>
      <c r="G8" s="14">
        <v>74.1</v>
      </c>
      <c r="H8" s="14" t="s">
        <v>1496</v>
      </c>
      <c r="I8" s="44">
        <v>0.1</v>
      </c>
    </row>
    <row r="9" spans="1:9" ht="24">
      <c r="A9" s="14">
        <v>7</v>
      </c>
      <c r="B9" s="12" t="s">
        <v>574</v>
      </c>
      <c r="C9" s="12" t="s">
        <v>1497</v>
      </c>
      <c r="D9" s="12" t="s">
        <v>1498</v>
      </c>
      <c r="E9" s="12" t="s">
        <v>1499</v>
      </c>
      <c r="F9" s="13">
        <v>41784</v>
      </c>
      <c r="G9" s="14">
        <v>138</v>
      </c>
      <c r="H9" s="14" t="s">
        <v>1496</v>
      </c>
      <c r="I9" s="44">
        <v>0.1</v>
      </c>
    </row>
    <row r="10" spans="1:256" ht="24">
      <c r="A10" s="14">
        <v>8</v>
      </c>
      <c r="B10" s="12" t="s">
        <v>574</v>
      </c>
      <c r="C10" s="12" t="s">
        <v>1497</v>
      </c>
      <c r="D10" s="12" t="s">
        <v>1500</v>
      </c>
      <c r="E10" s="12" t="s">
        <v>1499</v>
      </c>
      <c r="F10" s="13">
        <v>41785</v>
      </c>
      <c r="G10" s="14">
        <v>51.8</v>
      </c>
      <c r="H10" s="14" t="s">
        <v>1496</v>
      </c>
      <c r="I10" s="44">
        <v>0.1</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9" ht="12">
      <c r="A11" s="14">
        <v>9</v>
      </c>
      <c r="B11" s="12" t="s">
        <v>32</v>
      </c>
      <c r="C11" s="12" t="s">
        <v>1501</v>
      </c>
      <c r="D11" s="12" t="s">
        <v>1502</v>
      </c>
      <c r="E11" s="41" t="s">
        <v>1503</v>
      </c>
      <c r="F11" s="13">
        <v>41730</v>
      </c>
      <c r="G11" s="14">
        <v>4</v>
      </c>
      <c r="H11" s="14" t="s">
        <v>1496</v>
      </c>
      <c r="I11" s="44">
        <v>0.02</v>
      </c>
    </row>
    <row r="12" spans="1:9" ht="12">
      <c r="A12" s="14">
        <v>10</v>
      </c>
      <c r="B12" s="12" t="s">
        <v>32</v>
      </c>
      <c r="C12" s="12" t="s">
        <v>1217</v>
      </c>
      <c r="D12" s="21" t="s">
        <v>1504</v>
      </c>
      <c r="E12" s="21" t="s">
        <v>1482</v>
      </c>
      <c r="F12" s="13">
        <v>41699</v>
      </c>
      <c r="G12" s="43">
        <v>42</v>
      </c>
      <c r="H12" s="14" t="s">
        <v>1496</v>
      </c>
      <c r="I12" s="44">
        <v>0.1</v>
      </c>
    </row>
    <row r="13" spans="1:9" ht="24">
      <c r="A13" s="14">
        <v>11</v>
      </c>
      <c r="B13" s="12" t="s">
        <v>1307</v>
      </c>
      <c r="C13" s="12" t="s">
        <v>1359</v>
      </c>
      <c r="D13" s="12" t="s">
        <v>1505</v>
      </c>
      <c r="E13" s="12" t="s">
        <v>1506</v>
      </c>
      <c r="F13" s="13">
        <v>41640</v>
      </c>
      <c r="G13" s="14">
        <v>36.4</v>
      </c>
      <c r="H13" s="14" t="s">
        <v>1496</v>
      </c>
      <c r="I13" s="14">
        <v>0.1</v>
      </c>
    </row>
    <row r="15" ht="11.25">
      <c r="I15" s="34">
        <f>SUM(I3:I13)</f>
        <v>1.125</v>
      </c>
    </row>
  </sheetData>
  <sheetProtection/>
  <mergeCells count="1">
    <mergeCell ref="A1:I1"/>
  </mergeCells>
  <printOptions/>
  <pageMargins left="0.75" right="0.75" top="1" bottom="1" header="0.51" footer="0.51"/>
  <pageSetup horizontalDpi="600" verticalDpi="6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U58"/>
  <sheetViews>
    <sheetView showGridLines="0" workbookViewId="0" topLeftCell="A23">
      <selection activeCell="E32" sqref="E32"/>
    </sheetView>
  </sheetViews>
  <sheetFormatPr defaultColWidth="7" defaultRowHeight="11.25"/>
  <cols>
    <col min="1" max="1" width="4.5" style="2" customWidth="1"/>
    <col min="2" max="2" width="22.16015625" style="2" customWidth="1"/>
    <col min="3" max="3" width="8.66015625" style="2" customWidth="1"/>
    <col min="4" max="4" width="55" style="2" customWidth="1"/>
    <col min="5" max="5" width="30.16015625" style="2" customWidth="1"/>
    <col min="6" max="6" width="10.5" style="3" bestFit="1" customWidth="1"/>
    <col min="7" max="7" width="6.5" style="2" customWidth="1"/>
    <col min="8" max="8" width="34.66015625" style="2" customWidth="1"/>
    <col min="9" max="9" width="7" style="2" customWidth="1"/>
    <col min="10" max="10" width="8.83203125" style="2" bestFit="1" customWidth="1"/>
    <col min="11" max="255" width="7" style="2" customWidth="1"/>
  </cols>
  <sheetData>
    <row r="1" spans="1:8" ht="39" customHeight="1">
      <c r="A1" s="4" t="s">
        <v>1507</v>
      </c>
      <c r="B1" s="4"/>
      <c r="C1" s="4"/>
      <c r="D1" s="4"/>
      <c r="E1" s="4"/>
      <c r="F1" s="4"/>
      <c r="G1" s="4"/>
      <c r="H1" s="4"/>
    </row>
    <row r="2" spans="1:8" ht="24">
      <c r="A2" s="5" t="s">
        <v>1</v>
      </c>
      <c r="B2" s="5" t="s">
        <v>1236</v>
      </c>
      <c r="C2" s="5" t="s">
        <v>3</v>
      </c>
      <c r="D2" s="5" t="s">
        <v>4</v>
      </c>
      <c r="E2" s="5" t="s">
        <v>5</v>
      </c>
      <c r="F2" s="5" t="s">
        <v>1237</v>
      </c>
      <c r="G2" s="6" t="s">
        <v>1508</v>
      </c>
      <c r="H2" s="5" t="s">
        <v>1509</v>
      </c>
    </row>
    <row r="3" spans="1:10" ht="12">
      <c r="A3" s="7">
        <v>1</v>
      </c>
      <c r="B3" s="8" t="s">
        <v>1188</v>
      </c>
      <c r="C3" s="8" t="s">
        <v>1510</v>
      </c>
      <c r="D3" s="8" t="s">
        <v>1511</v>
      </c>
      <c r="E3" s="8" t="s">
        <v>1512</v>
      </c>
      <c r="F3" s="9">
        <v>41883</v>
      </c>
      <c r="G3" s="7" t="s">
        <v>1513</v>
      </c>
      <c r="H3" s="8" t="s">
        <v>1514</v>
      </c>
      <c r="J3" s="31"/>
    </row>
    <row r="4" spans="1:10" ht="12">
      <c r="A4" s="7">
        <v>2</v>
      </c>
      <c r="B4" s="8" t="s">
        <v>1188</v>
      </c>
      <c r="C4" s="8" t="s">
        <v>1510</v>
      </c>
      <c r="D4" s="8" t="s">
        <v>1515</v>
      </c>
      <c r="E4" s="8" t="s">
        <v>1516</v>
      </c>
      <c r="F4" s="9">
        <v>41791</v>
      </c>
      <c r="G4" s="7" t="s">
        <v>1513</v>
      </c>
      <c r="H4" s="8" t="s">
        <v>1514</v>
      </c>
      <c r="J4" s="31"/>
    </row>
    <row r="5" spans="1:10" ht="12">
      <c r="A5" s="7">
        <v>3</v>
      </c>
      <c r="B5" s="8" t="s">
        <v>1188</v>
      </c>
      <c r="C5" s="8" t="s">
        <v>1517</v>
      </c>
      <c r="D5" s="8" t="s">
        <v>1518</v>
      </c>
      <c r="E5" s="8" t="s">
        <v>1519</v>
      </c>
      <c r="F5" s="9">
        <v>41974</v>
      </c>
      <c r="G5" s="7" t="s">
        <v>1513</v>
      </c>
      <c r="H5" s="8" t="s">
        <v>1514</v>
      </c>
      <c r="J5" s="31"/>
    </row>
    <row r="6" spans="1:10" ht="12">
      <c r="A6" s="7">
        <v>4</v>
      </c>
      <c r="B6" s="8" t="s">
        <v>45</v>
      </c>
      <c r="C6" s="8" t="s">
        <v>1520</v>
      </c>
      <c r="D6" s="8" t="s">
        <v>1521</v>
      </c>
      <c r="E6" s="8" t="s">
        <v>1522</v>
      </c>
      <c r="F6" s="9">
        <v>41730</v>
      </c>
      <c r="G6" s="7" t="s">
        <v>1523</v>
      </c>
      <c r="H6" s="8" t="s">
        <v>1514</v>
      </c>
      <c r="J6" s="31"/>
    </row>
    <row r="7" spans="1:10" ht="12">
      <c r="A7" s="7">
        <v>5</v>
      </c>
      <c r="B7" s="8" t="s">
        <v>45</v>
      </c>
      <c r="C7" s="8" t="s">
        <v>531</v>
      </c>
      <c r="D7" s="8" t="s">
        <v>1524</v>
      </c>
      <c r="E7" s="8" t="s">
        <v>1525</v>
      </c>
      <c r="F7" s="9">
        <v>41974</v>
      </c>
      <c r="G7" s="7" t="s">
        <v>1526</v>
      </c>
      <c r="H7" s="8" t="s">
        <v>1514</v>
      </c>
      <c r="J7" s="31"/>
    </row>
    <row r="8" spans="1:10" ht="12">
      <c r="A8" s="7">
        <v>6</v>
      </c>
      <c r="B8" s="8" t="s">
        <v>45</v>
      </c>
      <c r="C8" s="8" t="s">
        <v>678</v>
      </c>
      <c r="D8" s="8" t="s">
        <v>1527</v>
      </c>
      <c r="E8" s="8" t="s">
        <v>1528</v>
      </c>
      <c r="F8" s="9">
        <v>41699</v>
      </c>
      <c r="G8" s="7" t="s">
        <v>1526</v>
      </c>
      <c r="H8" s="8" t="s">
        <v>1514</v>
      </c>
      <c r="J8" s="31"/>
    </row>
    <row r="9" spans="1:9" ht="12">
      <c r="A9" s="7">
        <v>7</v>
      </c>
      <c r="B9" s="8" t="s">
        <v>424</v>
      </c>
      <c r="C9" s="8" t="s">
        <v>1529</v>
      </c>
      <c r="D9" s="8" t="s">
        <v>1530</v>
      </c>
      <c r="E9" s="8" t="s">
        <v>1531</v>
      </c>
      <c r="F9" s="9">
        <v>41791</v>
      </c>
      <c r="G9" s="7" t="s">
        <v>1523</v>
      </c>
      <c r="H9" s="8" t="s">
        <v>1514</v>
      </c>
      <c r="I9" s="32"/>
    </row>
    <row r="10" spans="1:9" ht="12">
      <c r="A10" s="7">
        <v>8</v>
      </c>
      <c r="B10" s="8" t="s">
        <v>1365</v>
      </c>
      <c r="C10" s="8" t="s">
        <v>1366</v>
      </c>
      <c r="D10" s="8" t="s">
        <v>1532</v>
      </c>
      <c r="E10" s="8" t="s">
        <v>1533</v>
      </c>
      <c r="F10" s="9">
        <v>41699</v>
      </c>
      <c r="G10" s="7" t="s">
        <v>1523</v>
      </c>
      <c r="H10" s="8" t="s">
        <v>1534</v>
      </c>
      <c r="I10" s="32"/>
    </row>
    <row r="11" spans="1:9" ht="12">
      <c r="A11" s="7">
        <v>9</v>
      </c>
      <c r="B11" s="8" t="s">
        <v>1260</v>
      </c>
      <c r="C11" s="8" t="s">
        <v>1408</v>
      </c>
      <c r="D11" s="8" t="s">
        <v>1535</v>
      </c>
      <c r="E11" s="8" t="s">
        <v>1536</v>
      </c>
      <c r="F11" s="9">
        <v>41730</v>
      </c>
      <c r="G11" s="7" t="s">
        <v>1513</v>
      </c>
      <c r="H11" s="8" t="s">
        <v>1537</v>
      </c>
      <c r="I11" s="32"/>
    </row>
    <row r="12" spans="1:255" ht="24">
      <c r="A12" s="7">
        <v>10</v>
      </c>
      <c r="B12" s="8" t="s">
        <v>1260</v>
      </c>
      <c r="C12" s="8" t="s">
        <v>1402</v>
      </c>
      <c r="D12" s="8" t="s">
        <v>1538</v>
      </c>
      <c r="E12" s="8" t="s">
        <v>1539</v>
      </c>
      <c r="F12" s="9">
        <v>41730</v>
      </c>
      <c r="G12" s="7" t="s">
        <v>1526</v>
      </c>
      <c r="H12" s="8" t="s">
        <v>1514</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2">
      <c r="A13" s="7">
        <v>11</v>
      </c>
      <c r="B13" s="8" t="s">
        <v>1260</v>
      </c>
      <c r="C13" s="8" t="s">
        <v>1540</v>
      </c>
      <c r="D13" s="8" t="s">
        <v>1541</v>
      </c>
      <c r="E13" s="8" t="s">
        <v>1542</v>
      </c>
      <c r="F13" s="9">
        <v>41640</v>
      </c>
      <c r="G13" s="7" t="s">
        <v>1526</v>
      </c>
      <c r="H13" s="8" t="s">
        <v>1514</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4.75" customHeight="1">
      <c r="A14" s="7">
        <v>12</v>
      </c>
      <c r="B14" s="8" t="s">
        <v>1260</v>
      </c>
      <c r="C14" s="8" t="s">
        <v>1362</v>
      </c>
      <c r="D14" s="8" t="s">
        <v>1543</v>
      </c>
      <c r="E14" s="8" t="s">
        <v>1544</v>
      </c>
      <c r="F14" s="9">
        <v>41852</v>
      </c>
      <c r="G14" s="7" t="s">
        <v>1526</v>
      </c>
      <c r="H14" s="8" t="s">
        <v>1514</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8" ht="12">
      <c r="A15" s="7">
        <v>13</v>
      </c>
      <c r="B15" s="8" t="s">
        <v>82</v>
      </c>
      <c r="C15" s="8" t="s">
        <v>1545</v>
      </c>
      <c r="D15" s="8" t="s">
        <v>1546</v>
      </c>
      <c r="E15" s="8" t="s">
        <v>1547</v>
      </c>
      <c r="F15" s="9">
        <v>41760</v>
      </c>
      <c r="G15" s="7" t="s">
        <v>1548</v>
      </c>
      <c r="H15" s="8" t="s">
        <v>1537</v>
      </c>
    </row>
    <row r="16" spans="1:255" ht="18" customHeight="1">
      <c r="A16" s="7">
        <v>14</v>
      </c>
      <c r="B16" s="8" t="s">
        <v>82</v>
      </c>
      <c r="C16" s="8" t="s">
        <v>470</v>
      </c>
      <c r="D16" s="8" t="s">
        <v>1549</v>
      </c>
      <c r="E16" s="8" t="s">
        <v>1550</v>
      </c>
      <c r="F16" s="9">
        <v>41974</v>
      </c>
      <c r="G16" s="7" t="s">
        <v>1526</v>
      </c>
      <c r="H16" s="8" t="s">
        <v>1514</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9" s="1" customFormat="1" ht="12">
      <c r="A17" s="7">
        <v>15</v>
      </c>
      <c r="B17" s="8" t="s">
        <v>82</v>
      </c>
      <c r="C17" s="8" t="s">
        <v>789</v>
      </c>
      <c r="D17" s="8" t="s">
        <v>1551</v>
      </c>
      <c r="E17" s="8" t="s">
        <v>1552</v>
      </c>
      <c r="F17" s="9">
        <v>41671</v>
      </c>
      <c r="G17" s="7" t="s">
        <v>1526</v>
      </c>
      <c r="H17" s="8" t="s">
        <v>1514</v>
      </c>
      <c r="I17" s="33"/>
    </row>
    <row r="18" spans="1:8" ht="12">
      <c r="A18" s="7">
        <v>16</v>
      </c>
      <c r="B18" s="8" t="s">
        <v>82</v>
      </c>
      <c r="C18" s="8" t="s">
        <v>789</v>
      </c>
      <c r="D18" s="8" t="s">
        <v>1553</v>
      </c>
      <c r="E18" s="8" t="s">
        <v>1552</v>
      </c>
      <c r="F18" s="9">
        <v>41671</v>
      </c>
      <c r="G18" s="7" t="s">
        <v>1526</v>
      </c>
      <c r="H18" s="8" t="s">
        <v>1514</v>
      </c>
    </row>
    <row r="19" spans="1:8" ht="12">
      <c r="A19" s="7">
        <v>17</v>
      </c>
      <c r="B19" s="8" t="s">
        <v>82</v>
      </c>
      <c r="C19" s="8" t="s">
        <v>789</v>
      </c>
      <c r="D19" s="8" t="s">
        <v>1554</v>
      </c>
      <c r="E19" s="8" t="s">
        <v>1555</v>
      </c>
      <c r="F19" s="9">
        <v>41944</v>
      </c>
      <c r="G19" s="7" t="s">
        <v>1526</v>
      </c>
      <c r="H19" s="8" t="s">
        <v>1514</v>
      </c>
    </row>
    <row r="20" spans="1:8" ht="12">
      <c r="A20" s="7">
        <v>18</v>
      </c>
      <c r="B20" s="8" t="s">
        <v>82</v>
      </c>
      <c r="C20" s="8" t="s">
        <v>789</v>
      </c>
      <c r="D20" s="8" t="s">
        <v>1556</v>
      </c>
      <c r="E20" s="8" t="s">
        <v>1557</v>
      </c>
      <c r="F20" s="9">
        <v>41974</v>
      </c>
      <c r="G20" s="7" t="s">
        <v>1526</v>
      </c>
      <c r="H20" s="8" t="s">
        <v>1514</v>
      </c>
    </row>
    <row r="21" spans="1:8" ht="12">
      <c r="A21" s="7">
        <v>19</v>
      </c>
      <c r="B21" s="8" t="s">
        <v>82</v>
      </c>
      <c r="C21" s="8" t="s">
        <v>789</v>
      </c>
      <c r="D21" s="8" t="s">
        <v>1558</v>
      </c>
      <c r="E21" s="8" t="s">
        <v>1559</v>
      </c>
      <c r="F21" s="9">
        <v>41883</v>
      </c>
      <c r="G21" s="7" t="s">
        <v>1526</v>
      </c>
      <c r="H21" s="8" t="s">
        <v>1514</v>
      </c>
    </row>
    <row r="22" spans="1:8" ht="12">
      <c r="A22" s="7">
        <v>20</v>
      </c>
      <c r="B22" s="8" t="s">
        <v>82</v>
      </c>
      <c r="C22" s="8" t="s">
        <v>609</v>
      </c>
      <c r="D22" s="8" t="s">
        <v>1560</v>
      </c>
      <c r="E22" s="8" t="s">
        <v>1552</v>
      </c>
      <c r="F22" s="9">
        <v>41974</v>
      </c>
      <c r="G22" s="7" t="s">
        <v>1526</v>
      </c>
      <c r="H22" s="8" t="s">
        <v>1514</v>
      </c>
    </row>
    <row r="23" spans="1:8" ht="12">
      <c r="A23" s="7">
        <v>21</v>
      </c>
      <c r="B23" s="8" t="s">
        <v>82</v>
      </c>
      <c r="C23" s="8" t="s">
        <v>609</v>
      </c>
      <c r="D23" s="8" t="s">
        <v>1561</v>
      </c>
      <c r="E23" s="8" t="s">
        <v>1562</v>
      </c>
      <c r="F23" s="9">
        <v>41852</v>
      </c>
      <c r="G23" s="7" t="s">
        <v>1526</v>
      </c>
      <c r="H23" s="8" t="s">
        <v>1514</v>
      </c>
    </row>
    <row r="24" spans="1:8" ht="12">
      <c r="A24" s="7">
        <v>22</v>
      </c>
      <c r="B24" s="8" t="s">
        <v>82</v>
      </c>
      <c r="C24" s="8" t="s">
        <v>609</v>
      </c>
      <c r="D24" s="8" t="s">
        <v>1563</v>
      </c>
      <c r="E24" s="8" t="s">
        <v>1552</v>
      </c>
      <c r="F24" s="9">
        <v>41671</v>
      </c>
      <c r="G24" s="7" t="s">
        <v>1526</v>
      </c>
      <c r="H24" s="8" t="s">
        <v>1514</v>
      </c>
    </row>
    <row r="25" spans="1:8" ht="24">
      <c r="A25" s="7">
        <v>23</v>
      </c>
      <c r="B25" s="8" t="s">
        <v>10</v>
      </c>
      <c r="C25" s="8" t="s">
        <v>516</v>
      </c>
      <c r="D25" s="8" t="s">
        <v>1564</v>
      </c>
      <c r="E25" s="8" t="s">
        <v>1565</v>
      </c>
      <c r="F25" s="9">
        <v>41730</v>
      </c>
      <c r="G25" s="7" t="s">
        <v>1523</v>
      </c>
      <c r="H25" s="8" t="s">
        <v>1514</v>
      </c>
    </row>
    <row r="26" spans="1:8" ht="12">
      <c r="A26" s="7">
        <v>24</v>
      </c>
      <c r="B26" s="8" t="s">
        <v>10</v>
      </c>
      <c r="C26" s="8" t="s">
        <v>1566</v>
      </c>
      <c r="D26" s="8" t="s">
        <v>1567</v>
      </c>
      <c r="E26" s="8" t="s">
        <v>1568</v>
      </c>
      <c r="F26" s="9">
        <v>41944</v>
      </c>
      <c r="G26" s="7" t="s">
        <v>1523</v>
      </c>
      <c r="H26" s="8" t="s">
        <v>1569</v>
      </c>
    </row>
    <row r="27" spans="1:8" ht="12">
      <c r="A27" s="7">
        <v>25</v>
      </c>
      <c r="B27" s="8" t="s">
        <v>10</v>
      </c>
      <c r="C27" s="8" t="s">
        <v>1570</v>
      </c>
      <c r="D27" s="8" t="s">
        <v>1571</v>
      </c>
      <c r="E27" s="8" t="s">
        <v>1572</v>
      </c>
      <c r="F27" s="9">
        <v>41699</v>
      </c>
      <c r="G27" s="7" t="s">
        <v>1523</v>
      </c>
      <c r="H27" s="8" t="s">
        <v>1569</v>
      </c>
    </row>
    <row r="28" spans="1:8" ht="12">
      <c r="A28" s="7">
        <v>26</v>
      </c>
      <c r="B28" s="8" t="s">
        <v>10</v>
      </c>
      <c r="C28" s="8" t="s">
        <v>313</v>
      </c>
      <c r="D28" s="8" t="s">
        <v>1573</v>
      </c>
      <c r="E28" s="8" t="s">
        <v>1574</v>
      </c>
      <c r="F28" s="9">
        <v>41671</v>
      </c>
      <c r="G28" s="7" t="s">
        <v>1523</v>
      </c>
      <c r="H28" s="8" t="s">
        <v>1514</v>
      </c>
    </row>
    <row r="29" spans="1:8" ht="12">
      <c r="A29" s="7">
        <v>27</v>
      </c>
      <c r="B29" s="8" t="s">
        <v>10</v>
      </c>
      <c r="C29" s="8" t="s">
        <v>185</v>
      </c>
      <c r="D29" s="8" t="s">
        <v>1575</v>
      </c>
      <c r="E29" s="8" t="s">
        <v>1576</v>
      </c>
      <c r="F29" s="9">
        <v>41730</v>
      </c>
      <c r="G29" s="7" t="s">
        <v>1526</v>
      </c>
      <c r="H29" s="8" t="s">
        <v>1514</v>
      </c>
    </row>
    <row r="30" spans="1:8" ht="12">
      <c r="A30" s="7">
        <v>28</v>
      </c>
      <c r="B30" s="8" t="s">
        <v>10</v>
      </c>
      <c r="C30" s="8" t="s">
        <v>803</v>
      </c>
      <c r="D30" s="8" t="s">
        <v>1577</v>
      </c>
      <c r="E30" s="8" t="s">
        <v>673</v>
      </c>
      <c r="F30" s="9">
        <v>41671</v>
      </c>
      <c r="G30" s="7" t="s">
        <v>1526</v>
      </c>
      <c r="H30" s="8" t="s">
        <v>1578</v>
      </c>
    </row>
    <row r="31" spans="1:8" ht="12">
      <c r="A31" s="7">
        <v>29</v>
      </c>
      <c r="B31" s="8" t="s">
        <v>10</v>
      </c>
      <c r="C31" s="8" t="s">
        <v>103</v>
      </c>
      <c r="D31" s="8" t="s">
        <v>1579</v>
      </c>
      <c r="E31" s="8" t="s">
        <v>1580</v>
      </c>
      <c r="F31" s="9">
        <v>41640</v>
      </c>
      <c r="G31" s="7" t="s">
        <v>1526</v>
      </c>
      <c r="H31" s="8" t="s">
        <v>1514</v>
      </c>
    </row>
    <row r="32" spans="1:8" ht="24">
      <c r="A32" s="7">
        <v>30</v>
      </c>
      <c r="B32" s="8" t="s">
        <v>10</v>
      </c>
      <c r="C32" s="8" t="s">
        <v>103</v>
      </c>
      <c r="D32" s="8" t="s">
        <v>1581</v>
      </c>
      <c r="E32" s="8" t="s">
        <v>1582</v>
      </c>
      <c r="F32" s="9">
        <v>41640</v>
      </c>
      <c r="G32" s="7" t="s">
        <v>1526</v>
      </c>
      <c r="H32" s="8" t="s">
        <v>1514</v>
      </c>
    </row>
    <row r="33" spans="1:8" ht="24">
      <c r="A33" s="7">
        <v>31</v>
      </c>
      <c r="B33" s="8" t="s">
        <v>32</v>
      </c>
      <c r="C33" s="8" t="s">
        <v>627</v>
      </c>
      <c r="D33" s="8" t="s">
        <v>1583</v>
      </c>
      <c r="E33" s="8" t="s">
        <v>1572</v>
      </c>
      <c r="F33" s="9">
        <v>41974</v>
      </c>
      <c r="G33" s="7" t="s">
        <v>1526</v>
      </c>
      <c r="H33" s="8" t="s">
        <v>1569</v>
      </c>
    </row>
    <row r="34" spans="1:8" ht="12">
      <c r="A34" s="7">
        <v>32</v>
      </c>
      <c r="B34" s="8" t="s">
        <v>32</v>
      </c>
      <c r="C34" s="8" t="s">
        <v>876</v>
      </c>
      <c r="D34" s="8" t="s">
        <v>1584</v>
      </c>
      <c r="E34" s="8" t="s">
        <v>1585</v>
      </c>
      <c r="F34" s="9">
        <v>41944</v>
      </c>
      <c r="G34" s="7" t="s">
        <v>1526</v>
      </c>
      <c r="H34" s="8" t="s">
        <v>1514</v>
      </c>
    </row>
    <row r="35" spans="1:8" ht="24">
      <c r="A35" s="7">
        <v>33</v>
      </c>
      <c r="B35" s="8" t="s">
        <v>32</v>
      </c>
      <c r="C35" s="8" t="s">
        <v>118</v>
      </c>
      <c r="D35" s="8" t="s">
        <v>1586</v>
      </c>
      <c r="E35" s="8" t="s">
        <v>1587</v>
      </c>
      <c r="F35" s="9">
        <v>41913</v>
      </c>
      <c r="G35" s="7" t="s">
        <v>1526</v>
      </c>
      <c r="H35" s="8" t="s">
        <v>1569</v>
      </c>
    </row>
    <row r="36" spans="1:8" ht="12">
      <c r="A36" s="7">
        <v>34</v>
      </c>
      <c r="B36" s="8" t="s">
        <v>32</v>
      </c>
      <c r="C36" s="8" t="s">
        <v>631</v>
      </c>
      <c r="D36" s="8" t="s">
        <v>1588</v>
      </c>
      <c r="E36" s="8" t="s">
        <v>1589</v>
      </c>
      <c r="F36" s="9">
        <v>41791</v>
      </c>
      <c r="G36" s="7" t="s">
        <v>1526</v>
      </c>
      <c r="H36" s="8" t="s">
        <v>1514</v>
      </c>
    </row>
    <row r="37" spans="1:8" ht="12">
      <c r="A37" s="7">
        <v>35</v>
      </c>
      <c r="B37" s="8" t="s">
        <v>1307</v>
      </c>
      <c r="C37" s="8" t="s">
        <v>1308</v>
      </c>
      <c r="D37" s="8" t="s">
        <v>1590</v>
      </c>
      <c r="E37" s="8" t="s">
        <v>1591</v>
      </c>
      <c r="F37" s="9">
        <v>41760</v>
      </c>
      <c r="G37" s="7" t="s">
        <v>1592</v>
      </c>
      <c r="H37" s="8" t="s">
        <v>1593</v>
      </c>
    </row>
    <row r="38" spans="1:8" ht="12">
      <c r="A38" s="7">
        <v>36</v>
      </c>
      <c r="B38" s="8" t="s">
        <v>365</v>
      </c>
      <c r="C38" s="8" t="s">
        <v>366</v>
      </c>
      <c r="D38" s="8" t="s">
        <v>1594</v>
      </c>
      <c r="E38" s="8" t="s">
        <v>1595</v>
      </c>
      <c r="F38" s="9">
        <v>41944</v>
      </c>
      <c r="G38" s="7" t="s">
        <v>1523</v>
      </c>
      <c r="H38" s="8" t="s">
        <v>1537</v>
      </c>
    </row>
    <row r="39" spans="1:8" ht="12">
      <c r="A39" s="7">
        <v>37</v>
      </c>
      <c r="B39" s="8" t="s">
        <v>365</v>
      </c>
      <c r="C39" s="8" t="s">
        <v>366</v>
      </c>
      <c r="D39" s="8" t="s">
        <v>1596</v>
      </c>
      <c r="E39" s="8" t="s">
        <v>1597</v>
      </c>
      <c r="F39" s="9">
        <v>41852</v>
      </c>
      <c r="G39" s="7" t="s">
        <v>1523</v>
      </c>
      <c r="H39" s="8" t="s">
        <v>1537</v>
      </c>
    </row>
    <row r="40" spans="1:8" ht="12">
      <c r="A40" s="7">
        <v>38</v>
      </c>
      <c r="B40" s="8" t="s">
        <v>365</v>
      </c>
      <c r="C40" s="8" t="s">
        <v>1598</v>
      </c>
      <c r="D40" s="8" t="s">
        <v>1599</v>
      </c>
      <c r="E40" s="8" t="s">
        <v>1600</v>
      </c>
      <c r="F40" s="9">
        <v>41913</v>
      </c>
      <c r="G40" s="7" t="s">
        <v>1526</v>
      </c>
      <c r="H40" s="8" t="s">
        <v>1569</v>
      </c>
    </row>
    <row r="41" spans="1:8" ht="12">
      <c r="A41" s="7">
        <v>39</v>
      </c>
      <c r="B41" s="8" t="s">
        <v>1256</v>
      </c>
      <c r="C41" s="8" t="s">
        <v>1379</v>
      </c>
      <c r="D41" s="8" t="s">
        <v>1601</v>
      </c>
      <c r="E41" s="8" t="s">
        <v>1602</v>
      </c>
      <c r="F41" s="9">
        <v>41640</v>
      </c>
      <c r="G41" s="7" t="s">
        <v>1523</v>
      </c>
      <c r="H41" s="8" t="s">
        <v>1514</v>
      </c>
    </row>
    <row r="42" spans="1:8" ht="24">
      <c r="A42" s="7">
        <v>40</v>
      </c>
      <c r="B42" s="8" t="s">
        <v>1256</v>
      </c>
      <c r="C42" s="8" t="s">
        <v>1424</v>
      </c>
      <c r="D42" s="8" t="s">
        <v>1603</v>
      </c>
      <c r="E42" s="8" t="s">
        <v>1385</v>
      </c>
      <c r="F42" s="9">
        <v>41821</v>
      </c>
      <c r="G42" s="7" t="s">
        <v>1526</v>
      </c>
      <c r="H42" s="8" t="s">
        <v>1604</v>
      </c>
    </row>
    <row r="43" spans="1:8" ht="24">
      <c r="A43" s="7">
        <v>41</v>
      </c>
      <c r="B43" s="8" t="s">
        <v>1266</v>
      </c>
      <c r="C43" s="8" t="s">
        <v>1605</v>
      </c>
      <c r="D43" s="8" t="s">
        <v>1606</v>
      </c>
      <c r="E43" s="8" t="s">
        <v>1607</v>
      </c>
      <c r="F43" s="9">
        <v>41730</v>
      </c>
      <c r="G43" s="7" t="s">
        <v>1592</v>
      </c>
      <c r="H43" s="8" t="s">
        <v>1608</v>
      </c>
    </row>
    <row r="44" spans="1:8" ht="11.25">
      <c r="A44"/>
      <c r="B44"/>
      <c r="C44"/>
      <c r="D44"/>
      <c r="E44"/>
      <c r="F44"/>
      <c r="G44"/>
      <c r="H44"/>
    </row>
    <row r="45" spans="1:8" ht="11.25">
      <c r="A45"/>
      <c r="B45"/>
      <c r="C45"/>
      <c r="D45"/>
      <c r="E45"/>
      <c r="F45"/>
      <c r="G45"/>
      <c r="H45"/>
    </row>
    <row r="46" spans="1:8" ht="20.25">
      <c r="A46" s="10" t="s">
        <v>1609</v>
      </c>
      <c r="B46" s="10"/>
      <c r="C46" s="10"/>
      <c r="D46" s="10"/>
      <c r="E46" s="10"/>
      <c r="F46" s="10"/>
      <c r="G46" s="10"/>
      <c r="H46" s="10"/>
    </row>
    <row r="47" spans="1:8" ht="24">
      <c r="A47" s="5" t="s">
        <v>1</v>
      </c>
      <c r="B47" s="5" t="s">
        <v>1236</v>
      </c>
      <c r="C47" s="5" t="s">
        <v>3</v>
      </c>
      <c r="D47" s="5" t="s">
        <v>1047</v>
      </c>
      <c r="E47" s="5" t="s">
        <v>5</v>
      </c>
      <c r="F47" s="5" t="s">
        <v>1237</v>
      </c>
      <c r="G47" s="6" t="s">
        <v>1610</v>
      </c>
      <c r="H47" s="5" t="s">
        <v>1509</v>
      </c>
    </row>
    <row r="48" spans="1:8" ht="12">
      <c r="A48" s="11">
        <v>1</v>
      </c>
      <c r="B48" s="12" t="s">
        <v>574</v>
      </c>
      <c r="C48" s="12" t="s">
        <v>1497</v>
      </c>
      <c r="D48" s="12" t="s">
        <v>1611</v>
      </c>
      <c r="E48" s="12" t="s">
        <v>1499</v>
      </c>
      <c r="F48" s="13">
        <v>41785</v>
      </c>
      <c r="G48" s="14">
        <v>35</v>
      </c>
      <c r="H48" s="15" t="s">
        <v>1612</v>
      </c>
    </row>
    <row r="49" spans="1:8" ht="12">
      <c r="A49" s="11">
        <v>2</v>
      </c>
      <c r="B49" s="8" t="s">
        <v>10</v>
      </c>
      <c r="C49" s="16" t="s">
        <v>185</v>
      </c>
      <c r="D49" s="16" t="s">
        <v>1613</v>
      </c>
      <c r="E49" s="12" t="s">
        <v>1614</v>
      </c>
      <c r="F49" s="13">
        <v>41878</v>
      </c>
      <c r="G49" s="14">
        <v>7.8</v>
      </c>
      <c r="H49" s="15" t="s">
        <v>1612</v>
      </c>
    </row>
    <row r="50" spans="1:8" ht="12">
      <c r="A50" s="11">
        <v>3</v>
      </c>
      <c r="B50" s="8" t="s">
        <v>10</v>
      </c>
      <c r="C50" s="16" t="s">
        <v>825</v>
      </c>
      <c r="D50" s="16" t="s">
        <v>1615</v>
      </c>
      <c r="E50" s="12" t="s">
        <v>1614</v>
      </c>
      <c r="F50" s="13">
        <v>41879</v>
      </c>
      <c r="G50" s="14">
        <v>10</v>
      </c>
      <c r="H50" s="15" t="s">
        <v>1612</v>
      </c>
    </row>
    <row r="51" spans="1:8" ht="12">
      <c r="A51" s="11">
        <v>4</v>
      </c>
      <c r="B51" s="8" t="s">
        <v>10</v>
      </c>
      <c r="C51" s="16" t="s">
        <v>172</v>
      </c>
      <c r="D51" s="16" t="s">
        <v>1616</v>
      </c>
      <c r="E51" s="12" t="s">
        <v>1614</v>
      </c>
      <c r="F51" s="13">
        <v>41880</v>
      </c>
      <c r="G51" s="14">
        <v>10</v>
      </c>
      <c r="H51" s="15" t="s">
        <v>1612</v>
      </c>
    </row>
    <row r="52" spans="1:8" ht="12">
      <c r="A52" s="11">
        <v>5</v>
      </c>
      <c r="B52" s="17" t="s">
        <v>1188</v>
      </c>
      <c r="C52" s="18" t="s">
        <v>1292</v>
      </c>
      <c r="D52" s="19" t="s">
        <v>1617</v>
      </c>
      <c r="E52" s="19" t="s">
        <v>1618</v>
      </c>
      <c r="F52" s="13">
        <v>41883</v>
      </c>
      <c r="G52" s="20">
        <v>25</v>
      </c>
      <c r="H52" s="21" t="s">
        <v>1619</v>
      </c>
    </row>
    <row r="53" spans="1:8" ht="12">
      <c r="A53" s="11">
        <v>6</v>
      </c>
      <c r="B53" s="22" t="s">
        <v>1469</v>
      </c>
      <c r="C53" s="23" t="s">
        <v>1620</v>
      </c>
      <c r="D53" s="23" t="s">
        <v>1621</v>
      </c>
      <c r="E53" s="23" t="s">
        <v>1486</v>
      </c>
      <c r="F53" s="24">
        <v>41913</v>
      </c>
      <c r="G53" s="25">
        <v>14.2</v>
      </c>
      <c r="H53" s="26" t="s">
        <v>1622</v>
      </c>
    </row>
    <row r="54" spans="1:8" ht="12">
      <c r="A54" s="11">
        <v>7</v>
      </c>
      <c r="B54" s="27" t="s">
        <v>1260</v>
      </c>
      <c r="C54" s="28" t="s">
        <v>1623</v>
      </c>
      <c r="D54" s="28" t="s">
        <v>1624</v>
      </c>
      <c r="E54" s="28" t="s">
        <v>1625</v>
      </c>
      <c r="F54" s="13">
        <v>41883</v>
      </c>
      <c r="G54" s="28"/>
      <c r="H54" s="28" t="s">
        <v>1626</v>
      </c>
    </row>
    <row r="55" spans="1:8" ht="12">
      <c r="A55" s="11">
        <v>8</v>
      </c>
      <c r="B55" s="29" t="s">
        <v>959</v>
      </c>
      <c r="C55" s="29" t="s">
        <v>1627</v>
      </c>
      <c r="D55" s="29" t="s">
        <v>1628</v>
      </c>
      <c r="E55" s="29" t="s">
        <v>1482</v>
      </c>
      <c r="F55" s="29">
        <v>2014.12</v>
      </c>
      <c r="G55" s="29">
        <v>25.2</v>
      </c>
      <c r="H55" s="26" t="s">
        <v>1622</v>
      </c>
    </row>
    <row r="56" spans="1:8" ht="12">
      <c r="A56" s="11">
        <v>9</v>
      </c>
      <c r="B56" s="28" t="s">
        <v>1307</v>
      </c>
      <c r="C56" s="28" t="s">
        <v>1422</v>
      </c>
      <c r="D56" s="28" t="s">
        <v>1629</v>
      </c>
      <c r="E56" s="28" t="s">
        <v>1482</v>
      </c>
      <c r="F56" s="28">
        <v>2014.6</v>
      </c>
      <c r="G56" s="28">
        <v>22</v>
      </c>
      <c r="H56" s="29" t="s">
        <v>1622</v>
      </c>
    </row>
    <row r="57" spans="1:8" ht="12">
      <c r="A57" s="11">
        <v>10</v>
      </c>
      <c r="B57" s="12" t="s">
        <v>1252</v>
      </c>
      <c r="C57" s="12" t="s">
        <v>1319</v>
      </c>
      <c r="D57" s="12" t="s">
        <v>1630</v>
      </c>
      <c r="E57" s="12" t="s">
        <v>1631</v>
      </c>
      <c r="F57" s="13">
        <v>41852</v>
      </c>
      <c r="G57" s="30">
        <v>38.4</v>
      </c>
      <c r="H57" s="12" t="s">
        <v>1612</v>
      </c>
    </row>
    <row r="58" spans="1:8" ht="12">
      <c r="A58" s="11">
        <v>11</v>
      </c>
      <c r="B58" s="12" t="s">
        <v>1307</v>
      </c>
      <c r="C58" s="12" t="s">
        <v>1632</v>
      </c>
      <c r="D58" s="12" t="s">
        <v>1633</v>
      </c>
      <c r="E58" s="12" t="s">
        <v>1634</v>
      </c>
      <c r="F58" s="13">
        <v>41852</v>
      </c>
      <c r="G58" s="30">
        <v>28.6</v>
      </c>
      <c r="H58" s="12" t="s">
        <v>1612</v>
      </c>
    </row>
  </sheetData>
  <sheetProtection/>
  <autoFilter ref="A2:H44"/>
  <mergeCells count="2">
    <mergeCell ref="A1:H1"/>
    <mergeCell ref="A46:H46"/>
  </mergeCells>
  <printOptions horizontalCentered="1"/>
  <pageMargins left="0.56" right="0.24" top="0.39" bottom="0.59" header="0.36" footer="0.2"/>
  <pageSetup fitToHeight="0" fitToWidth="0" horizontalDpi="600" verticalDpi="600" orientation="landscape" paperSize="9" scale="99"/>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JMU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LENOVO-EA24BE49</dc:creator>
  <cp:keywords/>
  <dc:description/>
  <cp:lastModifiedBy>Lenovo User</cp:lastModifiedBy>
  <cp:lastPrinted>2014-12-19T00:52:05Z</cp:lastPrinted>
  <dcterms:created xsi:type="dcterms:W3CDTF">2011-05-03T15:32:19Z</dcterms:created>
  <dcterms:modified xsi:type="dcterms:W3CDTF">2016-01-11T06:49:36Z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2052-10.1.0.5346</vt:lpwstr>
  </property>
</Properties>
</file>