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4"/>
  </bookViews>
  <sheets>
    <sheet name="提案平台" sheetId="1" r:id="rId1"/>
    <sheet name="零星询价" sheetId="2" r:id="rId2"/>
    <sheet name="微循环监控" sheetId="3" r:id="rId3"/>
    <sheet name="八校监控" sheetId="4" r:id="rId4"/>
    <sheet name="罗家污水处理设备" sheetId="5" r:id="rId5"/>
    <sheet name="景区监控" sheetId="6" r:id="rId6"/>
  </sheets>
  <definedNames/>
  <calcPr fullCalcOnLoad="1"/>
</workbook>
</file>

<file path=xl/sharedStrings.xml><?xml version="1.0" encoding="utf-8"?>
<sst xmlns="http://schemas.openxmlformats.org/spreadsheetml/2006/main" count="2836" uniqueCount="1423">
  <si>
    <t>4#PLC控制柜DI:107 DO:32 AI:11  AO:4  SI:1(以太网) I/O模块应有20%裕量 800*1600*600mm</t>
  </si>
  <si>
    <t>5#PLC控制柜 DI:436 DO:187 AI:83 AO:43  SI:1(以太网1个) I/O模块应有20%裕量  22000*800*600mm</t>
  </si>
  <si>
    <t>7m皮带输送机 输送宽度650mm，设备宽度900，长度为7m，N=4kw</t>
  </si>
  <si>
    <t>AA01，MNS，2200*1000*600</t>
  </si>
  <si>
    <t>参考汕头市众立达、四川万控机电品牌，原器件以ABB，施耐德，西门子等品牌组价</t>
  </si>
  <si>
    <t>AA02，MNS，2200*1000*600</t>
  </si>
  <si>
    <t>AA03，MNS，2200*1000*600</t>
  </si>
  <si>
    <t>AH01(1#计量柜）KYN28C-12(800*1500*2200)</t>
  </si>
  <si>
    <t>AH02(1#进线柜）KYN28C-12(800*1500*2200)</t>
  </si>
  <si>
    <t>AH03(1#PT柜）KYN28C-12(800*1500*2200)</t>
  </si>
  <si>
    <t>AH04(变压器出线）KYN28C-12(800*1500*2200)</t>
  </si>
  <si>
    <t>AH05(母联）KYN28C-12(800*1500*2200)</t>
  </si>
  <si>
    <t>AH07(变压器出线）KYN28C-12(800*1500*2200)</t>
  </si>
  <si>
    <t>AH08(2#PT柜）KYN28C-12(800*1500*2200)</t>
  </si>
  <si>
    <t>AH09(2#进线柜）KYN28C-12(800*1500*2200)</t>
  </si>
  <si>
    <t>AH10(2#计量柜）KYN28C-12(800*1500*2200)</t>
  </si>
  <si>
    <t>AN01(1#电源进线）组装式低压开
关柜MNS、2200（高）*1000（深）*800（宽）</t>
  </si>
  <si>
    <t>AN01（双电源）组装式低压开
关柜MNS2200（高）*600（深）*1000（宽）</t>
  </si>
  <si>
    <t>AN02(电容器柜）低压电容器柜GGJ、2200（高）*1000（深）*800（宽）</t>
  </si>
  <si>
    <t>AN02（馈线）组装式低压开
关柜MNS2200（高）*600（深）*1000（宽）</t>
  </si>
  <si>
    <t>AN03(电容器柜）低压电容器柜GGJ、2200（高）*1000（深）*800（宽）</t>
  </si>
  <si>
    <t>AN03（馈线）组装式低压开
关柜MNS2200（高）*600（深）*1000（宽）</t>
  </si>
  <si>
    <t>AN04（馈线）组装式低压开
关柜MNS2200（高）*600（深）*1000（宽）</t>
  </si>
  <si>
    <t>AN04(馈线及控制）组装式低压开
关柜MNS、2200（高）*1000（深）*600（宽）</t>
  </si>
  <si>
    <t>AN05（馈线）组装式低压开
关柜MNS2200（高）*600（深）*1000（宽）</t>
  </si>
  <si>
    <t>AN05(馈线及控制）组装式低压开
关柜MNS、2200（高）*1000（深）*600（宽）</t>
  </si>
  <si>
    <t>AN06 组装式低压开
关柜MNS、2200（高）*1000（深）*600（宽）</t>
  </si>
  <si>
    <t>AN07 组装式低压开
关柜MNS、2200（高）*1000（深）*600（宽）</t>
  </si>
  <si>
    <t>AN08母联 组装式低压开
关柜MNS、2200（高）*1000（深）*800（宽）</t>
  </si>
  <si>
    <t>AN09 组装式低压开
关柜MNS、2200（高）*1000（深）*600（宽）</t>
  </si>
  <si>
    <t>AN10 组装式低压开
关柜MNS、2200（高）*1000（深）*600（宽）</t>
  </si>
  <si>
    <t>AN11 组装式低压开
关柜MNS、2200（高）*1000（深）*600（宽）</t>
  </si>
  <si>
    <t>AN12 组装式低压开
关柜MNS、2200（高）*1000（深）*600（宽）</t>
  </si>
  <si>
    <t>AN13 组装式低压开
关柜MNS、2200（高）*1000（深）*600（宽）</t>
  </si>
  <si>
    <t>AN14(电容器柜) 低压电容器柜GGJ、2200（高）*1000（深）*600（宽）</t>
  </si>
  <si>
    <t>AN15(电容器柜) 低压电容器柜GGJ、2200（高）*1000（深）*600（宽）</t>
  </si>
  <si>
    <t>AN16（2#电源进线） 组装式低压开
关柜MNS、2200（高）*1000（深）*600（宽）</t>
  </si>
  <si>
    <t>CIP泵 流量Q=200m3/h,扬程H=12m，功率N=11Kw</t>
  </si>
  <si>
    <t>参考格兰富或KSB，或同级品牌</t>
  </si>
  <si>
    <t>CIP变频柜（GGD 11KW 变频 一控二）</t>
  </si>
  <si>
    <t>COD分析仪 0~1000mg/L AquaEZ 3106 COD AT-103/进水仪表间</t>
  </si>
  <si>
    <t>参考湖南华博科技，广州东芝白云品牌</t>
  </si>
  <si>
    <t>COD分析仪 0~100mg/L AquaEZ 3106 COD AT-518/出水仪表间</t>
  </si>
  <si>
    <t>DN1000 伸缩节含对法兰，超越管、出水管</t>
  </si>
  <si>
    <t>DO变送器 AV38BB0A2 0~20mg/l AT-513~514/膜池回流渠</t>
  </si>
  <si>
    <t>DO变送器 AV38BB0A2 AT-306/西侧生化池好氧区</t>
  </si>
  <si>
    <t>DO变送器 AV38BB0A2 AT-307/西侧生化池好氧区</t>
  </si>
  <si>
    <t>DO变送器 AV38BB0A2 AT-404/西侧生化池好氧区</t>
  </si>
  <si>
    <t>DO变送器 AV38BB0A2 AT-406/西侧生化池好氧区</t>
  </si>
  <si>
    <t>DO变送器 AV38BB0A2 AT-407/西侧生化池兼氧区</t>
  </si>
  <si>
    <t>DO变送器AV38BB0A2 AT-304/西侧生化池好氧区</t>
  </si>
  <si>
    <t>DO传感器 O~5mg/1 RD6A43 AE-304/西侧生化池好氧区</t>
  </si>
  <si>
    <t>DO传感器 O~5mg/1 RD6A43 AE-306/西侧生化池好氧区</t>
  </si>
  <si>
    <t>DO传感器 O~5mg/1 RD6A43 AE-307/西侧生化池好氧区</t>
  </si>
  <si>
    <t>DO传感器 O~5mg/1 RD6A43 AE-404/西侧生化池好氧区</t>
  </si>
  <si>
    <t>DO传感器 O~5mg/1 RD6A43 AE-406/西侧生化池好氧区</t>
  </si>
  <si>
    <t>DO传感器 O~5mg/1 RD6A43 AE-407/西侧生化池兼氧区</t>
  </si>
  <si>
    <t>DO传感器 O~5mg/1 RD6A43 AE-513~514/膜池回流渠</t>
  </si>
  <si>
    <t>LX型电动单梁悬挂起重机 LX-3.0-4.5，功率N=2*0.4Kw 起重重量W=3.0t，
跨度S=4.5m</t>
  </si>
  <si>
    <t>MD1-6D，功率N=4.5+2*0.4Kw，起吊重量G=3，高度H=6m</t>
  </si>
  <si>
    <t>MDI3-120，功率N=4.5+2*0.4Kw 起重重量W=3.0t，起吊高度H=18m</t>
  </si>
  <si>
    <t>MLSS变送器 AV38BB0A2 AT-301/西侧生化池厌氧区</t>
  </si>
  <si>
    <t>MLSS变送器 AV38BB0A2 AT-305/西侧生化池厌氧区</t>
  </si>
  <si>
    <t>MLSS变送器 AV38BB0A2 AT-401/西侧生化池厌氧区</t>
  </si>
  <si>
    <t>MLSS变送器 AV38BB0A2 AT-405/西侧生化池厌氧区</t>
  </si>
  <si>
    <t>MLSS变送器 AV38BB0A2 AT-501-502/膜池回流渠</t>
  </si>
  <si>
    <t>MLSS变送器 O~20g/1 RT2142 AE-305/西侧生化池好氧区</t>
  </si>
  <si>
    <t>MLSS变送器 O~20g/l AE-301/西侧生化池厌氧区</t>
  </si>
  <si>
    <t>MLSS变送器 O~20g/l AE-401/西侧生化池厌氧区</t>
  </si>
  <si>
    <t>MLSS变送器 O~20g/l AE-405/西侧生化池好氧区</t>
  </si>
  <si>
    <t>MLSS变送器 O~20g/l AE-501-502/膜池回流渠</t>
  </si>
  <si>
    <t>NH3-N分析仪 0~100mg/L AquaEZ 3210NR  AT-104/进水仪表间</t>
  </si>
  <si>
    <t>NH3-N分析仪 0~20mg/L AquaEZ 3210NR AT-515/出水仪表间</t>
  </si>
  <si>
    <t>PAC加药泵 Q=500L/h，H=20m，N=0.55KW</t>
  </si>
  <si>
    <t>PAC卸药泵 Q=15m3/h，H=10m，N=1.5KW</t>
  </si>
  <si>
    <t>参考米顿罗、帕斯菲的或同级品牌</t>
  </si>
  <si>
    <t>PAM加药泵 Q=2m3/h，H=20m，N=1.5KW</t>
  </si>
  <si>
    <t>SS传感器RT2142 AE-102/细格栅</t>
  </si>
  <si>
    <t>SS检测仪 AquaSOL 0~20mg/L AT-520/出水仪表间</t>
  </si>
  <si>
    <t>SS检测仪 AquaSOL 0~500mg/L AT-520/出水仪表间</t>
  </si>
  <si>
    <t>TM1(变压器柜），ZBN，2200*1500*2300</t>
  </si>
  <si>
    <t>TM2(变压器柜），ZBN，2200*1500*2300</t>
  </si>
  <si>
    <t>TN分析仪 0~100mg/L AquaEZ 3120 TN AT-106/进水仪表间</t>
  </si>
  <si>
    <t>TN分析仪 0~100mg/L AquaEZ 3120 TN AT-517/出水仪表间</t>
  </si>
  <si>
    <t>TP分析仪 0~2mg/L AquaEZ 3110 TP AT-105/进水仪表间</t>
  </si>
  <si>
    <t>TP分析仪 0~2mg/L AquaEZ 3110 TP AT-516/出水仪表间</t>
  </si>
  <si>
    <t>板框压滤机 处理能力大于1.25tDS/批次，N=13kw（成套设备，配套敞开式泥斗，配有PLC电控箱）</t>
  </si>
  <si>
    <t>参考杭州兴源品牌</t>
  </si>
  <si>
    <t>泵吸桥式吸砂机 行车轨距L =5.25m，N=2x0.37KW</t>
  </si>
  <si>
    <t>便携式H2S检测仪 粗格栅、细格栅</t>
  </si>
  <si>
    <t>便携式多参数水质分析仪</t>
  </si>
  <si>
    <t>不锈钢电动调节阀DN150（PN=0.6Mpa，N=0.12kw）</t>
  </si>
  <si>
    <t>上海科科、天津百利展发或同级品牌</t>
  </si>
  <si>
    <t>不锈钢电动调节阀DN300（PN=0.6Mpa，N=0.18kw）</t>
  </si>
  <si>
    <t>不锈钢电动调节阀DN350（PN=0.6Mpa，N=0.18kw）</t>
  </si>
  <si>
    <t>产水泵 流量Q=334m3/h,扬程H=10m，功率N=15Kw</t>
  </si>
  <si>
    <t>冲洗泵，流量Q=10m3/h，功率N=0.75kw，H=20</t>
  </si>
  <si>
    <t>次氯酸钠加药计量泵 Q=1800L/h，3bar，N=0.75KW</t>
  </si>
  <si>
    <t>米顿罗、帕斯菲的或同级品牌</t>
  </si>
  <si>
    <t>粗格栅(2AC、3AC、4AC)#潜水泵（动力箱XL-21）</t>
  </si>
  <si>
    <t>粗格栅/1AC 1#潜水泵（动力箱XL-21）</t>
  </si>
  <si>
    <t>带式浓缩机 Q=30-60m3/h，带宽2.5m，功率N=3.0KW（成套设备，
变频调速，配套PLC电控柜）</t>
  </si>
  <si>
    <t>参考金山环保、琥珀、新亚、兆盛或同级品牌</t>
  </si>
  <si>
    <t>低压污泥泵，流量Q=60m3/h，功率N=15kw，杨程H=40m（变频调速）</t>
  </si>
  <si>
    <t>电磁流量变送器(Promag 53) FT-201~202</t>
  </si>
  <si>
    <t>电磁流量传感器Promag W DN150 FE-201~202</t>
  </si>
  <si>
    <t>电磁流量计DN1000</t>
  </si>
  <si>
    <t>电磁流量计DN150</t>
  </si>
  <si>
    <t>电磁流量计变送器 IG1000  IP68 FT-511/CIP泵出口</t>
  </si>
  <si>
    <t>电磁流量计变送器 IG1000 FT-501-510/产水泵出口</t>
  </si>
  <si>
    <t>电磁流量计变送器 IG1000 IP68 FT-512/NaCIO输送管</t>
  </si>
  <si>
    <t>电磁流量计变送器 IG1000 IP68 FT-513/NaCIO输送管</t>
  </si>
  <si>
    <t>电磁流量计变送器(Promag 53) IP68  FT-101</t>
  </si>
  <si>
    <t>电磁流量计传感器 IG12H  DN200 FE-511/CIP泵出口</t>
  </si>
  <si>
    <t>电磁流量计传感器 IG12H DN250 FE-501-510/产水泵出口</t>
  </si>
  <si>
    <t>电磁流量计传感器 IG12H DN40 FE-512/NaCIO输送管</t>
  </si>
  <si>
    <t>电磁流量计传感器 IG12H DN40 FE-513/NaCIO输送管</t>
  </si>
  <si>
    <t>电磁流量计传感器 Promag W   DN1000 FE-101</t>
  </si>
  <si>
    <t>电动单梁起重机 Gn=5t,Lk=9m,N=2*0.4kw</t>
  </si>
  <si>
    <t>电动单梁起重机，重量5t，跨度21.9m，行程65.6m，起吊高度12m，功率N=1.5*2+7.5+0.8Kw</t>
  </si>
  <si>
    <t>电动单梁悬挂起重机，重量2t，跨度8m，行程65.6m，起吊高度12m，功率N=3+0.4+2*0.4Kw</t>
  </si>
  <si>
    <t>电动葫芦 MD5-12D，功率N=7.5+0.8Kw</t>
  </si>
  <si>
    <t>调理剂加药系统，容量V=40m3含提升，存储，计量，料位检测，辅助卸料，投加装置</t>
  </si>
  <si>
    <t>附壁式圆形闸门 孔洞直径D=1000mm 配套手电两用闭启机，N=0.75Kw</t>
  </si>
  <si>
    <t>座</t>
  </si>
  <si>
    <t>参考上海丹阀品牌</t>
  </si>
  <si>
    <t>附壁式圆形闸门 孔洞直径D=900mm 配套手电两用闭启机，N=0.75Kw</t>
  </si>
  <si>
    <t>干式变压器 SCB10-1250/10  10kV±2×2.5%/0.4kV   D,yn11   带不锈钢外壳IP40,带温控器，全铜芯</t>
  </si>
  <si>
    <t>钢质手动闸阀DN600，PN=0.6Mpa</t>
  </si>
  <si>
    <t>参考上海科科、天津百利展发或同级品牌</t>
  </si>
  <si>
    <t>高压清洗水泵 流量Q=0.9m3/h,扬程H=120m，功率N=5.5Kw</t>
  </si>
  <si>
    <t>高压污泥泵，流量Q=20m3/h，功率N=7.5kw，杨程H=80m（变频调速）</t>
  </si>
  <si>
    <t>好氧-缺氧回流污泥泵 流量Q=1389m3/h，杨程H=1.0m，功率N=7.5KW（配套提升装置，筒体，拍门等）</t>
  </si>
  <si>
    <t>回转式格栅除污机 渠宽B=1.2m，渠深H=6.5m，间隙=15mm，安装角度a=75°，N=2.2Kw 配套除臭密封罩及换风设备</t>
  </si>
  <si>
    <t>空气流量计DN600</t>
  </si>
  <si>
    <t>空气流量计DN900</t>
  </si>
  <si>
    <t>空压机，排气量1m3/min，排气压力0.85Mpa，功率N=7.5kw</t>
  </si>
  <si>
    <t>空压机，排气量3.3m3/min，功率N=22kw，H=10bar（配电控箱）</t>
  </si>
  <si>
    <t>冷干机，Q=2.4m3/min，功率N=1.0kw，H=10bar（配电控箱）</t>
  </si>
  <si>
    <t>离心风机 流量Q=30000m3/h，H=4000pa,功率N=55kw 1用1备，含隔音罩</t>
  </si>
  <si>
    <t>参考美国spencer、GD、英格索兰或同级品牌</t>
  </si>
  <si>
    <t>立式离心中压清洗泵 流量Q=18m3/h,扬程H=60m，功率N=7.5Kw</t>
  </si>
  <si>
    <t>罗茨鼓风机 流量Q=5.6m3/m,升压P=39.2kPa，功率N=7.5Kw</t>
  </si>
  <si>
    <t>只</t>
  </si>
  <si>
    <t>螺旋压榨输送机（水平） 直径D=300mm，长度L=11m，功率N=3K</t>
  </si>
  <si>
    <t>螺旋压榨输送机（水平） 直径D=300mm，长度L=2.5m，功率N=1.5Kw 与格栅配套使用</t>
  </si>
  <si>
    <t>螺旋压榨输送机（水平） 直径D=300mm，长度L=7m，功率N=3Kw 配竖向排渣导管与格栅配套使用</t>
  </si>
  <si>
    <t>膜池-好氧回流污泥泵 流量Q=1708m3/h，杨程H=1.2m，功率N=10KW（配套提升装置，筒体，伸缩节，拍门等）</t>
  </si>
  <si>
    <t>膜吹扫风机 风量Q=170m3/min,风压P=45Kpa,功率N=185KW 3用1备，1台变频，成套设备含标准附件</t>
  </si>
  <si>
    <t>美国spencer、GD、英格索兰或同级品牌</t>
  </si>
  <si>
    <t>膜格栅渠道闸门2050*2300 配套手电两用闭启机，N=0.75Kw</t>
  </si>
  <si>
    <t>膜组器 平均产水量834m3/d/组，PVDF中空纤维膜</t>
  </si>
  <si>
    <t>参考碧水源、三菱、GE或同级品牌</t>
  </si>
  <si>
    <t>母线桥 2500A（母线TMY-3*2（125*10）+（125*10），三相四线制，0.4kV）</t>
  </si>
  <si>
    <t>泥斗 V=10m3，电动刀闸功率N=0.5kw</t>
  </si>
  <si>
    <t>柠檬酸加药计量泵 Q=1800L/h，3bar，N=0.75KW</t>
  </si>
  <si>
    <t>曝气系统 单套曝气系统含管式微孔曝气器1088个，管径63mm，长L=1000mm（配套支架，底部配气支管，冷凝水等）</t>
  </si>
  <si>
    <t>参考埃梯梯（沈阳）、上海威德环保品牌</t>
  </si>
  <si>
    <t>气动对夹式蝶阀DN150,1.0MPa,阀板:铸铁</t>
  </si>
  <si>
    <t>气动对夹式蝶阀DN200,1.0MPa,阀板:铸铁</t>
  </si>
  <si>
    <t>气动对夹式蝶阀DN300 1.0MPa SS316材质</t>
  </si>
  <si>
    <t>气动对夹式蝶阀DN350,1.0MPa,阀板:铸铁</t>
  </si>
  <si>
    <t>气动对夹式蝶阀DN80,1.0MPa,阀板:铸铁</t>
  </si>
  <si>
    <t>气动塑料球阀DN20,1.0MPa</t>
  </si>
  <si>
    <t>潜水泵 Q=15m3/h，H=6m，N=0.75kw(配套拍门)</t>
  </si>
  <si>
    <t>潜水搅拌器 N=3.0kw，D=400mm，转速740rpm(配套提升装置)</t>
  </si>
  <si>
    <t>潜水搅拌器 N=4.0kw，D=180mm，转速30-50rpm(配套提升装置)</t>
  </si>
  <si>
    <t>潜水搅拌器 N=5.0kw，D=620mm，转速480rpm(配套提升装置)</t>
  </si>
  <si>
    <t>潜水排污泵 流量Q=960m3/h,扬程H=15.0m，功率N=55Kw 三用一备，一台变频，配自耦装置、导轨</t>
  </si>
  <si>
    <t>清洗泵，流量Q=24m3/h，功率N=18.5kw，H=202m</t>
  </si>
  <si>
    <t>缺氧-厌氧回流污泥泵 流量Q=1042m3/h，杨程H=0.6m，功率N=5KW（配套提升装置，筒体，拍门等）</t>
  </si>
  <si>
    <t>砂水分离器 处理量12-20L/s，N=0.37kw（含管配件）</t>
  </si>
  <si>
    <t>生化池曝气鼓风机 风量Q=105m3/min,风压P=75Kpa,功率N=185KW 2用1备，1台变频，成套设备含标准附件</t>
  </si>
  <si>
    <t>生物滤池除臭装置 Q=30000m3/h，LXBXH=11m*9.3m*3.3m（玻璃钢一体化装置，含预洗池，喷淋段，加湿段，滤板及支撑等）</t>
  </si>
  <si>
    <t>参考广州紫科环保、江苏博恩环境工程品牌</t>
  </si>
  <si>
    <t>剩余污泥泵 流量Q=60m3/h,扬程H=20m，吸程4m，功率N=7.5Kw</t>
  </si>
  <si>
    <t>手电动调节堰门1400*1500，功率N=0.75Kw, 回流渠，配套手电两用闭启机</t>
  </si>
  <si>
    <t>手电动铸铁镶铜方闸门1200*4400，N=0.75Kw</t>
  </si>
  <si>
    <t>手电动铸铁镶铜方闸门800*4500， 进水渠，配套手电两用闭启机，N=0.75Kw</t>
  </si>
  <si>
    <t>手电一体管道闸门 （Φ800，N=0.75w）（进水分配渠，法兰安装，配套手电一体启闭机）</t>
  </si>
  <si>
    <t>手电一体下开式钢质闸门 （2000*1500，N=0.75w）（进水分配渠，配套手电一体启闭机）</t>
  </si>
  <si>
    <t>双电源切换配电控制柜（AP1-AP2）</t>
  </si>
  <si>
    <t>水剂隔膜加药泵 Q=1m3/h，N=0.75KW，P=3bar，手动机械调速</t>
  </si>
  <si>
    <t>水洗循环泵 Q=45m3/h，H=22m，N=5.5kw 2用2备</t>
  </si>
  <si>
    <t>无轴螺旋输送机（30°） 螺旋直径400mm，长度为12m，功率N=5.5kw</t>
  </si>
  <si>
    <t>压榨泵，流量Q=12m3/h，功率N=11kw，H=162m</t>
  </si>
  <si>
    <t>液环真空泵，流量Q=165m3/h，最大真空度84%，功率N=4kw（配止回阀及真空表）</t>
  </si>
  <si>
    <t>一体式超声波液位计 FMU44 0~10m LT-101~103/粗格栅及进水泵房</t>
  </si>
  <si>
    <t>一体式超声波液位计FMU44 0~5m LT-104~107/细格栅</t>
  </si>
  <si>
    <t>一体式超声波液位计FMU44 0~5m LT-108~112/膜格栅</t>
  </si>
  <si>
    <t>一体式静压式液位计 IG9500 LT-501-502/膜池配水渠</t>
  </si>
  <si>
    <t>移动潜污泵 Q=25m3/h,H=15.0m,N=1.5Kw</t>
  </si>
  <si>
    <t>参考格兰富或KSD，或同级品牌</t>
  </si>
  <si>
    <t>音叉液位计传感器 RCM-400-3 0~5m LT-503-504/真空罐</t>
  </si>
  <si>
    <t>直流屏，GZDQW52-40AH/DC220V</t>
  </si>
  <si>
    <t>质量流量变送器t-mass 65 FT-102</t>
  </si>
  <si>
    <t>质量流量变送器t-mass 65 FT-103</t>
  </si>
  <si>
    <t>质量流量传感器t-mass 1 DN600 IP68 FE-102</t>
  </si>
  <si>
    <t>质量流量传感器t-mass 1 DN900 IP68 FE-103</t>
  </si>
  <si>
    <t>中水泵 流量Q=125m3/h,扬程H=30m，功率N=22Kw</t>
  </si>
  <si>
    <t>轴流风机 Q=5581m3/h，压力P=138pa,功率N=0.25kw,转速r=1450r/min</t>
  </si>
  <si>
    <t>轴流风机 Q=6178m3/h，压力P=135pa,功率N=0.37kw</t>
  </si>
  <si>
    <t>轴流风机 Q=7000m3/h，压力P=128pa,功率N=0.75kw</t>
  </si>
  <si>
    <t>转鼓细格栅机 渠宽B=1.85m，渠深H=1.7m，间隙=5mm，安装角度a=35°，N=2.2Kw 配套除臭密封罩及换风设备</t>
  </si>
  <si>
    <t>转鼓细格栅机 渠宽B=2.05m，渠深H=2.3m，间隙=1mm，安装角度a=35°，N=2.2Kw 3用1备，配套除臭密封罩及换风设备</t>
  </si>
  <si>
    <t>浊度仪Aquaclear 0～20NTU AT-503-512/产水泵出口</t>
  </si>
  <si>
    <t>紫外线模块 每套由8个灯组成，单根N=0.25kw（成套设备，配套遮阳篷）</t>
  </si>
  <si>
    <t>紫外消毒渠（AL配电箱）（ACW1、ACW2）</t>
  </si>
  <si>
    <t>自动水位控制器 WTV-WLS-1</t>
  </si>
  <si>
    <r>
      <t>电缆</t>
    </r>
    <r>
      <rPr>
        <sz val="12"/>
        <rFont val="宋体"/>
        <family val="0"/>
      </rPr>
      <t>YJV-0.6/1kv-4*185+1*95</t>
    </r>
  </si>
  <si>
    <t>参考金杯品牌</t>
  </si>
  <si>
    <r>
      <t>电缆</t>
    </r>
    <r>
      <rPr>
        <sz val="12"/>
        <rFont val="宋体"/>
        <family val="0"/>
      </rPr>
      <t>YJV-0.6/1kv-4*240+1*120</t>
    </r>
  </si>
  <si>
    <t>低压进线柜GCK-800*1000*2200 500KVA（含一套低压购电式计量装置、三相四线智能电表一块准确度不低于2.0级、计量TA一组800/5A准确度不低于0.5S级）详细配置见施工图</t>
  </si>
  <si>
    <t>低压电容柜200kvar GCK-800*800*2200（详细配置见施工图）</t>
  </si>
  <si>
    <t>低压出线柜GCK-800*800*2200（详细配置见施工图）</t>
  </si>
  <si>
    <r>
      <t>工程名称：岳阳市图书馆螺丝岛临时基建用水工程                                         备案编号：</t>
    </r>
    <r>
      <rPr>
        <sz val="12"/>
        <rFont val="宋体"/>
        <family val="0"/>
      </rPr>
      <t>岳智达基审字（201</t>
    </r>
    <r>
      <rPr>
        <sz val="12"/>
        <rFont val="宋体"/>
        <family val="0"/>
      </rPr>
      <t>5</t>
    </r>
    <r>
      <rPr>
        <sz val="12"/>
        <rFont val="宋体"/>
        <family val="0"/>
      </rPr>
      <t>）第</t>
    </r>
    <r>
      <rPr>
        <sz val="12"/>
        <rFont val="宋体"/>
        <family val="0"/>
      </rPr>
      <t>084</t>
    </r>
    <r>
      <rPr>
        <sz val="12"/>
        <rFont val="宋体"/>
        <family val="0"/>
      </rPr>
      <t>号</t>
    </r>
  </si>
  <si>
    <t>螺纹水表DN40</t>
  </si>
  <si>
    <t>组</t>
  </si>
  <si>
    <t>二合三通DN100</t>
  </si>
  <si>
    <t>个</t>
  </si>
  <si>
    <t>防倒流装置（止回阀） DN100</t>
  </si>
  <si>
    <t>套</t>
  </si>
  <si>
    <t>压力远传装置 DN100</t>
  </si>
  <si>
    <t>流量远程传感器 DN100</t>
  </si>
  <si>
    <t>磁性法兰阀门 DN50</t>
  </si>
  <si>
    <t>项目总预算清单</t>
  </si>
  <si>
    <t>序号</t>
  </si>
  <si>
    <t>描述</t>
  </si>
  <si>
    <t>金额（元）</t>
  </si>
  <si>
    <t>硬件及系统软件</t>
  </si>
  <si>
    <t>第一年售后服务免费，此后每年5万元</t>
  </si>
  <si>
    <t>建议提案系统软件</t>
  </si>
  <si>
    <t>含代表委员、管理部门相关人员及各办理单位经办人培训</t>
  </si>
  <si>
    <t>总计</t>
  </si>
  <si>
    <t>单价</t>
  </si>
  <si>
    <t>审定单价</t>
  </si>
  <si>
    <t>服务器</t>
  </si>
  <si>
    <t>利旧</t>
  </si>
  <si>
    <t>工作PC</t>
  </si>
  <si>
    <t>市委、人大、政府、政协管理部门各一台PC</t>
  </si>
  <si>
    <t>笔记本电脑</t>
  </si>
  <si>
    <t>市委、人大、政府、政协管理部门各一台笔记本电脑</t>
  </si>
  <si>
    <t>市委、人大、政府、政协管理部门各一台一体机</t>
  </si>
  <si>
    <t>短信套餐</t>
  </si>
  <si>
    <t>SQL Server数据库</t>
  </si>
  <si>
    <t>硬件及系统软件合计：</t>
  </si>
  <si>
    <t>一、市委市政府建议提案管理子系统</t>
  </si>
  <si>
    <t>项目</t>
  </si>
  <si>
    <t>数量</t>
  </si>
  <si>
    <t>金额</t>
  </si>
  <si>
    <t>审定金额</t>
  </si>
  <si>
    <t>建议提案受理</t>
  </si>
  <si>
    <t>建议提案管理</t>
  </si>
  <si>
    <t>代表委员信息</t>
  </si>
  <si>
    <t>建议提案详细信息</t>
  </si>
  <si>
    <t>建议提案办理过程管理</t>
  </si>
  <si>
    <t>承办单位回复情况管理</t>
  </si>
  <si>
    <t>建议提案数量查询</t>
  </si>
  <si>
    <t>建议提案办理结果查询</t>
  </si>
  <si>
    <t>承办单位信息</t>
  </si>
  <si>
    <t>建议提案批量处理</t>
  </si>
  <si>
    <t>用户管理</t>
  </si>
  <si>
    <t>小计（元）</t>
  </si>
  <si>
    <t>二、人大建议管理子系统</t>
  </si>
  <si>
    <t>建议管理</t>
  </si>
  <si>
    <t>议案管理</t>
  </si>
  <si>
    <t>人大代表基础信息管理</t>
  </si>
  <si>
    <t>人大代表异动管理</t>
  </si>
  <si>
    <t>代表信息导入导出管理</t>
  </si>
  <si>
    <t>承办单位信息查询</t>
  </si>
  <si>
    <t>建议办理过程情况</t>
  </si>
  <si>
    <t>建议答复情况</t>
  </si>
  <si>
    <t>弹出窗口管理</t>
  </si>
  <si>
    <t>代表通知公告管理</t>
  </si>
  <si>
    <t>代表满意度评测管理</t>
  </si>
  <si>
    <t>三、政协提案管理子系统</t>
  </si>
  <si>
    <t>提案管理</t>
  </si>
  <si>
    <t>委员基础信息管理</t>
  </si>
  <si>
    <t>委员异动管理</t>
  </si>
  <si>
    <t>委员信息导入导出管理</t>
  </si>
  <si>
    <t>提案办理过程情况</t>
  </si>
  <si>
    <t>提案答复情况</t>
  </si>
  <si>
    <t>委员通知公告管理</t>
  </si>
  <si>
    <t>委员满意度评测管理</t>
  </si>
  <si>
    <t>四、承办单位办理子系统</t>
  </si>
  <si>
    <t>建议提案办理</t>
  </si>
  <si>
    <t>建议提案申请退回</t>
  </si>
  <si>
    <t>提交建议提案的代表委员信息管理</t>
  </si>
  <si>
    <t>建议提案办理过程</t>
  </si>
  <si>
    <t>其他承办单位回复情况</t>
  </si>
  <si>
    <t>承办单位联系表</t>
  </si>
  <si>
    <t>内部消息</t>
  </si>
  <si>
    <t>五、代表委员建议提案提交查询子系统</t>
  </si>
  <si>
    <t>建议提案提交</t>
  </si>
  <si>
    <t>建议提案办理查询</t>
  </si>
  <si>
    <t>建议提案答复查询</t>
  </si>
  <si>
    <t>我领衔的建议提案</t>
  </si>
  <si>
    <t>我联名的建议提案</t>
  </si>
  <si>
    <t>所有建议提案查询</t>
  </si>
  <si>
    <t>法律法规查询</t>
  </si>
  <si>
    <t>代表委员个人信息</t>
  </si>
  <si>
    <t>代表委员建议提案管理</t>
  </si>
  <si>
    <t>满意度评测</t>
  </si>
  <si>
    <t>六、建议提案主流程模块</t>
  </si>
  <si>
    <t>代表委员登陆管理</t>
  </si>
  <si>
    <t>提交建议提案</t>
  </si>
  <si>
    <t>审核建议提案</t>
  </si>
  <si>
    <t>交办建议提案</t>
  </si>
  <si>
    <t>办理建议提案</t>
  </si>
  <si>
    <t>调整及延期办理建议提案</t>
  </si>
  <si>
    <t>督办建议提案</t>
  </si>
  <si>
    <t>答复建议提案</t>
  </si>
  <si>
    <t>建议提案满意度评测</t>
  </si>
  <si>
    <t>办结建议提案</t>
  </si>
  <si>
    <t>七、统计分析</t>
  </si>
  <si>
    <t>建议提案状态统计（图表）</t>
  </si>
  <si>
    <t>建议代表团统计、委员活动小组统计（图表）</t>
  </si>
  <si>
    <t>建议提案分类统计（图表）</t>
  </si>
  <si>
    <t>单位办理状态统计（图表）</t>
  </si>
  <si>
    <t>单位办理类别统计（图表）</t>
  </si>
  <si>
    <t>答复类型统计（图表）</t>
  </si>
  <si>
    <t>满意度统计（图表）</t>
  </si>
  <si>
    <t>代表团组统计分析（图表）</t>
  </si>
  <si>
    <t>委员活动组统计分析（图表）</t>
  </si>
  <si>
    <t>代表委员性别统计分析（图表）</t>
  </si>
  <si>
    <t>代表委员民族统计分析（图表）</t>
  </si>
  <si>
    <t>代表委员年龄统计分析（图表）</t>
  </si>
  <si>
    <t>代表委员学历统计分析（图表）</t>
  </si>
  <si>
    <t>代表委员学位统计分析（图表）</t>
  </si>
  <si>
    <t>八、综合管理</t>
  </si>
  <si>
    <t>政策法规发布管理</t>
  </si>
  <si>
    <t>通知公告</t>
  </si>
  <si>
    <t>九、短信平台</t>
  </si>
  <si>
    <t>短信随机密码</t>
  </si>
  <si>
    <t>办理状态短信</t>
  </si>
  <si>
    <t>短信催办</t>
  </si>
  <si>
    <t>建议提案短信联名</t>
  </si>
  <si>
    <t>短信群发</t>
  </si>
  <si>
    <t>短信查询</t>
  </si>
  <si>
    <t>通讯录管理</t>
  </si>
  <si>
    <t>十、系统管理</t>
  </si>
  <si>
    <t>角色管理</t>
  </si>
  <si>
    <t>部门管理</t>
  </si>
  <si>
    <t>权限管理</t>
  </si>
  <si>
    <t>日志管理</t>
  </si>
  <si>
    <t>数据备份管理</t>
  </si>
  <si>
    <t>密码初始化</t>
  </si>
  <si>
    <t>十一、参数配置管理</t>
  </si>
  <si>
    <t>单位类型</t>
  </si>
  <si>
    <t>民族信息管理</t>
  </si>
  <si>
    <t>健康状况</t>
  </si>
  <si>
    <t>职业构成</t>
  </si>
  <si>
    <t>学历管理</t>
  </si>
  <si>
    <t>学位管理</t>
  </si>
  <si>
    <t>建议提案热词</t>
  </si>
  <si>
    <t>建议内容分类管理</t>
  </si>
  <si>
    <t>界次及编号管理</t>
  </si>
  <si>
    <t>集体提案单位管理</t>
  </si>
  <si>
    <t>代表团管理</t>
  </si>
  <si>
    <t>界别分类管理</t>
  </si>
  <si>
    <t>十二、人大代表履职管理系统</t>
  </si>
  <si>
    <t>添加代表信息</t>
  </si>
  <si>
    <t>导入代表信息</t>
  </si>
  <si>
    <t>出缺代表管理</t>
  </si>
  <si>
    <t>代表异动管理</t>
  </si>
  <si>
    <t>代表档案管理</t>
  </si>
  <si>
    <t>添加代表年度履职报告</t>
  </si>
  <si>
    <t>代表年度履职报告管理</t>
  </si>
  <si>
    <t>添加代表述职报告</t>
  </si>
  <si>
    <t>代表述职报告管理</t>
  </si>
  <si>
    <t>代表述职评分管理</t>
  </si>
  <si>
    <t>人大会议管理</t>
  </si>
  <si>
    <t>听取和审议工作报告管理</t>
  </si>
  <si>
    <t>听取和审议计划和预算报告管理</t>
  </si>
  <si>
    <t>提交议案管理</t>
  </si>
  <si>
    <t>审议议案管理</t>
  </si>
  <si>
    <t>建议批评和意见管理</t>
  </si>
  <si>
    <t>人事任免案管理</t>
  </si>
  <si>
    <t>表决案管理</t>
  </si>
  <si>
    <t>代表视察管理</t>
  </si>
  <si>
    <t>代表专题调研管理</t>
  </si>
  <si>
    <t>代表活动管理</t>
  </si>
  <si>
    <t>代表考勤管理</t>
  </si>
  <si>
    <t>添加联系人民群众信息</t>
  </si>
  <si>
    <t>联系人民群众信息管理</t>
  </si>
  <si>
    <t>联系人民群众信息查询</t>
  </si>
  <si>
    <t>联系人民群众信息反馈管理</t>
  </si>
  <si>
    <t>主任会议资料管理</t>
  </si>
  <si>
    <t>常委会会议资料管理</t>
  </si>
  <si>
    <t>代表大会资料管理</t>
  </si>
  <si>
    <t>人大志管理</t>
  </si>
  <si>
    <t>人大专门机构资料管理</t>
  </si>
  <si>
    <t>消息及短信提醒</t>
  </si>
  <si>
    <t>给代表留言管理</t>
  </si>
  <si>
    <t>留言人信息管理</t>
  </si>
  <si>
    <t>留言回复管理</t>
  </si>
  <si>
    <t>留言反馈管理</t>
  </si>
  <si>
    <t>区县市信息管理</t>
  </si>
  <si>
    <t>区县市所属代表管理</t>
  </si>
  <si>
    <t>添加区县市工作目录</t>
  </si>
  <si>
    <t>区县市工作目录管理</t>
  </si>
  <si>
    <t>代表活动室信息管理</t>
  </si>
  <si>
    <t>代表活动室代表管理</t>
  </si>
  <si>
    <t>代表活动室日常工作管理</t>
  </si>
  <si>
    <t>代表活动室日志管理</t>
  </si>
  <si>
    <t>常委会领导联系代表</t>
  </si>
  <si>
    <t>常委会委员联系代表</t>
  </si>
  <si>
    <t>代表联系常委会领导及委员</t>
  </si>
  <si>
    <t>短信及消息提醒管理</t>
  </si>
  <si>
    <t>人大及其常委会人事任免管理</t>
  </si>
  <si>
    <t>市人民政府人事任免管理</t>
  </si>
  <si>
    <t>市中级人民法院人事任免管理</t>
  </si>
  <si>
    <t>市人民检察院人事任免管理</t>
  </si>
  <si>
    <t>任免信息查询</t>
  </si>
  <si>
    <t>代表信息统计分析</t>
  </si>
  <si>
    <t>代表在大会期间履职信息统计分析</t>
  </si>
  <si>
    <t>代表在闭会期间履职信息统计分析</t>
  </si>
  <si>
    <t>人事任免统计分析</t>
  </si>
  <si>
    <t>十三、政协委员履职管理系统</t>
  </si>
  <si>
    <t>委员履职信息填报</t>
  </si>
  <si>
    <t>履职信息审核</t>
  </si>
  <si>
    <t>履职信息展示及查询</t>
  </si>
  <si>
    <t>履职信息修改及删除</t>
  </si>
  <si>
    <t>委员履职信息申诉</t>
  </si>
  <si>
    <t>履职信息权限管理</t>
  </si>
  <si>
    <t>添加委员信息</t>
  </si>
  <si>
    <t>导入导出委员信息</t>
  </si>
  <si>
    <t>委员信息管理</t>
  </si>
  <si>
    <t>委员履职档案管理</t>
  </si>
  <si>
    <t>委员履职评价表管理</t>
  </si>
  <si>
    <t>委员履职评价规则管理</t>
  </si>
  <si>
    <t>委员履职评价表统计分析</t>
  </si>
  <si>
    <t>短信发送权限管理</t>
  </si>
  <si>
    <t>短信通讯录管理</t>
  </si>
  <si>
    <t>短信发送管理</t>
  </si>
  <si>
    <t>短信记录管理</t>
  </si>
  <si>
    <t>短信调阅查询管理</t>
  </si>
  <si>
    <t>委员信息异动提醒</t>
  </si>
  <si>
    <t>委员基本信息统计分析</t>
  </si>
  <si>
    <t>委员提案统计分析</t>
  </si>
  <si>
    <t>委员参加会议统计分析</t>
  </si>
  <si>
    <t>委员反映社情民意统计分析</t>
  </si>
  <si>
    <t>委员参加政协活动统计分析</t>
  </si>
  <si>
    <t>委员参加社会公益活动统计分析</t>
  </si>
  <si>
    <t>委员提案数据源管理</t>
  </si>
  <si>
    <t>委员提案列表管理</t>
  </si>
  <si>
    <t>委员提案查询</t>
  </si>
  <si>
    <t>委员提案链接管理</t>
  </si>
  <si>
    <t>社情民意信息上报</t>
  </si>
  <si>
    <t>社情民意信息查询</t>
  </si>
  <si>
    <t>社情民意信息统计</t>
  </si>
  <si>
    <t>社情民意信息管理</t>
  </si>
  <si>
    <t>委员成分动态分析图表</t>
  </si>
  <si>
    <t>委员履职情况图表分析</t>
  </si>
  <si>
    <t>社情民意情况图表分析</t>
  </si>
  <si>
    <t>委员考核依据图表分析</t>
  </si>
  <si>
    <r>
      <rPr>
        <b/>
        <sz val="18"/>
        <color indexed="8"/>
        <rFont val="微软雅黑"/>
        <family val="2"/>
      </rPr>
      <t xml:space="preserve">                                岳阳市人大代表建议政协委员提案办理平台价格清单
</t>
    </r>
    <r>
      <rPr>
        <sz val="12"/>
        <color indexed="8"/>
        <rFont val="微软雅黑"/>
        <family val="2"/>
      </rPr>
      <t>项目名称：岳阳市人大代表建议政协委员提案办理平台  送审金额：64.8 万元    审定金额：58.55万元    备案编号：</t>
    </r>
  </si>
  <si>
    <t>审定金额（元）</t>
  </si>
  <si>
    <t>名称</t>
  </si>
  <si>
    <t>审定单价</t>
  </si>
  <si>
    <t>审定金额（元）</t>
  </si>
  <si>
    <t>彩色激光打印扫描一体机</t>
  </si>
  <si>
    <t>每年5000元包50000条</t>
  </si>
  <si>
    <t>SQL Server 2012企业版</t>
  </si>
  <si>
    <t>岳阳市建议提案系统软件部分详细预算清单</t>
  </si>
  <si>
    <t>数量</t>
  </si>
  <si>
    <t>金额</t>
  </si>
  <si>
    <t>审定金额</t>
  </si>
  <si>
    <t>工程名称：岳阳市政府机关临街旧城改造项目10KV配电安装工程主要材料询价表</t>
  </si>
  <si>
    <t>备案编号：湘建德咨字[2016]第003号</t>
  </si>
  <si>
    <t>名    称</t>
  </si>
  <si>
    <t>备注(规格型号及品牌)</t>
  </si>
  <si>
    <t>一、审增(减)部分</t>
  </si>
  <si>
    <t>10KV开闭所成套装置安装(包括所有设备配件)</t>
  </si>
  <si>
    <t>座</t>
  </si>
  <si>
    <t>发送地:浙江温州至湖南岳阳岳阳楼区。型号规格:正品开闭所成套装置、开关间隔单元 七位以上(二进四出开关站)</t>
  </si>
  <si>
    <r>
      <t xml:space="preserve">高压电力电缆:YJV22 </t>
    </r>
    <r>
      <rPr>
        <sz val="11"/>
        <color indexed="8"/>
        <rFont val="宋体"/>
        <family val="0"/>
      </rPr>
      <t>8.7/15kv</t>
    </r>
    <r>
      <rPr>
        <sz val="10"/>
        <color indexed="8"/>
        <rFont val="宋体"/>
        <family val="0"/>
      </rPr>
      <t xml:space="preserve"> 3*240mm2</t>
    </r>
  </si>
  <si>
    <t>米</t>
  </si>
  <si>
    <t xml:space="preserve">发送地:浙江杭州至湖南岳阳岳阳楼区。型号规格:10KV交联聚乙烯绝缘钢带铠装高压电力电缆YJV22 8.7/15kv 3*240mm2 国标品牌 </t>
  </si>
  <si>
    <t>10KV高压电缆分支箱一进二出6回路(带开关)</t>
  </si>
  <si>
    <t>台</t>
  </si>
  <si>
    <t>漏算</t>
  </si>
  <si>
    <t>发送地:浙江温州至湖南岳阳岳阳楼区。型号规格:正品10KV高压电缆分支箱一进二出6回路(带开关、带电显示器避雷器)</t>
  </si>
  <si>
    <t>工程名称：岳阳市公安局交警支队配电室临时过渡方案-10KV配电拆除安装工程主要材料询价表</t>
  </si>
  <si>
    <t>备案编号：湘建德咨字[2015]第569号</t>
  </si>
  <si>
    <t>名    称</t>
  </si>
  <si>
    <t>备注(规格型号及品牌)</t>
  </si>
  <si>
    <t>一、审增(减)部分</t>
  </si>
  <si>
    <t>高压电力电缆:YJLV22 8.7/15kv 3*70mm2</t>
  </si>
  <si>
    <t>米</t>
  </si>
  <si>
    <t xml:space="preserve">发送地:浙江杭州至湖南岳阳岳阳楼区。型号规格:10KV交联聚乙烯绝缘钢带铠装高压电力电缆YJLV22 8.7/15kv 3*70mm2 国标品牌 </t>
  </si>
  <si>
    <t>10KV高压电缆分支箱一进二出6回路(带开关)</t>
  </si>
  <si>
    <t>台</t>
  </si>
  <si>
    <t>正品10KV高压电缆分支箱一进二出6回路(带开关、带电显示器避雷器)按2015年04月设备材料中标价提供的文件依据</t>
  </si>
  <si>
    <t>租用500KV.A变压器(录入编号)</t>
  </si>
  <si>
    <t>市场询价(原变压器设备建设的分摊费用)</t>
  </si>
  <si>
    <t>全电子计量表计(录入编号)(2套装置包括所有配件)</t>
  </si>
  <si>
    <t>套</t>
  </si>
  <si>
    <t>正品杭州华立仪表全电子计量表计(新立区域单独计量装置)按岳阳市发改委文件[2015]530号提供的文件依据</t>
  </si>
  <si>
    <t>镀铜垂直接地(录入编号)</t>
  </si>
  <si>
    <t>市场询价</t>
  </si>
  <si>
    <t>市场询价清单备案表</t>
  </si>
  <si>
    <t>工程名称：岳阳市岳阳中学宿舍楼改造工程询价表工程</t>
  </si>
  <si>
    <t>备案编号：湘建德咨字[2015]第379号</t>
  </si>
  <si>
    <t>基本技术参数</t>
  </si>
  <si>
    <t>白色镀膜中空玻璃</t>
  </si>
  <si>
    <t>5+9A+5mm</t>
  </si>
  <si>
    <t>m2</t>
  </si>
  <si>
    <t>市场价</t>
  </si>
  <si>
    <t>项目主材设备市场询价清单备案表</t>
  </si>
  <si>
    <t>工程名称：花板桥交叉口交通微循环改造工程</t>
  </si>
  <si>
    <t>备案编号：兴诚审字【2016-BL】第002号</t>
  </si>
  <si>
    <t>基本配置技术参数</t>
  </si>
  <si>
    <t>总价（元）</t>
  </si>
  <si>
    <t>审减部分</t>
  </si>
  <si>
    <t>电子警察工控主机</t>
  </si>
  <si>
    <t>★双硬盘模式；带3G无线传输模块；支持系统时间、温度等数字和中文液晶显示显示
通用接口：至少提供2个RS232和2个RS485接口
网络接口：至少提供2个RJ45，100/1000M自适应
功耗：小于45W
可接入多台摄像机，检测违章逆行、违章停车、违章变道、违章压线等事件
可选车辆测速：支持雷达、线圈或视频等方式
可选交通流量采集：车流量、平均车速、车道占有率、车头间距等
提供前端采集设备实时运行状态信息与故障报警信息
提供图像数据防篡改功能
提供存储功能，同步存储在检测器与上传中心，当通讯故障时可缓存在检测器，故障恢复后续传。
具有车标识别功能，可识别至少90种车标，白天车标识别率不低于90%，晚上车标识别率不低于80% 
具有车型识别功能，可识别至少5种车型（轿车、客车、面包车、大货车、小货车），白天车标识别率不低于90%，晚上车标识别率不低于80%
具有车身颜色识别功能，可识别至少10种车身颜色（黑、白、灰、红、绿、蓝、黄、粉、紫、棕），白天车标识别率不低于90%，晚上车标识别率不低于80%</t>
  </si>
  <si>
    <t>1</t>
  </si>
  <si>
    <t>40000</t>
  </si>
  <si>
    <t>参照BOCOM-MVS-1000及以上</t>
  </si>
  <si>
    <t>光纤通讯盒</t>
  </si>
  <si>
    <t>2200</t>
  </si>
  <si>
    <t>参照中兴及以上</t>
  </si>
  <si>
    <t>人行灯杆</t>
  </si>
  <si>
    <t>H=3.25m</t>
  </si>
  <si>
    <t>根</t>
  </si>
  <si>
    <t xml:space="preserve"> 市场询价清单备案表</t>
  </si>
  <si>
    <t>工程名称：岳阳市烈士陵园管理用房室内装修工程                                
备案编号：天元和审字（2016）016号</t>
  </si>
  <si>
    <t>编码</t>
  </si>
  <si>
    <t>一、</t>
  </si>
  <si>
    <t>询价核减部分</t>
  </si>
  <si>
    <t>灰底大理石火烧面600*600mm</t>
  </si>
  <si>
    <t>黑金花大理石</t>
  </si>
  <si>
    <t>雅士白大理石</t>
  </si>
  <si>
    <t>黑金花大理石门套</t>
  </si>
  <si>
    <t>雅士白大理石窗套</t>
  </si>
  <si>
    <t>黑金花大理石窗套</t>
  </si>
  <si>
    <t>50宽深色波打线</t>
  </si>
  <si>
    <t>市场询价参考东鹏瓷砖</t>
  </si>
  <si>
    <t>30宽深色波打线</t>
  </si>
  <si>
    <t>100宽浅色波打线</t>
  </si>
  <si>
    <t>180宽深色波打线</t>
  </si>
  <si>
    <t>防滑地面砖300*300mm</t>
  </si>
  <si>
    <t>灰色仿古砖600*600mm</t>
  </si>
  <si>
    <t>灰色仿古砖800*800mm</t>
  </si>
  <si>
    <t>陶瓷砖(踢脚线)</t>
  </si>
  <si>
    <t>瓷板200*150mm</t>
  </si>
  <si>
    <t>300*600墙面砖</t>
  </si>
  <si>
    <t>硅钙板</t>
  </si>
  <si>
    <t>灯带</t>
  </si>
  <si>
    <t>市场询价参考雷士照明</t>
  </si>
  <si>
    <t>6寸LED筒灯</t>
  </si>
  <si>
    <t>600*600LED格栅灯</t>
  </si>
  <si>
    <t>日光灯管</t>
  </si>
  <si>
    <t>5寸LED筒灯</t>
  </si>
  <si>
    <t>成品扶手（不锈钢栏杆嵌钢化玻璃）</t>
  </si>
  <si>
    <t>市场询价及暂估价清单备案表</t>
  </si>
  <si>
    <t>市场询价及暂估价清单备案表</t>
  </si>
  <si>
    <t>工程名称：岳阳市档案馆装饰装修工程</t>
  </si>
  <si>
    <t>备案编号：湘建德</t>
  </si>
  <si>
    <t>序
号</t>
  </si>
  <si>
    <t>编码</t>
  </si>
  <si>
    <t>名称</t>
  </si>
  <si>
    <t>单
位</t>
  </si>
  <si>
    <t>单价（元）</t>
  </si>
  <si>
    <t>报审价</t>
  </si>
  <si>
    <t>询价</t>
  </si>
  <si>
    <t>一、审减部分</t>
  </si>
  <si>
    <t>001</t>
  </si>
  <si>
    <t>文化石地砖 600*600</t>
  </si>
  <si>
    <r>
      <t>m</t>
    </r>
    <r>
      <rPr>
        <vertAlign val="superscript"/>
        <sz val="12"/>
        <color indexed="8"/>
        <rFont val="宋体"/>
        <family val="0"/>
      </rPr>
      <t>2</t>
    </r>
  </si>
  <si>
    <t>市场价（含税、含运费）</t>
  </si>
  <si>
    <t>002</t>
  </si>
  <si>
    <t>800*800地砖</t>
  </si>
  <si>
    <r>
      <t>m</t>
    </r>
    <r>
      <rPr>
        <vertAlign val="superscript"/>
        <sz val="12"/>
        <color indexed="8"/>
        <rFont val="宋体"/>
        <family val="0"/>
      </rPr>
      <t>2</t>
    </r>
  </si>
  <si>
    <t>003</t>
  </si>
  <si>
    <t>800*800全瓷抛釉砖</t>
  </si>
  <si>
    <t>004</t>
  </si>
  <si>
    <t>600*600地砖</t>
  </si>
  <si>
    <t>005</t>
  </si>
  <si>
    <t>600*600米黄色玻化砖</t>
  </si>
  <si>
    <t>006</t>
  </si>
  <si>
    <t>300*300防滑地砖</t>
  </si>
  <si>
    <t>岳阳市第六中学等十二所学校校园监控设备工程材料市场询价清单备案表</t>
  </si>
  <si>
    <t>工程名称：岳阳市第六中学等十二所学校园监控设备工程材料询价表</t>
  </si>
  <si>
    <r>
      <t>备案编号：湘建德咨字[2016]第</t>
    </r>
    <r>
      <rPr>
        <b/>
        <sz val="12"/>
        <rFont val="宋体"/>
        <family val="0"/>
      </rPr>
      <t>120</t>
    </r>
    <r>
      <rPr>
        <b/>
        <sz val="12"/>
        <rFont val="宋体"/>
        <family val="0"/>
      </rPr>
      <t>号</t>
    </r>
  </si>
  <si>
    <r>
      <rPr>
        <b/>
        <sz val="9"/>
        <rFont val="宋体"/>
        <family val="0"/>
      </rPr>
      <t>1、</t>
    </r>
    <r>
      <rPr>
        <sz val="9"/>
        <rFont val="宋体"/>
        <family val="0"/>
      </rPr>
      <t>设备采用</t>
    </r>
    <r>
      <rPr>
        <sz val="9"/>
        <rFont val="宋体"/>
        <family val="0"/>
      </rPr>
      <t>1/2.8""Progressive Scan CMOS</t>
    </r>
    <r>
      <rPr>
        <sz val="9"/>
        <rFont val="宋体"/>
        <family val="0"/>
      </rPr>
      <t>图像传感器</t>
    </r>
    <r>
      <rPr>
        <sz val="9"/>
        <rFont val="宋体"/>
        <family val="0"/>
      </rPr>
      <t>,分辨率≥200万像素,内置4.7mm-94mm焦距镜头,20倍光学变焦</t>
    </r>
    <r>
      <rPr>
        <sz val="9"/>
        <rFont val="宋体"/>
        <family val="0"/>
      </rPr>
      <t>。★</t>
    </r>
    <r>
      <rPr>
        <b/>
        <sz val="9"/>
        <rFont val="宋体"/>
        <family val="0"/>
      </rPr>
      <t>2、</t>
    </r>
    <r>
      <rPr>
        <sz val="9"/>
        <rFont val="宋体"/>
        <family val="0"/>
      </rPr>
      <t>内置高效红外灯</t>
    </r>
    <r>
      <rPr>
        <sz val="9"/>
        <rFont val="宋体"/>
        <family val="0"/>
      </rPr>
      <t>,红外线中心波长≥820nm可识别≥380米之外的人体轮廓(以检测报告数据为准)</t>
    </r>
    <r>
      <rPr>
        <sz val="9"/>
        <rFont val="宋体"/>
        <family val="0"/>
      </rPr>
      <t>。</t>
    </r>
    <r>
      <rPr>
        <b/>
        <sz val="9"/>
        <rFont val="宋体"/>
        <family val="0"/>
      </rPr>
      <t>3、</t>
    </r>
    <r>
      <rPr>
        <sz val="9"/>
        <rFont val="宋体"/>
        <family val="0"/>
      </rPr>
      <t>内置热处理装置,降低球机内控温度,防止球机内起雾。★</t>
    </r>
    <r>
      <rPr>
        <b/>
        <sz val="9"/>
        <rFont val="宋体"/>
        <family val="0"/>
      </rPr>
      <t>4、</t>
    </r>
    <r>
      <rPr>
        <sz val="9"/>
        <rFont val="宋体"/>
        <family val="0"/>
      </rPr>
      <t>支持</t>
    </r>
    <r>
      <rPr>
        <sz val="9"/>
        <rFont val="宋体"/>
        <family val="0"/>
      </rPr>
      <t>3D定位功能,可实现点击跟踪和放大,水平手控速度≥620°/S,云台定位精度为±0.1°,支持云台优先级控制,485与网络可设置不同优先级(以检测报告数据为准)</t>
    </r>
    <r>
      <rPr>
        <sz val="9"/>
        <rFont val="宋体"/>
        <family val="0"/>
      </rPr>
      <t>。</t>
    </r>
    <r>
      <rPr>
        <b/>
        <sz val="9"/>
        <rFont val="宋体"/>
        <family val="0"/>
      </rPr>
      <t>5、</t>
    </r>
    <r>
      <rPr>
        <sz val="9"/>
        <rFont val="宋体"/>
        <family val="0"/>
      </rPr>
      <t>支持三码流同时输出,主码流最高分辨率1080p@30fps。★</t>
    </r>
    <r>
      <rPr>
        <b/>
        <sz val="9"/>
        <rFont val="宋体"/>
        <family val="0"/>
      </rPr>
      <t>6、</t>
    </r>
    <r>
      <rPr>
        <sz val="9"/>
        <rFont val="宋体"/>
        <family val="0"/>
      </rPr>
      <t>具有视频分析功能:</t>
    </r>
    <r>
      <rPr>
        <sz val="9"/>
        <rFont val="宋体"/>
        <family val="0"/>
      </rPr>
      <t>支持区域入侵、人脸侦测</t>
    </r>
    <r>
      <rPr>
        <sz val="9"/>
        <rFont val="宋体"/>
        <family val="0"/>
      </rPr>
      <t>,</t>
    </r>
    <r>
      <rPr>
        <sz val="9"/>
        <rFont val="宋体"/>
        <family val="0"/>
      </rPr>
      <t>越界入侵</t>
    </r>
    <r>
      <rPr>
        <sz val="9"/>
        <rFont val="宋体"/>
        <family val="0"/>
      </rPr>
      <t>,移动侦测,</t>
    </r>
    <r>
      <rPr>
        <sz val="9"/>
        <rFont val="宋体"/>
        <family val="0"/>
      </rPr>
      <t>虚焦侦测</t>
    </r>
    <r>
      <rPr>
        <sz val="9"/>
        <rFont val="宋体"/>
        <family val="0"/>
      </rPr>
      <t>,场景变更侦测,设备支持车牌识别,同时可在抓拍图片上叠加设备编号、抓拍时间、车牌号码等信息</t>
    </r>
    <r>
      <rPr>
        <sz val="9"/>
        <rFont val="宋体"/>
        <family val="0"/>
      </rPr>
      <t>(以公安部型式检测报告为准)。</t>
    </r>
    <r>
      <rPr>
        <b/>
        <sz val="9"/>
        <rFont val="宋体"/>
        <family val="0"/>
      </rPr>
      <t>7、</t>
    </r>
    <r>
      <rPr>
        <sz val="9"/>
        <rFont val="宋体"/>
        <family val="0"/>
      </rPr>
      <t>支持宽动态,3D降噪、图像翻转、NIR红外增强;旋转角度:水平角度≥360°,垂直≥90°,支持AAC编码,48K采样率,高保真音频支持时间模板设置。</t>
    </r>
    <r>
      <rPr>
        <b/>
        <sz val="9"/>
        <rFont val="宋体"/>
        <family val="0"/>
      </rPr>
      <t>8、</t>
    </r>
    <r>
      <rPr>
        <sz val="9"/>
        <rFont val="宋体"/>
        <family val="0"/>
      </rPr>
      <t>图片叠加、IPV6、MTU设置、多播、心跳、黑白名单、SNMP等</t>
    </r>
    <r>
      <rPr>
        <sz val="9"/>
        <rFont val="宋体"/>
        <family val="0"/>
      </rPr>
      <t>。</t>
    </r>
    <r>
      <rPr>
        <b/>
        <sz val="9"/>
        <rFont val="宋体"/>
        <family val="0"/>
      </rPr>
      <t>9、</t>
    </r>
    <r>
      <rPr>
        <sz val="9"/>
        <rFont val="宋体"/>
        <family val="0"/>
      </rPr>
      <t>室外球机应具备较好防护性能,支持IP67,TVS</t>
    </r>
    <r>
      <rPr>
        <sz val="9"/>
        <rFont val="宋体"/>
        <family val="0"/>
      </rPr>
      <t>6</t>
    </r>
    <r>
      <rPr>
        <sz val="9"/>
        <rFont val="宋体"/>
        <family val="0"/>
      </rPr>
      <t>000V防雷、防浪涌、防突破。</t>
    </r>
    <r>
      <rPr>
        <b/>
        <sz val="9"/>
        <rFont val="宋体"/>
        <family val="0"/>
      </rPr>
      <t>★10、</t>
    </r>
    <r>
      <rPr>
        <sz val="9"/>
        <rFont val="宋体"/>
        <family val="0"/>
      </rPr>
      <t>所投产品提供国家安全防范报警系统产品质量监督检验中心出具的GB-28181检验报告。</t>
    </r>
    <r>
      <rPr>
        <b/>
        <sz val="9"/>
        <rFont val="宋体"/>
        <family val="0"/>
      </rPr>
      <t>★11、</t>
    </r>
    <r>
      <rPr>
        <sz val="9"/>
        <rFont val="宋体"/>
        <family val="0"/>
      </rPr>
      <t>所投产品提供加盖生产厂家与投标人公章的产品彩印。</t>
    </r>
  </si>
  <si>
    <r>
      <rPr>
        <b/>
        <sz val="9"/>
        <rFont val="宋体"/>
        <family val="0"/>
      </rPr>
      <t>端口数量:</t>
    </r>
    <r>
      <rPr>
        <sz val="9"/>
        <rFont val="宋体"/>
        <family val="0"/>
      </rPr>
      <t>根据用户摄像头布局,灵活选用包含10/100/1000Base-T.100/1000Base-X SFP接口的交换机转发能力</t>
    </r>
    <r>
      <rPr>
        <sz val="9"/>
        <rFont val="宋体"/>
        <family val="0"/>
      </rPr>
      <t>,要求整机达全线速转发能力</t>
    </r>
    <r>
      <rPr>
        <sz val="9"/>
        <rFont val="宋体"/>
        <family val="0"/>
      </rPr>
      <t>。</t>
    </r>
    <r>
      <rPr>
        <b/>
        <sz val="9"/>
        <rFont val="宋体"/>
        <family val="0"/>
      </rPr>
      <t>节能要求:</t>
    </r>
    <r>
      <rPr>
        <sz val="9"/>
        <rFont val="宋体"/>
        <family val="0"/>
      </rPr>
      <t>电口和光口都支持端口休眠功能,支持整机休眠,符合IEEE802.3az,并提供对应的第三方测试报告。支持DHCP snooping binding tab1e(DAI,IP source guard),防止ARP攻击、DDOS攻击、中间人攻击;支持BODU guard,Root guard。支持用户间的二层隔离,用于减轻网关ARP处理负担,降低网关受ARP攻击的风险。支持802.X1."符合TEEE802.3 10Base-T,IEEE802.3u 100Base-TX,IEEE802.3x和IEEE802.3ab 1000Base-T标准。</t>
    </r>
    <r>
      <rPr>
        <b/>
        <sz val="9"/>
        <rFont val="宋体"/>
        <family val="0"/>
      </rPr>
      <t>1、</t>
    </r>
    <r>
      <rPr>
        <sz val="9"/>
        <rFont val="宋体"/>
        <family val="0"/>
      </rPr>
      <t>全线速的二层千兆交换能力,保证所有端口无阻塞进行报文转发。</t>
    </r>
    <r>
      <rPr>
        <b/>
        <sz val="9"/>
        <rFont val="宋体"/>
        <family val="0"/>
      </rPr>
      <t>2、</t>
    </r>
    <r>
      <rPr>
        <sz val="9"/>
        <rFont val="宋体"/>
        <family val="0"/>
      </rPr>
      <t>24个10/100M/1000M自适应RJ45端口。</t>
    </r>
    <r>
      <rPr>
        <b/>
        <sz val="9"/>
        <rFont val="宋体"/>
        <family val="0"/>
      </rPr>
      <t>3、</t>
    </r>
    <r>
      <rPr>
        <sz val="9"/>
        <rFont val="宋体"/>
        <family val="0"/>
      </rPr>
      <t>支持端口自动翻转(Auto MDI/MDIX),采用存储转发的交换机制。</t>
    </r>
    <r>
      <rPr>
        <b/>
        <sz val="9"/>
        <rFont val="宋体"/>
        <family val="0"/>
      </rPr>
      <t>4、</t>
    </r>
    <r>
      <rPr>
        <sz val="9"/>
        <rFont val="宋体"/>
        <family val="0"/>
      </rPr>
      <t>内置通用电源,1U铁壳,19英寸机箱,工业级设计,可上标准机架。</t>
    </r>
    <r>
      <rPr>
        <b/>
        <sz val="9"/>
        <rFont val="宋体"/>
        <family val="0"/>
      </rPr>
      <t>5、</t>
    </r>
    <r>
      <rPr>
        <sz val="9"/>
        <rFont val="宋体"/>
        <family val="0"/>
      </rPr>
      <t>采用共享缓存架构,每个端口可利用的缓存空间扩大数倍,可大大增强突发大流量的转发性能。</t>
    </r>
    <r>
      <rPr>
        <b/>
        <sz val="9"/>
        <rFont val="宋体"/>
        <family val="0"/>
      </rPr>
      <t>6、</t>
    </r>
    <r>
      <rPr>
        <sz val="9"/>
        <rFont val="宋体"/>
        <family val="0"/>
      </rPr>
      <t>集成专业级防雷电路,可提供防雷等级(共模防护7KV)的专业防护。</t>
    </r>
  </si>
  <si>
    <r>
      <rPr>
        <b/>
        <sz val="9"/>
        <rFont val="宋体"/>
        <family val="0"/>
      </rPr>
      <t>(1)</t>
    </r>
    <r>
      <rPr>
        <sz val="9"/>
        <rFont val="宋体"/>
        <family val="0"/>
      </rPr>
      <t>:国内外知名品牌商用电脑。</t>
    </r>
    <r>
      <rPr>
        <b/>
        <sz val="9"/>
        <rFont val="宋体"/>
        <family val="0"/>
      </rPr>
      <t>★</t>
    </r>
    <r>
      <rPr>
        <b/>
        <sz val="9"/>
        <rFont val="宋体"/>
        <family val="0"/>
      </rPr>
      <t>(2)</t>
    </r>
    <r>
      <rPr>
        <b/>
        <sz val="9"/>
        <rFont val="宋体"/>
        <family val="0"/>
      </rPr>
      <t>CPU:</t>
    </r>
    <r>
      <rPr>
        <sz val="9"/>
        <rFont val="宋体"/>
        <family val="0"/>
      </rPr>
      <t>Inte1 双核处理器 G32</t>
    </r>
    <r>
      <rPr>
        <sz val="9"/>
        <rFont val="宋体"/>
        <family val="0"/>
      </rPr>
      <t>6</t>
    </r>
    <r>
      <rPr>
        <sz val="9"/>
        <rFont val="宋体"/>
        <family val="0"/>
      </rPr>
      <t>0,主频≥3.2GHz,缓冲≥3M。</t>
    </r>
    <r>
      <rPr>
        <b/>
        <sz val="9"/>
        <rFont val="宋体"/>
        <family val="0"/>
      </rPr>
      <t>★</t>
    </r>
    <r>
      <rPr>
        <b/>
        <sz val="9"/>
        <rFont val="宋体"/>
        <family val="0"/>
      </rPr>
      <t>(3)</t>
    </r>
    <r>
      <rPr>
        <b/>
        <sz val="9"/>
        <rFont val="宋体"/>
        <family val="0"/>
      </rPr>
      <t xml:space="preserve"> 主板芯片:</t>
    </r>
    <r>
      <rPr>
        <sz val="9"/>
        <rFont val="宋体"/>
        <family val="0"/>
      </rPr>
      <t>Intel H81及以上,≥1个 PCI-E*16,≥2个PCI-E*1,PS/2带串口、VGA接口,集成声卡、1000M以太网卡。</t>
    </r>
    <r>
      <rPr>
        <b/>
        <sz val="9"/>
        <rFont val="宋体"/>
        <family val="0"/>
      </rPr>
      <t>(4)</t>
    </r>
    <r>
      <rPr>
        <b/>
        <sz val="9"/>
        <rFont val="宋体"/>
        <family val="0"/>
      </rPr>
      <t>内存:</t>
    </r>
    <r>
      <rPr>
        <sz val="9"/>
        <rFont val="宋体"/>
        <family val="0"/>
      </rPr>
      <t>≥1*4GB DDRIII。</t>
    </r>
    <r>
      <rPr>
        <b/>
        <sz val="9"/>
        <rFont val="宋体"/>
        <family val="0"/>
      </rPr>
      <t>(5)</t>
    </r>
    <r>
      <rPr>
        <b/>
        <sz val="9"/>
        <rFont val="宋体"/>
        <family val="0"/>
      </rPr>
      <t>硬盘:</t>
    </r>
    <r>
      <rPr>
        <sz val="9"/>
        <rFont val="宋体"/>
        <family val="0"/>
      </rPr>
      <t>≥</t>
    </r>
    <r>
      <rPr>
        <sz val="9"/>
        <rFont val="宋体"/>
        <family val="0"/>
      </rPr>
      <t>1T</t>
    </r>
    <r>
      <rPr>
        <sz val="9"/>
        <rFont val="宋体"/>
        <family val="0"/>
      </rPr>
      <t>G,7200rpm/SATA3。</t>
    </r>
    <r>
      <rPr>
        <b/>
        <sz val="9"/>
        <rFont val="宋体"/>
        <family val="0"/>
      </rPr>
      <t>(6)</t>
    </r>
    <r>
      <rPr>
        <b/>
        <sz val="9"/>
        <rFont val="宋体"/>
        <family val="0"/>
      </rPr>
      <t>光驱:</t>
    </r>
    <r>
      <rPr>
        <sz val="9"/>
        <rFont val="宋体"/>
        <family val="0"/>
      </rPr>
      <t>SATA DVD光驱。</t>
    </r>
    <r>
      <rPr>
        <b/>
        <sz val="9"/>
        <rFont val="宋体"/>
        <family val="0"/>
      </rPr>
      <t>(7)显卡</t>
    </r>
    <r>
      <rPr>
        <b/>
        <sz val="9"/>
        <rFont val="宋体"/>
        <family val="0"/>
      </rPr>
      <t>:</t>
    </r>
    <r>
      <rPr>
        <sz val="9"/>
        <rFont val="宋体"/>
        <family val="0"/>
      </rPr>
      <t>集成显卡。</t>
    </r>
    <r>
      <rPr>
        <b/>
        <sz val="9"/>
        <rFont val="宋体"/>
        <family val="0"/>
      </rPr>
      <t>(8)</t>
    </r>
    <r>
      <rPr>
        <b/>
        <sz val="9"/>
        <rFont val="宋体"/>
        <family val="0"/>
      </rPr>
      <t>显示器:</t>
    </r>
    <r>
      <rPr>
        <sz val="9"/>
        <rFont val="宋体"/>
        <family val="0"/>
      </rPr>
      <t>≥19.5寸</t>
    </r>
    <r>
      <rPr>
        <sz val="9"/>
        <rFont val="宋体"/>
        <family val="0"/>
      </rPr>
      <t>LED屏(与主机同一品牌)</t>
    </r>
    <r>
      <rPr>
        <sz val="9"/>
        <rFont val="宋体"/>
        <family val="0"/>
      </rPr>
      <t>。★</t>
    </r>
    <r>
      <rPr>
        <b/>
        <sz val="9"/>
        <rFont val="宋体"/>
        <family val="0"/>
      </rPr>
      <t>(9)电源</t>
    </r>
    <r>
      <rPr>
        <b/>
        <sz val="9"/>
        <rFont val="宋体"/>
        <family val="0"/>
      </rPr>
      <t>:</t>
    </r>
    <r>
      <rPr>
        <sz val="9"/>
        <rFont val="宋体"/>
        <family val="0"/>
      </rPr>
      <t>稳定型电源</t>
    </r>
    <r>
      <rPr>
        <sz val="9"/>
        <rFont val="宋体"/>
        <family val="0"/>
      </rPr>
      <t>,额定输出功率不小于220W电源</t>
    </r>
    <r>
      <rPr>
        <sz val="9"/>
        <rFont val="宋体"/>
        <family val="0"/>
      </rPr>
      <t>。★</t>
    </r>
    <r>
      <rPr>
        <b/>
        <sz val="9"/>
        <rFont val="宋体"/>
        <family val="0"/>
      </rPr>
      <t>(10)</t>
    </r>
    <r>
      <rPr>
        <b/>
        <sz val="9"/>
        <rFont val="宋体"/>
        <family val="0"/>
      </rPr>
      <t>机箱:</t>
    </r>
    <r>
      <rPr>
        <sz val="9"/>
        <rFont val="宋体"/>
        <family val="0"/>
      </rPr>
      <t>商用立式大机箱设计</t>
    </r>
    <r>
      <rPr>
        <sz val="9"/>
        <rFont val="宋体"/>
        <family val="0"/>
      </rPr>
      <t>,机箱体积不小于23L,带顶部提手,顶置置电源开关和重启键,带顶置USB接口(USB不小于6个,分离式前置USB设计,避免USB设备干扰,可同时使用)</t>
    </r>
    <r>
      <rPr>
        <sz val="9"/>
        <rFont val="宋体"/>
        <family val="0"/>
      </rPr>
      <t>。</t>
    </r>
    <r>
      <rPr>
        <b/>
        <sz val="9"/>
        <rFont val="宋体"/>
        <family val="0"/>
      </rPr>
      <t>(11)稳定性</t>
    </r>
    <r>
      <rPr>
        <b/>
        <sz val="9"/>
        <rFont val="宋体"/>
        <family val="0"/>
      </rPr>
      <t>:</t>
    </r>
    <r>
      <rPr>
        <sz val="9"/>
        <rFont val="宋体"/>
        <family val="0"/>
      </rPr>
      <t>具备低噪音设计,整机运行噪音≤20dB(A),MTBF不低于35万小时认证</t>
    </r>
    <r>
      <rPr>
        <sz val="9"/>
        <rFont val="宋体"/>
        <family val="0"/>
      </rPr>
      <t>(需要提供国家电子计算机质量监督检验中心出具证书复印件</t>
    </r>
    <r>
      <rPr>
        <sz val="9"/>
        <rFont val="宋体"/>
        <family val="0"/>
      </rPr>
      <t>,加盖原厂印章</t>
    </r>
    <r>
      <rPr>
        <sz val="9"/>
        <rFont val="宋体"/>
        <family val="0"/>
      </rPr>
      <t>)。</t>
    </r>
    <r>
      <rPr>
        <b/>
        <sz val="9"/>
        <rFont val="宋体"/>
        <family val="0"/>
      </rPr>
      <t>(12)硬盘保护功能</t>
    </r>
    <r>
      <rPr>
        <sz val="9"/>
        <rFont val="宋体"/>
        <family val="0"/>
      </rPr>
      <t>:集成软件保护卡,要求支持禁用光驱、USB存储设备;主板集成支持智能网络同传,自动分配IP,硬盘保护,硬盘还原,增量传输等功能。</t>
    </r>
    <r>
      <rPr>
        <b/>
        <sz val="9"/>
        <rFont val="宋体"/>
        <family val="0"/>
      </rPr>
      <t>(13):</t>
    </r>
    <r>
      <rPr>
        <sz val="9"/>
        <rFont val="宋体"/>
        <family val="0"/>
      </rPr>
      <t>主机通过CCC认证、国家节能认证、环境标志产品认证(需要提供相关证明文件)。</t>
    </r>
    <r>
      <rPr>
        <b/>
        <sz val="9"/>
        <rFont val="宋体"/>
        <family val="0"/>
      </rPr>
      <t>★</t>
    </r>
    <r>
      <rPr>
        <b/>
        <sz val="9"/>
        <rFont val="宋体"/>
        <family val="0"/>
      </rPr>
      <t>(14)售后服务:</t>
    </r>
    <r>
      <rPr>
        <sz val="9"/>
        <rFont val="宋体"/>
        <family val="0"/>
      </rPr>
      <t>整机三年原厂免费上门保修服务(含显示器),须提供厂家针对此项目售后服务承诺函原件。</t>
    </r>
    <r>
      <rPr>
        <b/>
        <sz val="9"/>
        <rFont val="宋体"/>
        <family val="0"/>
      </rPr>
      <t>注</t>
    </r>
    <r>
      <rPr>
        <b/>
        <sz val="9"/>
        <rFont val="宋体"/>
        <family val="0"/>
      </rPr>
      <t>:</t>
    </r>
    <r>
      <rPr>
        <sz val="9"/>
        <rFont val="宋体"/>
        <family val="0"/>
      </rPr>
      <t>投标人需提供原厂盖章彩页。</t>
    </r>
  </si>
  <si>
    <t>B、机房设备</t>
  </si>
  <si>
    <r>
      <rPr>
        <b/>
        <sz val="9"/>
        <rFont val="宋体"/>
        <family val="0"/>
      </rPr>
      <t>★1、平台性能:</t>
    </r>
    <r>
      <rPr>
        <sz val="9"/>
        <rFont val="宋体"/>
        <family val="0"/>
      </rPr>
      <t>系统平台采用NGN的架构,媒体流和信令流分层处理,支持5000路视频接入,1000路报警接入;支持记录所有功能操作、异常情况日志,并提供多种检索、查询方案;使用易操作的WEB客户端和CS客户端进行管理和操作;能够提供丰富的对外接口,比如平台SDK、OCK控件、Webservice等,满足平台对接需要;支持多网域的配置,实现多网融合,跨网段、内外网、专网等灵活部署;平台支持域名解析访问,平台支持GB/T28181-2011联网协议和DB33联网协议,支持用户自定义LOGO替换配置。</t>
    </r>
    <r>
      <rPr>
        <b/>
        <sz val="9"/>
        <rFont val="宋体"/>
        <family val="0"/>
      </rPr>
      <t>★2、存储管理:</t>
    </r>
    <r>
      <rPr>
        <sz val="9"/>
        <rFont val="宋体"/>
        <family val="0"/>
      </rPr>
      <t>支持多种存储模式,集中式存储和分布存储;支持录像控制(计划、手动、告警联动)功能;支持若干默认录像模板和若干自定义录像模板,支持批量配置录像计划;支持录像批量下载;支持录像回放打标签、录像锁定和解锁;支持录像秒级检索、回放控制(开始、暂停、停止、进度拖动、单帧前进、倍速前进)、分段回放、事件回放和标签回放等多种回放途径;支持N+1存储模式。★</t>
    </r>
    <r>
      <rPr>
        <b/>
        <sz val="9"/>
        <rFont val="宋体"/>
        <family val="0"/>
      </rPr>
      <t>3、</t>
    </r>
    <r>
      <rPr>
        <sz val="9"/>
        <rFont val="宋体"/>
        <family val="0"/>
      </rPr>
      <t>支持统一网管功能,支持对平台各关联模块、IPSAN存储设备和编解码器、IPC的统一管理,支持在管理界面上将前端设备批量导入,支持编码器、解码器、IPC的管理配置功能,能够支持按计划批量自动升级。</t>
    </r>
    <r>
      <rPr>
        <b/>
        <sz val="9"/>
        <rFont val="宋体"/>
        <family val="0"/>
      </rPr>
      <t>4、</t>
    </r>
    <r>
      <rPr>
        <sz val="9"/>
        <rFont val="宋体"/>
        <family val="0"/>
      </rPr>
      <t>支持单播流的复制分发;支持组播视频流转单播,并复制分发;支持跨不同子网段的视频流转发。★</t>
    </r>
    <r>
      <rPr>
        <b/>
        <sz val="9"/>
        <rFont val="宋体"/>
        <family val="0"/>
      </rPr>
      <t>5、</t>
    </r>
    <r>
      <rPr>
        <sz val="9"/>
        <rFont val="宋体"/>
        <family val="0"/>
      </rPr>
      <t>支持分布式集群部署,当其中一台服务器故障,可无缝接管其运行的业务,支持服务器的负载均衡。</t>
    </r>
    <r>
      <rPr>
        <b/>
        <sz val="9"/>
        <rFont val="宋体"/>
        <family val="0"/>
      </rPr>
      <t>6、</t>
    </r>
    <r>
      <rPr>
        <sz val="9"/>
        <rFont val="宋体"/>
        <family val="0"/>
      </rPr>
      <t>采用高效率的数据链路管理功能配合强大的数据管理,可轻松实现海量数据访问调用、检索、点播。★</t>
    </r>
    <r>
      <rPr>
        <b/>
        <sz val="9"/>
        <rFont val="宋体"/>
        <family val="0"/>
      </rPr>
      <t>7、</t>
    </r>
    <r>
      <rPr>
        <sz val="9"/>
        <rFont val="宋体"/>
        <family val="0"/>
      </rPr>
      <t>符合国际标准信令互通协议、多个学校级联网规范,可实现不同学校间的数据对接、不同系统的功能联动。</t>
    </r>
    <r>
      <rPr>
        <b/>
        <sz val="9"/>
        <rFont val="宋体"/>
        <family val="0"/>
      </rPr>
      <t>8、</t>
    </r>
    <r>
      <rPr>
        <sz val="9"/>
        <rFont val="宋体"/>
        <family val="0"/>
      </rPr>
      <t>提供《软件著作产权登记证书》,型式检测报告。</t>
    </r>
  </si>
  <si>
    <r>
      <t>金杯国际二芯BV-2*</t>
    </r>
    <r>
      <rPr>
        <sz val="10"/>
        <rFont val="宋体"/>
        <family val="0"/>
      </rPr>
      <t>1</t>
    </r>
    <r>
      <rPr>
        <sz val="10"/>
        <rFont val="宋体"/>
        <family val="0"/>
      </rPr>
      <t>.5护导线</t>
    </r>
  </si>
  <si>
    <t>光钎</t>
  </si>
  <si>
    <t>单模光钎</t>
  </si>
  <si>
    <t>米</t>
  </si>
  <si>
    <t>市场价</t>
  </si>
  <si>
    <t>光钎配件</t>
  </si>
  <si>
    <t>跳线、尾歼等</t>
  </si>
  <si>
    <t>批</t>
  </si>
  <si>
    <t>机柜</t>
  </si>
  <si>
    <r>
      <t>2</t>
    </r>
    <r>
      <rPr>
        <sz val="10"/>
        <rFont val="宋体"/>
        <family val="0"/>
      </rPr>
      <t>4U冷轧钢板</t>
    </r>
  </si>
  <si>
    <t>个</t>
  </si>
  <si>
    <r>
      <t>1</t>
    </r>
    <r>
      <rPr>
        <sz val="10"/>
        <rFont val="宋体"/>
        <family val="0"/>
      </rPr>
      <t>30</t>
    </r>
    <r>
      <rPr>
        <sz val="10"/>
        <rFont val="宋体"/>
        <family val="0"/>
      </rPr>
      <t>个点位的光钎熔接</t>
    </r>
  </si>
  <si>
    <t>辅材、PVC管等</t>
  </si>
  <si>
    <t>弯头、PVC管、电胶布、扎带、水晶头、电源插板等</t>
  </si>
  <si>
    <t>破地费用</t>
  </si>
  <si>
    <t>因学校要求走暗线，需要请专业人士切割路面(要求不锈钢水管套管)</t>
  </si>
  <si>
    <t>小计2</t>
  </si>
  <si>
    <t>E</t>
  </si>
  <si>
    <t>设备合计</t>
  </si>
  <si>
    <t>小计1+2</t>
  </si>
  <si>
    <t>F</t>
  </si>
  <si>
    <t>施工费用</t>
  </si>
  <si>
    <t>设备合价*7%</t>
  </si>
  <si>
    <t>G</t>
  </si>
  <si>
    <t>费用总价</t>
  </si>
  <si>
    <t>设备合计+施工费用</t>
  </si>
  <si>
    <t>H</t>
  </si>
  <si>
    <t>税金</t>
  </si>
  <si>
    <t>税金(费用总价*6%)</t>
  </si>
  <si>
    <t>费率</t>
  </si>
  <si>
    <t>I、总合计        费用总价+税金</t>
  </si>
  <si>
    <t>原设备材料预算总合计(大写)</t>
  </si>
  <si>
    <t>贰佰壹拾伍万柒仟叁佰玖拾伍元捌角</t>
  </si>
  <si>
    <t>本次评审设备材料总合计(大写)</t>
  </si>
  <si>
    <t>贰佰壹拾伍万肆仟陆佰柒拾叁元柒角柒分</t>
  </si>
  <si>
    <t>本次评审审减金额(大写)</t>
  </si>
  <si>
    <t>贰仟柒佰贰拾贰元零叁分</t>
  </si>
  <si>
    <t>第一部分：监控机房改造建设</t>
  </si>
  <si>
    <t>1、监控机房内部装修工程预算</t>
  </si>
  <si>
    <t>项目名称</t>
  </si>
  <si>
    <t>用料及工艺</t>
  </si>
  <si>
    <t>送审单价（元）</t>
  </si>
  <si>
    <t>送审小计（元）</t>
  </si>
  <si>
    <t>审定单价（元）</t>
  </si>
  <si>
    <t>审定总价（元）</t>
  </si>
  <si>
    <t>一、墙面装修</t>
  </si>
  <si>
    <t>10厚磨砂玻璃隔墙</t>
  </si>
  <si>
    <r>
      <t>30*40木方刷防火涂料，木夹板基层，饰面索色，</t>
    </r>
    <r>
      <rPr>
        <sz val="11"/>
        <rFont val="Times New Roman"/>
        <family val="1"/>
      </rPr>
      <t>10</t>
    </r>
    <r>
      <rPr>
        <sz val="11"/>
        <rFont val="宋体"/>
        <family val="0"/>
      </rPr>
      <t>厚磨砂玻璃隔断</t>
    </r>
  </si>
  <si>
    <t>㎡</t>
  </si>
  <si>
    <t>值班室更衣柜</t>
  </si>
  <si>
    <t>内部层板1.8厚福湘E1级夹板，门板1.5厚夹板基层水曲柳饰面索色.</t>
  </si>
  <si>
    <t>墙面乳胶漆粉刷</t>
  </si>
  <si>
    <t>原墙腻子粉找平三遍，乳胶漆两遍</t>
  </si>
  <si>
    <t>墙面成品踢脚线</t>
  </si>
  <si>
    <t>100mm高PVC成品高分子踢脚线</t>
  </si>
  <si>
    <t>窗套制安</t>
  </si>
  <si>
    <t>18厚木夹板基层，饰面索色，成品实木窗套线索色</t>
  </si>
  <si>
    <t>窗户</t>
  </si>
  <si>
    <t>1500mm宽*1500mm高,6mm+6mm中空隔热双层钢化玻璃，1mm铝合金边框，隔音隔热窗户</t>
  </si>
  <si>
    <t>高级布帘</t>
  </si>
  <si>
    <t>高级布艺窗帘，材质：涤棉印花布料（可用普通洗水），风格：田园、山水风景等，帘头款式：平帷，普通打褶，打孔，遮光功能：装饰+全遮光</t>
  </si>
  <si>
    <t>二、天花、地面装修</t>
  </si>
  <si>
    <r>
      <t>天花</t>
    </r>
    <r>
      <rPr>
        <sz val="11"/>
        <rFont val="Times New Roman"/>
        <family val="1"/>
      </rPr>
      <t>600*600</t>
    </r>
    <r>
      <rPr>
        <sz val="11"/>
        <rFont val="宋体"/>
        <family val="0"/>
      </rPr>
      <t>矿棉板吊顶</t>
    </r>
  </si>
  <si>
    <t>专业配套国标轻钢龙骨吊顶</t>
  </si>
  <si>
    <t>天花乳胶漆粉刷</t>
  </si>
  <si>
    <r>
      <t>50#轻钢龙骨，</t>
    </r>
    <r>
      <rPr>
        <sz val="11"/>
        <rFont val="Times New Roman"/>
        <family val="1"/>
      </rPr>
      <t>10</t>
    </r>
    <r>
      <rPr>
        <sz val="11"/>
        <rFont val="宋体"/>
        <family val="0"/>
      </rPr>
      <t>厚石膏板吊顶，腻子粉找平打磨，乳胶漆两遍</t>
    </r>
  </si>
  <si>
    <t>值班室过道复合地板</t>
  </si>
  <si>
    <t>原有地面凿平，重新铺设复合地板</t>
  </si>
  <si>
    <t>三、强弱电安装工程</t>
  </si>
  <si>
    <t>强电敷设</t>
  </si>
  <si>
    <t>批</t>
  </si>
  <si>
    <t>弱电敷设</t>
  </si>
  <si>
    <t>600*600灯盘</t>
  </si>
  <si>
    <t>开关插座</t>
  </si>
  <si>
    <t xml:space="preserve"> 四、室外楼梯改造</t>
  </si>
  <si>
    <t>钢架楼梯</t>
  </si>
  <si>
    <t>1.2m宽踏步，120GB槽钢立柱，50GB角钢踏步基架，10mm厚GB钢板踏步，防锈漆三遍</t>
  </si>
  <si>
    <t>吨</t>
  </si>
  <si>
    <t>踏步拉丝大理石</t>
  </si>
  <si>
    <t>钢板上织钢丝网，水泥砂浆铺贴1.8厚灰麻大理石</t>
  </si>
  <si>
    <t>不锈钢扶手</t>
  </si>
  <si>
    <t>304#1.2厚拉不锈钢扶手</t>
  </si>
  <si>
    <r>
      <t xml:space="preserve">  </t>
    </r>
    <r>
      <rPr>
        <b/>
        <sz val="11"/>
        <rFont val="宋体"/>
        <family val="0"/>
      </rPr>
      <t>五、其它物件添置</t>
    </r>
  </si>
  <si>
    <t>沙发</t>
  </si>
  <si>
    <t>商用布艺沙发,尺寸：宽2500mm深1500mm高1100mm ,框架：木骨架 ，内部填充物： 高弹泡沫海绵，颜色：商务黑色</t>
  </si>
  <si>
    <t>茶几</t>
  </si>
  <si>
    <t>尺寸：1400*850mm，材质：木质，环保材料，表面制漆</t>
  </si>
  <si>
    <t>办公椅</t>
  </si>
  <si>
    <t xml:space="preserve">尺寸： W58*D67*H95-101  ；面料： 环保皮、西皮、真皮框架： 木骨架  ；内部填充物： 高弹泡沫海绵 ，扶手材质： 铁电镀  </t>
  </si>
  <si>
    <t>张</t>
  </si>
  <si>
    <t>三联监控操作台</t>
  </si>
  <si>
    <t>外形尺寸：长1750mm，宽670mm，高750mm,材质：选用1.2—1.5mm厚武钢优质冷轧钢板，数控设备精加工制作。表面经酸洗、磷化防腐防锈后静电喷塑处理、喷后均匀，光洁度好，塑面经久耐用。</t>
  </si>
  <si>
    <t>六、综合费用</t>
  </si>
  <si>
    <t>拆除原有装饰工程</t>
  </si>
  <si>
    <t>装修垃圾清运费</t>
  </si>
  <si>
    <t>装修材料及布置总价*0.8%</t>
  </si>
  <si>
    <t>工程管理费用</t>
  </si>
  <si>
    <t>装修材料及布置总价*2.72%</t>
  </si>
  <si>
    <t xml:space="preserve">       2、防静电地板价格预算</t>
  </si>
  <si>
    <r>
      <t>规格</t>
    </r>
    <r>
      <rPr>
        <b/>
        <sz val="11"/>
        <rFont val="Times New Roman"/>
        <family val="1"/>
      </rPr>
      <t>型号</t>
    </r>
  </si>
  <si>
    <t>小计</t>
  </si>
  <si>
    <t>审核总价</t>
  </si>
  <si>
    <t>静电地板</t>
  </si>
  <si>
    <t>600*600*35无缝拼接</t>
  </si>
  <si>
    <t>平方</t>
  </si>
  <si>
    <t xml:space="preserve">      3、机房防雷接地价格预算</t>
  </si>
  <si>
    <t>产品名称</t>
  </si>
  <si>
    <t>规格</t>
  </si>
  <si>
    <t>审核单价</t>
  </si>
  <si>
    <t>电源部分</t>
  </si>
  <si>
    <t>三相电源防雷箱</t>
  </si>
  <si>
    <t>技术参数：标称通流容量In(8/20μs)为20KA；最大通流容量Imax(8/20μs)为40KA；保护水平(kV)为1.8；响应时间(ns)≤25；漏电流0.75U1mA(μA)≤20；最大持续工作电压(VAC)为385.</t>
  </si>
  <si>
    <t>单相电源防雷箱</t>
  </si>
  <si>
    <t>技术参数：标称通流容量In(8/20μs)为10KA；最大通流容量Imax(8/20μs)为20KA；保护水平(kV)为1.5；响应时间(ns)≤25；漏电流0.75U1mA(μA)≤20；额定工作电压(VAC)为220.</t>
  </si>
  <si>
    <t>机架式电源防雷插座</t>
  </si>
  <si>
    <r>
      <t>技术参数：标称通流容量</t>
    </r>
    <r>
      <rPr>
        <sz val="11"/>
        <color indexed="10"/>
        <rFont val="Times New Roman"/>
        <family val="1"/>
      </rPr>
      <t>In(8/20μs)</t>
    </r>
    <r>
      <rPr>
        <sz val="11"/>
        <color indexed="10"/>
        <rFont val="宋体"/>
        <family val="0"/>
      </rPr>
      <t>为</t>
    </r>
    <r>
      <rPr>
        <sz val="11"/>
        <color indexed="10"/>
        <rFont val="Times New Roman"/>
        <family val="1"/>
      </rPr>
      <t>5KA</t>
    </r>
    <r>
      <rPr>
        <sz val="11"/>
        <color indexed="10"/>
        <rFont val="宋体"/>
        <family val="0"/>
      </rPr>
      <t>；最大通流容量</t>
    </r>
    <r>
      <rPr>
        <sz val="11"/>
        <color indexed="10"/>
        <rFont val="Times New Roman"/>
        <family val="1"/>
      </rPr>
      <t>Imax(8/20μs)</t>
    </r>
    <r>
      <rPr>
        <sz val="11"/>
        <color indexed="10"/>
        <rFont val="宋体"/>
        <family val="0"/>
      </rPr>
      <t>为</t>
    </r>
    <r>
      <rPr>
        <sz val="11"/>
        <color indexed="10"/>
        <rFont val="Times New Roman"/>
        <family val="1"/>
      </rPr>
      <t>10KA</t>
    </r>
    <r>
      <rPr>
        <sz val="11"/>
        <color indexed="10"/>
        <rFont val="宋体"/>
        <family val="0"/>
      </rPr>
      <t>；保护水平</t>
    </r>
    <r>
      <rPr>
        <sz val="11"/>
        <color indexed="10"/>
        <rFont val="Times New Roman"/>
        <family val="1"/>
      </rPr>
      <t>(kV)</t>
    </r>
    <r>
      <rPr>
        <sz val="11"/>
        <color indexed="10"/>
        <rFont val="宋体"/>
        <family val="0"/>
      </rPr>
      <t>为</t>
    </r>
    <r>
      <rPr>
        <sz val="11"/>
        <color indexed="10"/>
        <rFont val="Times New Roman"/>
        <family val="1"/>
      </rPr>
      <t>0.8</t>
    </r>
    <r>
      <rPr>
        <sz val="11"/>
        <color indexed="10"/>
        <rFont val="宋体"/>
        <family val="0"/>
      </rPr>
      <t>；响应时间</t>
    </r>
    <r>
      <rPr>
        <sz val="11"/>
        <color indexed="10"/>
        <rFont val="Times New Roman"/>
        <family val="1"/>
      </rPr>
      <t>(ns)</t>
    </r>
    <r>
      <rPr>
        <sz val="11"/>
        <color indexed="10"/>
        <rFont val="宋体"/>
        <family val="0"/>
      </rPr>
      <t>≤</t>
    </r>
    <r>
      <rPr>
        <sz val="11"/>
        <color indexed="10"/>
        <rFont val="Times New Roman"/>
        <family val="1"/>
      </rPr>
      <t>25</t>
    </r>
    <r>
      <rPr>
        <sz val="11"/>
        <color indexed="10"/>
        <rFont val="宋体"/>
        <family val="0"/>
      </rPr>
      <t>；漏电流</t>
    </r>
    <r>
      <rPr>
        <sz val="11"/>
        <color indexed="10"/>
        <rFont val="Times New Roman"/>
        <family val="1"/>
      </rPr>
      <t>0.75U1mA(μA)</t>
    </r>
    <r>
      <rPr>
        <sz val="11"/>
        <color indexed="10"/>
        <rFont val="宋体"/>
        <family val="0"/>
      </rPr>
      <t>≤</t>
    </r>
    <r>
      <rPr>
        <sz val="11"/>
        <color indexed="10"/>
        <rFont val="Times New Roman"/>
        <family val="1"/>
      </rPr>
      <t>20</t>
    </r>
    <r>
      <rPr>
        <sz val="11"/>
        <color indexed="10"/>
        <rFont val="宋体"/>
        <family val="0"/>
      </rPr>
      <t>；额定工作电压</t>
    </r>
    <r>
      <rPr>
        <sz val="11"/>
        <color indexed="10"/>
        <rFont val="Times New Roman"/>
        <family val="1"/>
      </rPr>
      <t>(VAC)</t>
    </r>
    <r>
      <rPr>
        <sz val="11"/>
        <color indexed="10"/>
        <rFont val="宋体"/>
        <family val="0"/>
      </rPr>
      <t>为</t>
    </r>
    <r>
      <rPr>
        <sz val="11"/>
        <color indexed="10"/>
        <rFont val="Times New Roman"/>
        <family val="1"/>
      </rPr>
      <t>220.</t>
    </r>
  </si>
  <si>
    <t>监控部分</t>
  </si>
  <si>
    <t>控制信号防雷器</t>
  </si>
  <si>
    <t>技术参数：最大持续工作电压（V）为24；限制电压（V,1.2/50μs）为60；传输特性为10Mbps；最大通流容量Imax(kA,8/20μs)为10；响应时间(ns)≤1；插入损耗(dB)≤0.2.</t>
  </si>
  <si>
    <t>视频防雷箱</t>
  </si>
  <si>
    <t>技术参数：接口类型为BNC，工作
电压（V）为5；最大持续工作电压（V）为6；限制电压（V,1.2/50μs）为20；传输特性为10MHz；最大通流容Imax(kA,8/20μs)为10；响应时间(ns)≤1；插入损耗(dB)≤0.2.</t>
  </si>
  <si>
    <t>等电位连接器</t>
  </si>
  <si>
    <t>技术参数：最大放电电流Imax(kA，8/20μs)为80；响应时间(ns)≤100</t>
  </si>
  <si>
    <t>4欧姆地网</t>
  </si>
  <si>
    <t>接地模块</t>
  </si>
  <si>
    <t>扁形</t>
  </si>
  <si>
    <t>热镀锌角钢</t>
  </si>
  <si>
    <t>材料规格：5*50*50*1500mm</t>
  </si>
  <si>
    <t>热镀锌扁钢</t>
  </si>
  <si>
    <t>材料规格：4*40mm</t>
  </si>
  <si>
    <t>线材附件</t>
  </si>
  <si>
    <t>汇流箱</t>
  </si>
  <si>
    <t>多股铜线</t>
  </si>
  <si>
    <t>材料规格：BVR 25mm2</t>
  </si>
  <si>
    <t>多股铜线</t>
  </si>
  <si>
    <t>材料规格：BVR 16mm2</t>
  </si>
  <si>
    <t>材料规格：BVR 10mm2</t>
  </si>
  <si>
    <t xml:space="preserve">       第二部分:监控视频信号上墙预算</t>
  </si>
  <si>
    <t>液晶拼接显示单元</t>
  </si>
  <si>
    <t>★尺寸:46英寸</t>
  </si>
  <si>
    <t>1、★LCD显示单元采用三星DID面板，DID面板的液晶屏幕物理分辨率达到1920×1080，亮度达到500cd/㎡，对比度达到3500:1，亮度均匀性大于92％，以确保多屏拼接系统的画面更为清晰鲜明；物理拼缝≤5.3mm，响应时间≤8ms。提供封面具有CNAS资质认证标识的检测机构出具的证明文件。r提供面板的报关证明材料加盖厂商公章。</t>
  </si>
  <si>
    <t>2、液晶拼接显示单元外观设计美观，实用，安全，防尘、防静电、抗干扰及稳定性均有保障，需提供国家知识产权局颁发的拼接显示单元外观设计专利证书。</t>
  </si>
  <si>
    <t>3、★显示单元支持接口丰富，支持各种类型的信号接入，提供BNC/YPbPr/VGA/DVI/HDMI/等多种信号的输入显示。支持BNC、VGA、DVI、HDMI、SDI、五种信号的环通显示；提供封面具有CNAS资质认证标识的检测机构出具的证明文件。；</t>
  </si>
  <si>
    <t>4、整机单元工作功耗≤200W，待机功耗≤1W，采用1+1热插拔冗余电源系统，可接入两个独立供应电网，当其中任意一路电网或电源系统发生故障时，另一套电源系统可实时自动切换对显示单元供电，保证系统稳定运行，不影响显示单元的正常工作。提供封面具有CNAS资质认证标识的检测机构出具的证明文件。</t>
  </si>
  <si>
    <t>5、★为实现视频监控设备在LCD显示单元显示，LCD显示单元内置解码引擎，采用ARM+DSP嵌入式构架，支持前端摄像机取流解码显示；支持500W像素设备解码；支持轮巡解码、流媒体功能，可以在线修改IP、网关、添加设备、管理设备；可实时查看解码状态；提供具有CNAS资质认证的检测机构出具的证明文件。</t>
  </si>
  <si>
    <t>6、★产品在投标文件中需提供厂家针对本项目授权证明和售后服务涵；考虑到整个系统的整体调试及售后技术支持的统一，设备与视频综合平台要使用同一品牌；</t>
  </si>
  <si>
    <t>大屏幕集中软件</t>
  </si>
  <si>
    <t>免费赠送</t>
  </si>
  <si>
    <t>安装支架（落地式）</t>
  </si>
  <si>
    <t>高强度铝合金型材，与拼接屏配合使用</t>
  </si>
  <si>
    <t>视频综合平台</t>
  </si>
  <si>
    <t>1、19英寸标准7U机箱，3槽位机箱，单电源，单主控板。支持16路HDMI输出，支持解码64路1080P，或128路720P，或256路4CIF以下分辨率。</t>
  </si>
  <si>
    <t>2、音频输出：2个DB15接口，转16路BNC；最大开窗数64个1080P；输出分辨率：（1600×1200@60Hz、1920×1080@60Hz、1920×1080@50Hz、1400×1050@60Hz、1680×1050@60Hz、1280×720@60Hz、1280×720@50Hz、1360×768@60Hz、1280×1024@60Hz、1024×768@60Hz）               3、投标产品需提供中国质量认证中心所颁布的中国国家强制产品认证证书（CCC）；</t>
  </si>
  <si>
    <t>4、、投标产品需提供计算机软件著作权登记证书；</t>
  </si>
  <si>
    <t>5、为了保障投标产品的成熟稳定应用，设备需提供距离投标截止日期不少于4年的用户报告至少4份；</t>
  </si>
  <si>
    <t>★6、需提供中国质量认证中心所出具的中国环保产品（II型）认证证书；</t>
  </si>
  <si>
    <t>★7、投标产品支持支持四风扇冗余，转速自动调整，并支持热插拔；双电源冗余，热插拔更换；具备具有液晶显示屏，可以查看系统状态。</t>
  </si>
  <si>
    <t xml:space="preserve">★8、支持云台控制功能，支持外围云台设备控制，可实现8个方向、自动转动、光圈、镜头拉伸、转动速度、预置点、轨迹、巡航、电子放大、3D定位控制。                                                                                                </t>
  </si>
  <si>
    <t>现场电源及布线</t>
  </si>
  <si>
    <t>HDMI高清线、电源线、控制线等辅助材料</t>
  </si>
  <si>
    <t>项</t>
  </si>
  <si>
    <t>控制电脑</t>
  </si>
  <si>
    <t>商用电脑（I3 4130CPU/4G/500G/DVD/独显1G/21.5寸显示器）</t>
  </si>
  <si>
    <t>流媒体服务器</t>
  </si>
  <si>
    <t>E5-2620 V2(6核2.1GHz)×1/8GB/1T SATA×2/热插拔/DVD/1000M NIC×2/冗余电源/导轨/2U</t>
  </si>
  <si>
    <t xml:space="preserve">       第三部分：监控机房后端和配套设备</t>
  </si>
  <si>
    <t>设备参数</t>
  </si>
  <si>
    <r>
      <t>15KW UPS主机</t>
    </r>
    <r>
      <rPr>
        <sz val="11"/>
        <rFont val="Times New Roman"/>
        <family val="1"/>
      </rPr>
      <t>(</t>
    </r>
    <r>
      <rPr>
        <sz val="11"/>
        <rFont val="宋体"/>
        <family val="0"/>
      </rPr>
      <t>含</t>
    </r>
    <r>
      <rPr>
        <sz val="11"/>
        <rFont val="Times New Roman"/>
        <family val="1"/>
      </rPr>
      <t>16</t>
    </r>
    <r>
      <rPr>
        <sz val="11"/>
        <rFont val="宋体"/>
        <family val="0"/>
      </rPr>
      <t>节</t>
    </r>
    <r>
      <rPr>
        <sz val="11"/>
        <rFont val="Times New Roman"/>
        <family val="1"/>
      </rPr>
      <t>100AH</t>
    </r>
    <r>
      <rPr>
        <sz val="11"/>
        <rFont val="宋体"/>
        <family val="0"/>
      </rPr>
      <t>国标电池，</t>
    </r>
    <r>
      <rPr>
        <sz val="11"/>
        <rFont val="Times New Roman"/>
        <family val="1"/>
      </rPr>
      <t>16</t>
    </r>
    <r>
      <rPr>
        <sz val="11"/>
        <rFont val="宋体"/>
        <family val="0"/>
      </rPr>
      <t>节标准电池柜及配套线材、电池柜</t>
    </r>
    <r>
      <rPr>
        <sz val="11"/>
        <rFont val="Times New Roman"/>
        <family val="1"/>
      </rPr>
      <t>)</t>
    </r>
  </si>
  <si>
    <t>1. ★主机功率:主机功率≥15KVA，三进单出高频电源，后备时间要求≥1小时</t>
  </si>
  <si>
    <t>2. 工作方式:采用DSP控制系统，双变换数字化控制技术</t>
  </si>
  <si>
    <t>3. 输入电压范围:可满足190～520Vac（半载），277～520 Vac （满载）</t>
  </si>
  <si>
    <t>4. 面板设定功能:采用中英文LED和LCD状态显示，ECO设定</t>
  </si>
  <si>
    <t>5. 输入频率范围:40HZ～70HZ</t>
  </si>
  <si>
    <t>6. ★输入功率因数:≥0.99</t>
  </si>
  <si>
    <t>7. 输出功率因数:0.9</t>
  </si>
  <si>
    <t>8、电池电压（Vdc）：±96；±108；±120 (16节、18节、20节可选)</t>
  </si>
  <si>
    <t>9、系统效率：在线模式：≥93%，ECO模式：≥98%</t>
  </si>
  <si>
    <t>10. 环境使用标准:要求采用工业化设计，保证恶劣环境下能正常工作</t>
  </si>
  <si>
    <t>11. 过载能力: 100%＜负载≤125%，3分钟后转旁路；125%＜负载≤150%,30秒后转旁路；负载＞150%，1秒转旁路</t>
  </si>
  <si>
    <t>12. 输出波形失真: ≤2%(阻性负载）；≤5%（非线性负载）</t>
  </si>
  <si>
    <t>13. 并机能力：具备≥8台或以上的并机能力，便于今后的扩容和冗余</t>
  </si>
  <si>
    <t>14. 管理及远程控制：具备RS232数据通讯接口</t>
  </si>
  <si>
    <t>15、保护功能：输出短路保护、输出过载保护、过温保护、电池低压保护、输出过欠压保护、风扇故障保护等</t>
  </si>
  <si>
    <t>16. ★要求厂家在本地设有客户中心或服务机构，要求提供服务机构营业执照证明文件</t>
  </si>
  <si>
    <t>17. 提供UPS主机生产商的IS09001、IS014001、OHSAS 18001、CE，节能认证，泰尔认证， </t>
  </si>
  <si>
    <t>18. ★电池要求：电池品牌选用主机原厂原装的同品牌铅酸免维护密封蓄电池，总容量即电池标称电压（V）×电池标称容量（AH）×电池总节数≥1600VAH,提供原厂售后服务承诺函。</t>
  </si>
  <si>
    <t>19、UPS、蓄电池免费质保叁年以上。</t>
  </si>
  <si>
    <t>嵌入式硬盘录像机</t>
  </si>
  <si>
    <t>支持16路最大100万HDCVI摄像机接入；</t>
  </si>
  <si>
    <t>支持16路960H实时回放；(720P非实时)，</t>
  </si>
  <si>
    <t>支持4TB硬盘；</t>
  </si>
  <si>
    <r>
      <t>网络高清硬盘录像机（</t>
    </r>
    <r>
      <rPr>
        <sz val="11"/>
        <rFont val="Times New Roman"/>
        <family val="1"/>
      </rPr>
      <t>NVR</t>
    </r>
    <r>
      <rPr>
        <sz val="11"/>
        <rFont val="宋体"/>
        <family val="0"/>
      </rPr>
      <t>）</t>
    </r>
  </si>
  <si>
    <t>最大8路接入通道</t>
  </si>
  <si>
    <t>最大支持56M码流接入</t>
  </si>
  <si>
    <t>支持1080P、720P接入</t>
  </si>
  <si>
    <t>支持4路720P同步回放</t>
  </si>
  <si>
    <t>支持1个SATA3.0 ，最大6T</t>
  </si>
  <si>
    <t>支持IPC一键添加</t>
  </si>
  <si>
    <t>支持更改前端IP地址</t>
  </si>
  <si>
    <t>支持P2P私网穿透功能</t>
  </si>
  <si>
    <t>平台管理软件</t>
  </si>
  <si>
    <t>3、★显示单元支持接口丰富，支持各种类型的信号接入，提供BNC/YPbPr/VGA/DVI/HDMI/等多种信号的输入显示。支持BNC、VGA、DVI、HDMI、SDI、五种信号的环通显示；提供封面具有CNAS资质认证标识的检测机构出具的证明文件。</t>
  </si>
  <si>
    <t>6、★所投产品在投标文件中需提供厂家针对本项目授权证明和售后服务涵；考虑到整个系统的整体调试及售后技术支持的统一，设备与视频综合平台要使用同一品牌。</t>
  </si>
  <si>
    <r>
      <t>监控专用</t>
    </r>
    <r>
      <rPr>
        <sz val="11"/>
        <rFont val="Times New Roman"/>
        <family val="1"/>
      </rPr>
      <t>3TB</t>
    </r>
    <r>
      <rPr>
        <sz val="11"/>
        <rFont val="宋体"/>
        <family val="0"/>
      </rPr>
      <t>硬盘</t>
    </r>
  </si>
  <si>
    <t>接口类型：SATA3，容量：3TB，转速：5900转，缓存：64M</t>
  </si>
  <si>
    <t>2.0米标准机柜</t>
  </si>
  <si>
    <t>机箱结构：服务器机柜,</t>
  </si>
  <si>
    <t>散热系统：220V4风扇,</t>
  </si>
  <si>
    <t>机箱尺寸: 600MM×2000MM×800MM,</t>
  </si>
  <si>
    <t>机箱材质: 钢板厚度 立柱2.0mm,侧板1.5mm,</t>
  </si>
  <si>
    <t>电源类型: 五位插座电源板</t>
  </si>
  <si>
    <t>24+4口千兆交换机</t>
  </si>
  <si>
    <t xml:space="preserve">产品类型：千兆以太网交换机；  </t>
  </si>
  <si>
    <t xml:space="preserve">应用层级：二层； </t>
  </si>
  <si>
    <t>传输速率：10/100/1000Mbps；</t>
  </si>
  <si>
    <t xml:space="preserve">交换方式：存储-转发； </t>
  </si>
  <si>
    <t>背板带宽：≧256Gbps；</t>
  </si>
  <si>
    <t xml:space="preserve">包转发率：≧42Mpps； </t>
  </si>
  <si>
    <t xml:space="preserve">MAC地址表 8K； </t>
  </si>
  <si>
    <t>端口结构：非模块化；</t>
  </si>
  <si>
    <t xml:space="preserve">端口数量：28个； </t>
  </si>
  <si>
    <t xml:space="preserve">端口描述：24个10/100/1000Mbps自适应以太网端口；4个光电复用口； </t>
  </si>
  <si>
    <t xml:space="preserve">传输模式：全双工/半双工自适应； </t>
  </si>
  <si>
    <t xml:space="preserve"> 功能特性：网络标准 IEEE 802.3x，IEEE 802.3，IEEE 802.3u，IEEE 802.3ab； </t>
  </si>
  <si>
    <t xml:space="preserve">VLAN：不支持； </t>
  </si>
  <si>
    <t xml:space="preserve">QOS：不支持； </t>
  </si>
  <si>
    <t xml:space="preserve"> 其它参数：电源电压 AC 100-240V，50-60Hz；</t>
  </si>
  <si>
    <t xml:space="preserve">电源功率：&lt;20W； </t>
  </si>
  <si>
    <t>环境标准：工作温度：0-40℃</t>
  </si>
  <si>
    <t>工作湿度：5%-95%（无凝结）</t>
  </si>
  <si>
    <r>
      <t>大</t>
    </r>
    <r>
      <rPr>
        <sz val="11"/>
        <rFont val="Times New Roman"/>
        <family val="1"/>
      </rPr>
      <t>1.5P</t>
    </r>
    <r>
      <rPr>
        <sz val="11"/>
        <rFont val="宋体"/>
        <family val="0"/>
      </rPr>
      <t>空调</t>
    </r>
  </si>
  <si>
    <t>国产知名品牌，支持变频功能</t>
  </si>
  <si>
    <r>
      <t>大</t>
    </r>
    <r>
      <rPr>
        <sz val="11"/>
        <rFont val="Times New Roman"/>
        <family val="1"/>
      </rPr>
      <t>3P</t>
    </r>
    <r>
      <rPr>
        <sz val="11"/>
        <rFont val="宋体"/>
        <family val="0"/>
      </rPr>
      <t>空调</t>
    </r>
  </si>
  <si>
    <t>LED电子条幅显示屏</t>
  </si>
  <si>
    <t>放置在拼接大屏上方，显示天气、时间、领导欢迎辞或工作标语等</t>
  </si>
  <si>
    <t>小计</t>
  </si>
  <si>
    <t>工程名称：岳阳市罗家坡污水处理厂二期扩建工程</t>
  </si>
  <si>
    <t>备案编号：</t>
  </si>
  <si>
    <t>序   号</t>
  </si>
  <si>
    <t>单价(元)</t>
  </si>
  <si>
    <t>1#PLC控制柜 DI:183 DO:43 AI:29 AO:2  SI:4(以太网1个，RS485口3个) 
 I/O模块应有20%裕量 22000*800*600mm</t>
  </si>
  <si>
    <t>参考马壕项目</t>
  </si>
  <si>
    <t>10m皮带输送机 输送宽度650mm，设备宽度900，长度为10m，N=4kw</t>
  </si>
  <si>
    <t>2#PLC控制柜 DI:97 DO:28 AI:14 AO:6  SI:1(以太网1个)  I/O模块应有20%裕量22000*800*600mm</t>
  </si>
  <si>
    <t>3#PLC控制柜 DI:107 DO:32 AI:11  AO:4  SI:1(以太网)  I/O模块应有20%裕量 800*1600*600mm</t>
  </si>
  <si>
    <t>4</t>
  </si>
  <si>
    <t>1000</t>
  </si>
  <si>
    <t>参照法马及以上</t>
  </si>
  <si>
    <t>UPVC管 Φ110 *4.5</t>
  </si>
  <si>
    <t>m</t>
  </si>
  <si>
    <t>55</t>
  </si>
  <si>
    <t>监控抓拍辅助光源（含频闪补光灯10台，防炫目曝闪灯5台）</t>
  </si>
  <si>
    <t>防炫目爆闪灯：光通量：≥1800lm；色温≥5500；外壳材质：金属铝；响应时间：≤100μs；最小闪光间隔小于100ms触发方式：电平，+5VDC；支持以频闪频率100Hz，占空比25%连续工作；同步速度≥1/1000s ★补光频率≥50Hz；电源效率可连续启动；★闪光寿命：300万次以上；工作环境温度：-20℃～+50℃；工作环境湿度：10%～90%@40℃，无凝结；防护等级不低于IP65。                                                                   频闪补光灯：★光通量：≥1800lm；色温：5000K～7000K；外壳材质：金属铝；响应时间：≤100μs；触发方式：电平，+5VDC；★支持以频闪频率100Hz、占空比25%连续工作；发光角度：14°±1°；电源效率：≥85%，可连续启动；工作环境温度：-30℃～+55℃；工作环境湿度：10%～90%@40℃，无凝结；★防护等级不低于IP65；★LED环境补光灯应通过公安部安全与警用电子产品质量检测中心的检测，投标人应提供公安部安全与警用电子产品质量检测中心出具的检验报告。</t>
  </si>
  <si>
    <t>频闪补光灯参照BOCOM-CXBG-1-PS-LT1028，防炫目曝闪灯参照BOCOM-LT2020及以上</t>
  </si>
  <si>
    <t>UPVC电力管98*4</t>
  </si>
  <si>
    <t>50</t>
  </si>
  <si>
    <t>31</t>
  </si>
  <si>
    <t>摄像机镜头</t>
  </si>
  <si>
    <t>彩色CCD带电动变焦镜头</t>
  </si>
  <si>
    <t>16</t>
  </si>
  <si>
    <t>1650</t>
  </si>
  <si>
    <t>参照BOCOM-VCANCCD及以上</t>
  </si>
  <si>
    <t>一体化球形摄像机</t>
  </si>
  <si>
    <t>200万低照度高清球机</t>
  </si>
  <si>
    <t>2</t>
  </si>
  <si>
    <t>16000</t>
  </si>
  <si>
    <t>参照BOCOM-VCAM103-IR150-2MP-ES及以上</t>
  </si>
  <si>
    <t>审平部分</t>
  </si>
  <si>
    <t>信号控制机</t>
  </si>
  <si>
    <t>符合国标GB25280-2010《道路交通信号控制机》标准
★相位驱动能力：可驱动8块相位板，32个相位驱动，96个灯控端子
★车检输入：可接32个机动线圈检测器
与区域级数据通讯接口RS232、RS422、10M/100M RJ45可选；
具备系统校时功能；
提供闪光、全红、关灯、定周期、感应、自适应、协调式感应、系统控制等多种控制方式；
具备通过笔记本电脑等进行现场调试功能；
支持手动/遥控调整信号、★支持相位接管；★支持信号机程序远程升级；
★具备信号检测异常、断路故障等状况报警功能；
★机柜内预留空间</t>
  </si>
  <si>
    <t>45000</t>
  </si>
  <si>
    <t>参照南京莱斯（HT2000A-1）及以上</t>
  </si>
  <si>
    <t>人行灯</t>
  </si>
  <si>
    <t>基本要求：符合GB14887-2011的所有要求；LED灯使用寿命≥10万小时；工作温度：-30~70摄氏度</t>
  </si>
  <si>
    <t>组</t>
  </si>
  <si>
    <t>8</t>
  </si>
  <si>
    <t>参照法码（RX300-3-FMMR1）及以上</t>
  </si>
  <si>
    <t>机动灯</t>
  </si>
  <si>
    <t>Φ400箭头灯,1、制造厂家具有ISO9001质量保证体系；2、符合GB14887-2011国家标准的所有要求；LED灯使用寿命≥10万小时；工作温度：-30~70摄氏度</t>
  </si>
  <si>
    <t>2800</t>
  </si>
  <si>
    <t>参照,法码（JD400-3-FM3A1）及以上</t>
  </si>
  <si>
    <t>卡口摄像机</t>
  </si>
  <si>
    <t>700万高清卡口,★嵌入式一体化700万像素高清电警抓拍单元包含600万像素高清一体化嵌入式摄像机、高清镜头、室外防护罩、电源防雷器、网络信号防雷器。
★1″彩色逐行扫描CCD，1080P；
★最大图像分辨率≥2752×2272像素（该项需在检测报告中体现），帧率≥25帧/秒；高清镜头焦距8～25mm内根据现场情况选择；
最低照度：≤0.1lux@F1.2；电子快门：1/25秒至1/100,000秒
曝光时间125微秒内范围可调；视频格式：H.264和M-JPEG；
★应内置车牌识别算法、车辆视频检测及视频跟踪算法；
★应内置局部进光量控制算法应用程序，以缓解红灯偏黄问题；
★支持视频分析闯红灯、不按规定车道行驶、逆行、压线、实线变道等交通违法行为；★闯红灯捕获率≥96% ，支持H.264视频流输出；
支持饱和度、亮度、对比度远程可调，支持自动白平衡、自动增益、3D降噪技术；支持LED频闪灯同步控制；
支持自动光控、时控可选；预留车辆检测器接入接口；不少于1个工业级高速SD卡接口，支持不少于32GB高速 SD卡，
不少于1个自适应网络接口，不少于1个RS-485接口；
本地调试：不少于1个USB接口；外部触发输入≥4路，光耦触发输出≥3路（支持同步控制补光灯）；★室外防护罩防护等级不低于IP66，透光率不小于95%。
★电警抓拍单元具有符合国标GB28181-2014的检测报告</t>
  </si>
  <si>
    <t>15000</t>
  </si>
  <si>
    <t>参照BOCOM-VCAMPD307及以上</t>
  </si>
  <si>
    <t>摄像机护罩及安装支架</t>
  </si>
  <si>
    <t>室外防护罩22寸</t>
  </si>
  <si>
    <t>180</t>
  </si>
  <si>
    <t>交换机（千兆 8口）</t>
  </si>
  <si>
    <t>580</t>
  </si>
  <si>
    <t>参照华三8口及以上</t>
  </si>
  <si>
    <t>交换机（千兆 24口）</t>
  </si>
  <si>
    <t>1200</t>
  </si>
  <si>
    <t>参照华三24口及以上</t>
  </si>
  <si>
    <t>UPS</t>
  </si>
  <si>
    <t>待机一小时</t>
  </si>
  <si>
    <t>4000</t>
  </si>
  <si>
    <t>参照APC及以上</t>
  </si>
  <si>
    <t>户外设备箱</t>
  </si>
  <si>
    <t>自制</t>
  </si>
  <si>
    <t>个</t>
  </si>
  <si>
    <t>2000</t>
  </si>
  <si>
    <t>立杆</t>
  </si>
  <si>
    <t>悬臂18m，高6.8m</t>
  </si>
  <si>
    <t>DG-X12立杆</t>
  </si>
  <si>
    <t>悬臂12m，高6.8m</t>
  </si>
  <si>
    <t>12000</t>
  </si>
  <si>
    <t>高清摄像机</t>
  </si>
  <si>
    <t>700万高清卡口,★嵌入式一体化700万像素高清电警抓拍单元包含600万像素高清一体化嵌入式摄像机、高清镜头、室外防护罩、电源防雷器、网络信号防雷器。
★1″彩色逐行扫描CCD，1080P；
★最大图像分辨率≥2752×2272像素（该项需在检测报告中体现），帧率≥25帧/秒；高清镜头焦距8～25mm内根据现场情况选择；
最低照度：≤0.1lux@F1.2；电子快门：1/25秒至1/100,000秒
曝光时间125微秒内范围可调；视频格式：H.264和M-JPEG；
★应内置车牌识别算法、车辆视频检测及视频跟踪算法；
★应内置局部进光量控制算法应用程序，以缓解红灯偏黄问题；
★支持视频分析闯红灯、不按规定车道行驶、逆行、压线、实线变道等交通违法行为；★闯红灯捕获率≥96% ，支持H.264视频流输出；
支持饱和度、亮度、对比度远程可调，支持自动白平衡、自动增益、3D降噪技术；
支持LED频闪灯同步控制；支持自动光控、时控可选；预留车辆检测器接入接口；不少于1个工业级高速SD卡接口，支持不少于32GB高速 SD卡，
不少于1个自适应网络接口，不少于1个RS-485接口；
本地调试：不少于1个USB接口；外部触发输入≥4路，光耦触发输出≥3路（支持同步控制补光灯）；
★室外防护罩防护等级不低于IP66，透光率不小于95%。
★电警抓拍单元具有符合国标GB28181-2014的检测报告</t>
  </si>
  <si>
    <t>参照（BOCOM-VCAMPB307）及以上</t>
  </si>
  <si>
    <t>光端机</t>
  </si>
  <si>
    <t>参照BOCOM-VCAN-P2000-2N-X2D-AIS及以上</t>
  </si>
  <si>
    <t>工程名称：建湘路与巴陵中路交叉口交通微循环改造工程</t>
  </si>
  <si>
    <t>备案编号：兴诚审字【2016-BL】第001号</t>
  </si>
  <si>
    <t>监控抓拍辅助光源（含频闪补光灯8台，防炫目曝闪灯4台）</t>
  </si>
  <si>
    <t>29000</t>
  </si>
  <si>
    <t>14</t>
  </si>
  <si>
    <t>悬臂9m，高6.8m</t>
  </si>
  <si>
    <t>9000</t>
  </si>
  <si>
    <t>岳阳市岳阳中学、岳阳外国语学校、第七中学及第十二中学校园监控设备工程材料市场询价清单备案表</t>
  </si>
  <si>
    <t>工程名称：岳阳市岳阳中学、岳阳外国语学校、第七中学及第十二中学校园监控设备工程材料询价表</t>
  </si>
  <si>
    <t>备案编号：湘建德咨字[2016]第053号</t>
  </si>
  <si>
    <t>项目主材设备市场询价清单备案表</t>
  </si>
  <si>
    <t>工程名称：岳阳文庙古建筑群第一期修缮工程</t>
  </si>
  <si>
    <t>备案编号：湘永信咨报字【2016】第035号</t>
  </si>
  <si>
    <t>基本配置技术参数</t>
  </si>
  <si>
    <t>总价（元）</t>
  </si>
  <si>
    <t>琉璃筒瓦</t>
  </si>
  <si>
    <t>255*160*10厚</t>
  </si>
  <si>
    <t>片</t>
  </si>
  <si>
    <t>市场价</t>
  </si>
  <si>
    <t>琉璃底瓦</t>
  </si>
  <si>
    <t>300*180/220*10</t>
  </si>
  <si>
    <t>琉璃勾头瓦</t>
  </si>
  <si>
    <t>320*160*10</t>
  </si>
  <si>
    <t>琉璃滴水瓦</t>
  </si>
  <si>
    <t>190*180*10</t>
  </si>
  <si>
    <t>工程名称：金凤桥片区301亩地块10KV金梅线港头支线迁改</t>
  </si>
  <si>
    <t>备案编号：兴诚审字【2016-BL】第024号</t>
  </si>
  <si>
    <t>混凝土电杆 φ230*15m</t>
  </si>
  <si>
    <t>混凝土电杆组立 φ230*18m</t>
  </si>
  <si>
    <t>拉线（含钢绞线、金具、抱箍等）</t>
  </si>
  <si>
    <t>铜芯电力电缆 YJV22-10-3*70</t>
  </si>
  <si>
    <t>开闭所（规格配置不详，暂按160000元）</t>
  </si>
  <si>
    <t>10KV户外真空开关</t>
  </si>
  <si>
    <t>混凝土电杆 φ350*15m</t>
  </si>
  <si>
    <t>镀锌横担 ∠75*8*1500</t>
  </si>
  <si>
    <t>组</t>
  </si>
  <si>
    <t>镀锌横担 ∠90*8*1500</t>
  </si>
  <si>
    <t>项目主材设备市场询价清单备案表</t>
  </si>
  <si>
    <t>工程名称：岳阳文庙防雷工程工程</t>
  </si>
  <si>
    <t>备案编号：湘永信咨报字[2016]第031号</t>
  </si>
  <si>
    <t>序
号</t>
  </si>
  <si>
    <t>名称</t>
  </si>
  <si>
    <t>基本配置技术参数</t>
  </si>
  <si>
    <t>单
位</t>
  </si>
  <si>
    <t>数量</t>
  </si>
  <si>
    <t>单价（元）</t>
  </si>
  <si>
    <t>总价（元）</t>
  </si>
  <si>
    <t>备注</t>
  </si>
  <si>
    <t>报审价</t>
  </si>
  <si>
    <t>询价</t>
  </si>
  <si>
    <t>电源防雷箱</t>
  </si>
  <si>
    <t>PPTLMG160/3+1-380X</t>
  </si>
  <si>
    <t>套</t>
  </si>
  <si>
    <t>参照正泰及以上品牌</t>
  </si>
  <si>
    <t>监控专用防雷器</t>
  </si>
  <si>
    <t xml:space="preserve"> PPTLSJ-AVC/220</t>
  </si>
  <si>
    <t>参照正泰及以上品牌</t>
  </si>
  <si>
    <t>视频防雷器</t>
  </si>
  <si>
    <t xml:space="preserve"> PPTLX-BNC</t>
  </si>
  <si>
    <t>控制信号防雷器</t>
  </si>
  <si>
    <t>PPTLX-CH</t>
  </si>
  <si>
    <t>工程名称：岳阳第十四中学整体搬迁-食堂宿舍楼</t>
  </si>
  <si>
    <t xml:space="preserve">备案编号：湘永信咨报字【2015】第837号 </t>
  </si>
  <si>
    <t>审减部分</t>
  </si>
  <si>
    <t>挡烟垂壁</t>
  </si>
  <si>
    <t>成品欧式葫芦栏杆</t>
  </si>
  <si>
    <t>130/高1.6</t>
  </si>
  <si>
    <t>参照鸿鑫及以上</t>
  </si>
  <si>
    <t>成品EPS窗套线</t>
  </si>
  <si>
    <t>参照新盛及以上</t>
  </si>
  <si>
    <t>成品卫生间隔断</t>
  </si>
  <si>
    <t>蹲位</t>
  </si>
  <si>
    <t>参照亿泰及以上</t>
  </si>
  <si>
    <t>成品防火门</t>
  </si>
  <si>
    <t>参照吉安及以上</t>
  </si>
  <si>
    <t>成品实木门</t>
  </si>
  <si>
    <t>参照梦天及以上</t>
  </si>
  <si>
    <t>防霉防潮涂料</t>
  </si>
  <si>
    <t>17元/kg</t>
  </si>
  <si>
    <t>参照安臣及以上</t>
  </si>
  <si>
    <t>外墙真石漆</t>
  </si>
  <si>
    <t>工程名称：金凤桥片区301亩地块10KV金梅线港头支线迁改</t>
  </si>
  <si>
    <t>备案编号：兴诚审字【2016-BL】第024号</t>
  </si>
  <si>
    <t>混凝土电杆 φ230*15m</t>
  </si>
  <si>
    <t>根</t>
  </si>
  <si>
    <t>开闭所（规格配置不详，暂按一进三出环网柜）</t>
  </si>
  <si>
    <t>铜芯电力电缆 YJV22-10-3*70</t>
  </si>
  <si>
    <t>米</t>
  </si>
  <si>
    <t>审平部分</t>
  </si>
  <si>
    <t>10KV户外真空开关</t>
  </si>
  <si>
    <t>拉线（含钢绞线、金具、抱箍等）D110+D50</t>
  </si>
  <si>
    <t>根</t>
  </si>
  <si>
    <t>混凝土电杆 φ350*15m</t>
  </si>
  <si>
    <t>镀锌横担 ∠75*8*1500</t>
  </si>
  <si>
    <t>组</t>
  </si>
  <si>
    <t>镀锌横担 ∠90*8*1500</t>
  </si>
  <si>
    <t>工程名称：岳阳市马壕污水处理厂路灯及照明工程</t>
  </si>
  <si>
    <t>备案编号：兴诚审字【2016-BL】第028号</t>
  </si>
  <si>
    <t>基本配置技术参数</t>
  </si>
  <si>
    <t>总价（元）</t>
  </si>
  <si>
    <t>审减部分</t>
  </si>
  <si>
    <t>高杆灯  25米高  8*800W高压钠灯自动升降式 含控制系统和基础</t>
  </si>
  <si>
    <t>套</t>
  </si>
  <si>
    <t xml:space="preserve">庭院路灯 1*50W 节能灯  电子镇流器 热浸镀锌灯杆4米高 </t>
  </si>
  <si>
    <t>市场询价及暂估价清单备案表</t>
  </si>
  <si>
    <t>工程名称：岳阳中学主席台膜结构工程</t>
  </si>
  <si>
    <t>备案编号：湘建德咨字[2016]第089号</t>
  </si>
  <si>
    <t>序
号</t>
  </si>
  <si>
    <t>编码</t>
  </si>
  <si>
    <t>名称</t>
  </si>
  <si>
    <t>单
位</t>
  </si>
  <si>
    <t>数量</t>
  </si>
  <si>
    <t>单价（元）</t>
  </si>
  <si>
    <t>备注</t>
  </si>
  <si>
    <t>报审价</t>
  </si>
  <si>
    <t>询价</t>
  </si>
  <si>
    <t>一、审减部分</t>
  </si>
  <si>
    <t>001</t>
  </si>
  <si>
    <t>膜结构 品牌：德国米乐 白色
（包制作、安装、运输，含辅材）</t>
  </si>
  <si>
    <t>平方米</t>
  </si>
  <si>
    <t>设备名称</t>
  </si>
  <si>
    <t>规格、功能技术参数</t>
  </si>
  <si>
    <t>单位</t>
  </si>
  <si>
    <t>报审部分</t>
  </si>
  <si>
    <t>评审部分</t>
  </si>
  <si>
    <t>审减金额(元)</t>
  </si>
  <si>
    <t>备注</t>
  </si>
  <si>
    <t>数量</t>
  </si>
  <si>
    <t>报审单价(元)</t>
  </si>
  <si>
    <t>金额(元)</t>
  </si>
  <si>
    <t>评审单价(元)</t>
  </si>
  <si>
    <t>A、前端设备</t>
  </si>
  <si>
    <t>200万高清红外抢形摄像机</t>
  </si>
  <si>
    <r>
      <rPr>
        <b/>
        <sz val="9"/>
        <rFont val="宋体"/>
        <family val="0"/>
      </rPr>
      <t>1、</t>
    </r>
    <r>
      <rPr>
        <sz val="9"/>
        <rFont val="宋体"/>
        <family val="0"/>
      </rPr>
      <t>设备采用1/2.8""Progressive Scan CMOS图像传感器,有效像素200万像素。</t>
    </r>
    <r>
      <rPr>
        <b/>
        <sz val="9"/>
        <rFont val="宋体"/>
        <family val="0"/>
      </rPr>
      <t>2、</t>
    </r>
    <r>
      <rPr>
        <sz val="9"/>
        <rFont val="宋体"/>
        <family val="0"/>
      </rPr>
      <t>支持H.264、H.265、MJPEG视频编码格式,其中H.264和H.265支持Base1ine/Main/High Profile,视频压缩码率32Kbps～8Mbps,支持双码流,支持手机监控,主码流子码流均可设置1个感兴趣区域编码(需在提供的公安部检测报告证明)。</t>
    </r>
    <r>
      <rPr>
        <b/>
        <sz val="9"/>
        <rFont val="宋体"/>
        <family val="0"/>
      </rPr>
      <t>★3、</t>
    </r>
    <r>
      <rPr>
        <sz val="9"/>
        <rFont val="宋体"/>
        <family val="0"/>
      </rPr>
      <t>码率1M模式下，分辨率1920*1080,水平分辨力≥1000TVL(需在提供的公安部检测报告证明)。★</t>
    </r>
    <r>
      <rPr>
        <b/>
        <sz val="9"/>
        <rFont val="宋体"/>
        <family val="0"/>
      </rPr>
      <t>4、</t>
    </r>
    <r>
      <rPr>
        <sz val="9"/>
        <rFont val="宋体"/>
        <family val="0"/>
      </rPr>
      <t>镜头4mm(85°)、6mm(52°)、8mm(40°)、12mm(24.6°)、16mm(19.2°)、25mm(12.4°)、可选,红外距离85米(以公安部检测报告体现为准)。</t>
    </r>
    <r>
      <rPr>
        <b/>
        <sz val="9"/>
        <rFont val="宋体"/>
        <family val="0"/>
      </rPr>
      <t>5、</t>
    </r>
    <r>
      <rPr>
        <sz val="9"/>
        <rFont val="宋体"/>
        <family val="0"/>
      </rPr>
      <t>最低照度≤0.01Lux@ (F1.2,AGCON),0Lux with IR。</t>
    </r>
    <r>
      <rPr>
        <b/>
        <sz val="9"/>
        <rFont val="宋体"/>
        <family val="0"/>
      </rPr>
      <t>6、</t>
    </r>
    <r>
      <rPr>
        <sz val="9"/>
        <rFont val="宋体"/>
        <family val="0"/>
      </rPr>
      <t>需具备人脸检测、区域入侵检测、越界检测、虚焦检测、进入区域、离开区域、徘徊、人员聚集、逆行、场景变更等功能(公安部型式检测报告证明)。</t>
    </r>
    <r>
      <rPr>
        <b/>
        <sz val="9"/>
        <rFont val="宋体"/>
        <family val="0"/>
      </rPr>
      <t>7、</t>
    </r>
    <r>
      <rPr>
        <sz val="9"/>
        <rFont val="宋体"/>
        <family val="0"/>
      </rPr>
      <t>有线网络1路10/100M以太网,RJ45接口,支持Micro SD/SDHC/SDXC卡(128G)本地存储。</t>
    </r>
    <r>
      <rPr>
        <b/>
        <sz val="9"/>
        <rFont val="宋体"/>
        <family val="0"/>
      </rPr>
      <t>8、</t>
    </r>
    <r>
      <rPr>
        <sz val="9"/>
        <rFont val="宋体"/>
        <family val="0"/>
      </rPr>
      <t>设备外壳防护等级IP67,需支持DC12V供电,且在不小于DC12V±30%范围内变化时可用正常工作(公安部型式检测报告证明)。</t>
    </r>
    <r>
      <rPr>
        <b/>
        <sz val="9"/>
        <rFont val="宋体"/>
        <family val="0"/>
      </rPr>
      <t>★9、</t>
    </r>
    <r>
      <rPr>
        <sz val="9"/>
        <rFont val="宋体"/>
        <family val="0"/>
      </rPr>
      <t>所投产品提供国家安全防范报警系统,产品质量监督检验中心出具的GB-28181检验报告。</t>
    </r>
    <r>
      <rPr>
        <b/>
        <sz val="9"/>
        <rFont val="宋体"/>
        <family val="0"/>
      </rPr>
      <t>★10</t>
    </r>
    <r>
      <rPr>
        <sz val="9"/>
        <rFont val="宋体"/>
        <family val="0"/>
      </rPr>
      <t>、所投产品提供加盖生产厂家与投标人公章的产品彩印。</t>
    </r>
  </si>
  <si>
    <t>(海康威视)DS-2CD2A20F-I/WI</t>
  </si>
  <si>
    <t>200万高清红外半球摄像机</t>
  </si>
  <si>
    <r>
      <rPr>
        <b/>
        <sz val="9"/>
        <rFont val="宋体"/>
        <family val="0"/>
      </rPr>
      <t>1、</t>
    </r>
    <r>
      <rPr>
        <sz val="9"/>
        <rFont val="宋体"/>
        <family val="0"/>
      </rPr>
      <t>设备采用1/2.8""Progressive Scan CMOS图像传感器,有效像素200万像素,水平分辨力1000TVL。</t>
    </r>
    <r>
      <rPr>
        <b/>
        <sz val="9"/>
        <rFont val="宋体"/>
        <family val="0"/>
      </rPr>
      <t>2、</t>
    </r>
    <r>
      <rPr>
        <sz val="9"/>
        <rFont val="宋体"/>
        <family val="0"/>
      </rPr>
      <t>设备最低照度≤0.01 Lux@ (F1.2,AGCON);0 Lux with IR;0.028 Lux@ (F2.0,AGCON);0 Lux with IR。</t>
    </r>
    <r>
      <rPr>
        <b/>
        <sz val="9"/>
        <rFont val="宋体"/>
        <family val="0"/>
      </rPr>
      <t>3、</t>
    </r>
    <r>
      <rPr>
        <sz val="9"/>
        <rFont val="宋体"/>
        <family val="0"/>
      </rPr>
      <t>镜头(2.8mm,6mm,8mm,12mm可选)2.0mm,水平视场角126°。</t>
    </r>
    <r>
      <rPr>
        <b/>
        <sz val="9"/>
        <rFont val="宋体"/>
        <family val="0"/>
      </rPr>
      <t>4、</t>
    </r>
    <r>
      <rPr>
        <sz val="9"/>
        <rFont val="宋体"/>
        <family val="0"/>
      </rPr>
      <t>设备支持走廊模式、背光补偿、数字宽动态、区域覆盖。</t>
    </r>
    <r>
      <rPr>
        <b/>
        <sz val="9"/>
        <rFont val="宋体"/>
        <family val="0"/>
      </rPr>
      <t>5、</t>
    </r>
    <r>
      <rPr>
        <sz val="9"/>
        <rFont val="宋体"/>
        <family val="0"/>
      </rPr>
      <t>支持Micro SD/SDHC/SDXC卡(128G)本地存储。</t>
    </r>
    <r>
      <rPr>
        <b/>
        <sz val="9"/>
        <rFont val="宋体"/>
        <family val="0"/>
      </rPr>
      <t>6、</t>
    </r>
    <r>
      <rPr>
        <sz val="9"/>
        <rFont val="宋体"/>
        <family val="0"/>
      </rPr>
      <t>信噪比50dB以上,电子快门手动/自动(区间可调,1/3～1/100000),视频压缩标准H264/H264H/MJPEG最大视频分辨率主码流1920*1080,辅码流704*576。</t>
    </r>
    <r>
      <rPr>
        <b/>
        <sz val="9"/>
        <rFont val="宋体"/>
        <family val="0"/>
      </rPr>
      <t>7、</t>
    </r>
    <r>
      <rPr>
        <sz val="9"/>
        <rFont val="宋体"/>
        <family val="0"/>
      </rPr>
      <t>视频码率32k～8Mbps码率可调,有线网络1路10/100M以太网,RJ45接口,接入协议标配ONVIF,GB28181。</t>
    </r>
    <r>
      <rPr>
        <b/>
        <sz val="9"/>
        <rFont val="宋体"/>
        <family val="0"/>
      </rPr>
      <t>8、</t>
    </r>
    <r>
      <rPr>
        <sz val="9"/>
        <rFont val="宋体"/>
        <family val="0"/>
      </rPr>
      <t>设备外壳防护等级IP66,供电支持AC24V或DC12V供电(需提高的公安部检测报告证明)。</t>
    </r>
    <r>
      <rPr>
        <b/>
        <sz val="9"/>
        <rFont val="宋体"/>
        <family val="0"/>
      </rPr>
      <t>9、</t>
    </r>
    <r>
      <rPr>
        <sz val="9"/>
        <rFont val="宋体"/>
        <family val="0"/>
      </rPr>
      <t>支持智能报警:区域入侵侦测,越界侦测,提高本厂品公安部检测报告。</t>
    </r>
    <r>
      <rPr>
        <b/>
        <sz val="9"/>
        <rFont val="宋体"/>
        <family val="0"/>
      </rPr>
      <t>10、</t>
    </r>
    <r>
      <rPr>
        <sz val="9"/>
        <rFont val="宋体"/>
        <family val="0"/>
      </rPr>
      <t>设备支持三轴调节,安装调试方便,符合IP66级防尘防水设计,可靠性高,防爆:等级支持IK10,提供防爆认证。</t>
    </r>
    <r>
      <rPr>
        <b/>
        <sz val="9"/>
        <rFont val="宋体"/>
        <family val="0"/>
      </rPr>
      <t>★11、</t>
    </r>
    <r>
      <rPr>
        <sz val="9"/>
        <rFont val="宋体"/>
        <family val="0"/>
      </rPr>
      <t>所投产品提供国家安全防范报警系统,产品质量监督检验中心出具的GB-28181检验报告。</t>
    </r>
    <r>
      <rPr>
        <b/>
        <sz val="9"/>
        <rFont val="宋体"/>
        <family val="0"/>
      </rPr>
      <t>★12</t>
    </r>
    <r>
      <rPr>
        <sz val="9"/>
        <rFont val="宋体"/>
        <family val="0"/>
      </rPr>
      <t>、所投产品提供加盖生产厂家与投标人公章的产品彩印。</t>
    </r>
  </si>
  <si>
    <t>(海康威视)DS-2CD2120FD-I/WI</t>
  </si>
  <si>
    <t>200万高清红外球形摄像机</t>
  </si>
  <si>
    <r>
      <t>工程名称：岳阳广电中心轻钢玻璃雨棚工程                                         备案编号：</t>
    </r>
    <r>
      <rPr>
        <sz val="12"/>
        <rFont val="宋体"/>
        <family val="0"/>
      </rPr>
      <t>岳智达基审字（201</t>
    </r>
    <r>
      <rPr>
        <sz val="12"/>
        <rFont val="宋体"/>
        <family val="0"/>
      </rPr>
      <t>6</t>
    </r>
    <r>
      <rPr>
        <sz val="12"/>
        <rFont val="宋体"/>
        <family val="0"/>
      </rPr>
      <t>）第</t>
    </r>
    <r>
      <rPr>
        <sz val="12"/>
        <rFont val="宋体"/>
        <family val="0"/>
      </rPr>
      <t>008</t>
    </r>
    <r>
      <rPr>
        <sz val="12"/>
        <rFont val="宋体"/>
        <family val="0"/>
      </rPr>
      <t>号</t>
    </r>
  </si>
  <si>
    <t>配套水泵（奥咏兰  ORL8-5   N=2.2KW  参数：Q=6m3/h，H=39m，N=1.5kw）</t>
  </si>
  <si>
    <t>智能控制柜（规格详清单及图纸）</t>
  </si>
  <si>
    <t>配套水箱（钢制水箱  规格：3*3*2m）</t>
  </si>
  <si>
    <t>配套设备及辅材（规格详清单及图纸）</t>
  </si>
  <si>
    <t>工程名称：岳阳市第十四中学围墙工程</t>
  </si>
  <si>
    <t>备案编号：湘建德咨字[2016]第078号</t>
  </si>
  <si>
    <t>基本技术参数</t>
  </si>
  <si>
    <t>成品铁艺装饰</t>
  </si>
  <si>
    <t>1.2m高、宽0.2m</t>
  </si>
  <si>
    <t>成品石雕</t>
  </si>
  <si>
    <t>1.3*1.1m</t>
  </si>
  <si>
    <t>钢质花饰大门</t>
  </si>
  <si>
    <t>铁艺栏杆</t>
  </si>
  <si>
    <t>1.8m高</t>
  </si>
  <si>
    <r>
      <rPr>
        <b/>
        <sz val="9"/>
        <rFont val="宋体"/>
        <family val="0"/>
      </rPr>
      <t>1、</t>
    </r>
    <r>
      <rPr>
        <sz val="9"/>
        <rFont val="宋体"/>
        <family val="0"/>
      </rPr>
      <t>视频输出支持1920*1080@60fps，1280*720@60fps,分辨率不小于1100TVL,支持最低照度可达彩色0.004Lus,黑色0.0004Lus(以公安部型式检测报告为准)。</t>
    </r>
    <r>
      <rPr>
        <b/>
        <sz val="9"/>
        <rFont val="宋体"/>
        <family val="0"/>
      </rPr>
      <t>2、</t>
    </r>
    <r>
      <rPr>
        <sz val="9"/>
        <rFont val="宋体"/>
        <family val="0"/>
      </rPr>
      <t>红外距离大于300米,具备较强的网络自适应能力,在丢包为5%的网络环境下仍可正常显示监视画面(以公安部型式检测报告为准)。</t>
    </r>
    <r>
      <rPr>
        <b/>
        <sz val="9"/>
        <rFont val="宋体"/>
        <family val="0"/>
      </rPr>
      <t>3、</t>
    </r>
    <r>
      <rPr>
        <sz val="9"/>
        <rFont val="宋体"/>
        <family val="0"/>
      </rPr>
      <t>内置热处理装置,降低球机内控温度,防止球机内起雾。</t>
    </r>
    <r>
      <rPr>
        <b/>
        <sz val="9"/>
        <rFont val="宋体"/>
        <family val="0"/>
      </rPr>
      <t>4、</t>
    </r>
    <r>
      <rPr>
        <sz val="9"/>
        <rFont val="宋体"/>
        <family val="0"/>
      </rPr>
      <t>20倍光学变焦,支持3D定位功能,可实现点击跟踪和放大,手动水平控制速度:0.05～160°/s,预置位精度0.05°。</t>
    </r>
    <r>
      <rPr>
        <b/>
        <sz val="9"/>
        <rFont val="宋体"/>
        <family val="0"/>
      </rPr>
      <t>5、</t>
    </r>
    <r>
      <rPr>
        <sz val="9"/>
        <rFont val="宋体"/>
        <family val="0"/>
      </rPr>
      <t>支持三码流同时输出,主码流最高分辨率1080p@30fps。</t>
    </r>
    <r>
      <rPr>
        <b/>
        <sz val="9"/>
        <rFont val="宋体"/>
        <family val="0"/>
      </rPr>
      <t>6、</t>
    </r>
    <r>
      <rPr>
        <sz val="9"/>
        <rFont val="宋体"/>
        <family val="0"/>
      </rPr>
      <t>支持区域入侵、越界入侵、徘徊、物品遗留、物品移除、音频异常、人脸检测、人员聚集、快速移动、进入区域、离开区域,并联动报警(以公安部型式检测报告为准)。</t>
    </r>
    <r>
      <rPr>
        <b/>
        <sz val="9"/>
        <rFont val="宋体"/>
        <family val="0"/>
      </rPr>
      <t>7、</t>
    </r>
    <r>
      <rPr>
        <sz val="9"/>
        <rFont val="宋体"/>
        <family val="0"/>
      </rPr>
      <t>支持宽动态,3D降噪、图像翻转、NIR红外增强;旋转角度:水平角度≥360°,垂直≥90°,支持AAC编码,48K采样率,高保真音频支持时间模板设置。</t>
    </r>
    <r>
      <rPr>
        <b/>
        <sz val="9"/>
        <rFont val="宋体"/>
        <family val="0"/>
      </rPr>
      <t>★8、</t>
    </r>
    <r>
      <rPr>
        <sz val="9"/>
        <rFont val="宋体"/>
        <family val="0"/>
      </rPr>
      <t>车辆捕获率不小于99%,支持车牌识别,同时可在抓拍图片上叠加设备编号、抓拍时间、车牌号码、车身颜色、车辆类型等信息(以公安部型式检测报告为准)。</t>
    </r>
    <r>
      <rPr>
        <b/>
        <sz val="9"/>
        <rFont val="宋体"/>
        <family val="0"/>
      </rPr>
      <t>9、</t>
    </r>
    <r>
      <rPr>
        <sz val="9"/>
        <rFont val="宋体"/>
        <family val="0"/>
      </rPr>
      <t>室外球机应具备较好防护性能,支持IP67,TVS8000V防雷、防浪涌、防突破。</t>
    </r>
    <r>
      <rPr>
        <b/>
        <sz val="9"/>
        <rFont val="宋体"/>
        <family val="0"/>
      </rPr>
      <t>★10、</t>
    </r>
    <r>
      <rPr>
        <sz val="9"/>
        <rFont val="宋体"/>
        <family val="0"/>
      </rPr>
      <t>所投产品提供国家安全防范报警系统产品质量监督检验中心出具的GB-28181检验报告。</t>
    </r>
    <r>
      <rPr>
        <b/>
        <sz val="9"/>
        <rFont val="宋体"/>
        <family val="0"/>
      </rPr>
      <t>★11、</t>
    </r>
    <r>
      <rPr>
        <sz val="9"/>
        <rFont val="宋体"/>
        <family val="0"/>
      </rPr>
      <t>所投产品提供加盖生产厂家与投标人公章的产品彩印。</t>
    </r>
  </si>
  <si>
    <t>(海康威视)DS-2DF7248-A/WD</t>
  </si>
  <si>
    <t>摄像机支架</t>
  </si>
  <si>
    <t>摄像机支架尺寸(mm):85*124*280</t>
  </si>
  <si>
    <t>个</t>
  </si>
  <si>
    <t>(海康威视)DS-1292ZJ</t>
  </si>
  <si>
    <t>球机支架及电源</t>
  </si>
  <si>
    <t>壁装专用支架(壁装)、球机专用电源</t>
  </si>
  <si>
    <t>(海康威视)DS-1602ZJ/101700332</t>
  </si>
  <si>
    <t>电源</t>
  </si>
  <si>
    <t>DC12V/2A Φ5.5*2.1mm圆头电源</t>
  </si>
  <si>
    <r>
      <t>(海康威视)1017003</t>
    </r>
    <r>
      <rPr>
        <sz val="9"/>
        <rFont val="宋体"/>
        <family val="0"/>
      </rPr>
      <t>29</t>
    </r>
  </si>
  <si>
    <t>室外立杆</t>
  </si>
  <si>
    <t>5米高钢制立杆</t>
  </si>
  <si>
    <t>根</t>
  </si>
  <si>
    <t>立杆基础</t>
  </si>
  <si>
    <t>水泥基础,按要求配置</t>
  </si>
  <si>
    <t>室外风雨箱</t>
  </si>
  <si>
    <t>室外防水、防锈箱体,能放置供电源、插板等</t>
  </si>
  <si>
    <t>光钎收发器</t>
  </si>
  <si>
    <t>单模千光光钎收发器</t>
  </si>
  <si>
    <t>对</t>
  </si>
  <si>
    <t>接入交换机</t>
  </si>
  <si>
    <t>工程名称：岳阳市体育中心体育馆防火卷帘安装工程</t>
  </si>
  <si>
    <t>备案编号：君财预评字[2015]第416号</t>
  </si>
  <si>
    <t>名     称</t>
  </si>
  <si>
    <t>审定价</t>
  </si>
  <si>
    <t>询价调减部分</t>
  </si>
  <si>
    <t>6mm+0.76mm+6mm防火夹胶玻璃</t>
  </si>
  <si>
    <t>m2</t>
  </si>
  <si>
    <t>双轨无机布防火卷帘门</t>
  </si>
  <si>
    <t>紫点金麻大理石</t>
  </si>
  <si>
    <t>热浸镀锌槽钢、热浸镀锌角钢</t>
  </si>
  <si>
    <t>kg</t>
  </si>
  <si>
    <t>2015/4</t>
  </si>
  <si>
    <t>防火卷帘门电动装置</t>
  </si>
  <si>
    <t>工程名称：岳阳市体育中心游泳馆内玻璃幕墙隔断装饰工程</t>
  </si>
  <si>
    <t>备案编号：君财预评字[2015]第415号</t>
  </si>
  <si>
    <t>8+12A+8mm中空Low-e钢化玻璃（矩形）</t>
  </si>
  <si>
    <t>2.5mm厚成品铝单板（带角码）</t>
  </si>
  <si>
    <t>耐候胶</t>
  </si>
  <si>
    <t>L</t>
  </si>
  <si>
    <t>热浸镀锌型钢</t>
  </si>
  <si>
    <t>钢方通、H型钢</t>
  </si>
  <si>
    <t>钢板</t>
  </si>
  <si>
    <t>报价与询价相同部分</t>
  </si>
  <si>
    <t>15mm镀膜钢化玻璃</t>
  </si>
  <si>
    <t>铝合金型材（粉喷型）</t>
  </si>
  <si>
    <t>市场询价清单备案表</t>
  </si>
  <si>
    <t>工程名称：岳阳东站防护栏、应急通道、贵宾室维修工程</t>
  </si>
  <si>
    <t>备案编号：湘建德咨字[2015]第 501号</t>
  </si>
  <si>
    <t>基本技术参数</t>
  </si>
  <si>
    <t>安检机及安检门</t>
  </si>
  <si>
    <t>广州守门神SMS-8065</t>
  </si>
  <si>
    <t>含采购、安装、调试及税金</t>
  </si>
  <si>
    <t>高档羊毛地毯</t>
  </si>
  <si>
    <t>成品整体橱柜</t>
  </si>
  <si>
    <t>套米</t>
  </si>
  <si>
    <t>成品整体吊柜</t>
  </si>
  <si>
    <t>成品高档壁挂式小便器</t>
  </si>
  <si>
    <t>带红外感应冲洗阀</t>
  </si>
  <si>
    <t>参考箭牌、九牧等市场价格</t>
  </si>
  <si>
    <t>成品高档坐便器</t>
  </si>
  <si>
    <t>空调柜机</t>
  </si>
  <si>
    <t>5匹</t>
  </si>
  <si>
    <t>参考格力、美的等品牌市场价</t>
  </si>
  <si>
    <t>美的净水器</t>
  </si>
  <si>
    <t>MRO202A-4</t>
  </si>
  <si>
    <t>LED筒灯</t>
  </si>
  <si>
    <t>8寸21W开孔190-200mm</t>
  </si>
  <si>
    <t>不锈钢管</t>
  </si>
  <si>
    <t>304材质</t>
  </si>
  <si>
    <t>市场询价材料备案表</t>
  </si>
  <si>
    <t>工程名称</t>
  </si>
  <si>
    <t>岳阳市风景园林局门头立体绿化改造工程预算</t>
  </si>
  <si>
    <t>备案编号</t>
  </si>
  <si>
    <t>岳建定审(2016)第022号</t>
  </si>
  <si>
    <t>序号</t>
  </si>
  <si>
    <t xml:space="preserve">数量 </t>
  </si>
  <si>
    <t>备注</t>
  </si>
  <si>
    <t>报审价</t>
  </si>
  <si>
    <t>询价</t>
  </si>
  <si>
    <t>桃花红荔枝面 2.5厚</t>
  </si>
  <si>
    <t>m2</t>
  </si>
  <si>
    <t>市场询价</t>
  </si>
  <si>
    <t>进口皇室啡大理石 2.5厚</t>
  </si>
  <si>
    <t>花卉灌木  红景天 H=12cm</t>
  </si>
  <si>
    <t>4474</t>
  </si>
  <si>
    <t>市场询价</t>
  </si>
  <si>
    <t>乔木 赤楠盆景 高度0.8-1m,精品
造型</t>
  </si>
  <si>
    <t>灌木 火焰蓝天竹 冠幅30cm以上</t>
  </si>
  <si>
    <t>202</t>
  </si>
  <si>
    <t>金盏菊 冠幅20-30</t>
  </si>
  <si>
    <t>白晶菊 冠幅20-30</t>
  </si>
  <si>
    <t>金姬小蜡球 冠幅100cm</t>
  </si>
  <si>
    <t>佛甲草 H=20cm（40株/m2）</t>
  </si>
  <si>
    <t>77340</t>
  </si>
  <si>
    <t>月季 盆苗 冠幅40-50cm</t>
  </si>
  <si>
    <t>株</t>
  </si>
  <si>
    <t>444</t>
  </si>
  <si>
    <r>
      <t xml:space="preserve">花卉灌木 三色堇 盆苗 </t>
    </r>
    <r>
      <rPr>
        <sz val="11"/>
        <color indexed="10"/>
        <rFont val="宋体"/>
        <family val="0"/>
      </rPr>
      <t>冠幅20cm</t>
    </r>
  </si>
  <si>
    <t>株</t>
  </si>
  <si>
    <t>4848</t>
  </si>
  <si>
    <t>市场询价</t>
  </si>
  <si>
    <t>植物墙容器 自吸水式套盘+种植盆200*120*135 （40个自吸水式套盘/m2  2个盆子/一个自吸水式套盘 ）（含制作安装）</t>
  </si>
  <si>
    <t xml:space="preserve">pvc微发泡长条花箱 制作安装  250*300（含制作安装）  </t>
  </si>
  <si>
    <t>市场询价</t>
  </si>
  <si>
    <t>植物墙PP塑料储水花盆  330*200*150 24个/m2（含制作安装）</t>
  </si>
  <si>
    <r>
      <rPr>
        <b/>
        <sz val="9"/>
        <rFont val="宋体"/>
        <family val="0"/>
      </rPr>
      <t>端口数量:</t>
    </r>
    <r>
      <rPr>
        <sz val="9"/>
        <rFont val="宋体"/>
        <family val="0"/>
      </rPr>
      <t>根据用户摄像头布局,灵活选用包含10/100/1000Base-T.100/1000Base-X SFP接口的交换机转发能力。</t>
    </r>
    <r>
      <rPr>
        <b/>
        <sz val="9"/>
        <rFont val="宋体"/>
        <family val="0"/>
      </rPr>
      <t>节能要求:</t>
    </r>
    <r>
      <rPr>
        <sz val="9"/>
        <rFont val="宋体"/>
        <family val="0"/>
      </rPr>
      <t>电口和光口都支持端口休眠功能,支持整机休眠,符合IEEE802.3az,并提供对应的第三方测试报告。支持DHCP snooping binding tab1e(DAI,IP source guard),防止ARP攻击、DDOS攻击、中间人攻击;支持BODU guard,Root guard。支持用户间的二层隔离,用于减轻网关ARP处理负担,降低网关受ARP攻击的风险。支持802.X1."符合TEEE802.3 10Base-T,IEEE802.3u 100Base-TX,IEEE802.3x和IEEE802.3ab 1000Base-T标准。</t>
    </r>
    <r>
      <rPr>
        <b/>
        <sz val="9"/>
        <rFont val="宋体"/>
        <family val="0"/>
      </rPr>
      <t>1、</t>
    </r>
    <r>
      <rPr>
        <sz val="9"/>
        <rFont val="宋体"/>
        <family val="0"/>
      </rPr>
      <t>全线速的二层千兆交换能力,保证所有端口无阻塞进行报文转发。</t>
    </r>
    <r>
      <rPr>
        <b/>
        <sz val="9"/>
        <rFont val="宋体"/>
        <family val="0"/>
      </rPr>
      <t>2、</t>
    </r>
    <r>
      <rPr>
        <sz val="9"/>
        <rFont val="宋体"/>
        <family val="0"/>
      </rPr>
      <t>24个10/100M/1000M自适应RJ45端口。</t>
    </r>
    <r>
      <rPr>
        <b/>
        <sz val="9"/>
        <rFont val="宋体"/>
        <family val="0"/>
      </rPr>
      <t>3、</t>
    </r>
    <r>
      <rPr>
        <sz val="9"/>
        <rFont val="宋体"/>
        <family val="0"/>
      </rPr>
      <t>支持端口自动翻转(Auto MDI/MDIX),采用存储转发的交换机制。</t>
    </r>
    <r>
      <rPr>
        <b/>
        <sz val="9"/>
        <rFont val="宋体"/>
        <family val="0"/>
      </rPr>
      <t>4、</t>
    </r>
    <r>
      <rPr>
        <sz val="9"/>
        <rFont val="宋体"/>
        <family val="0"/>
      </rPr>
      <t>内置通用电源,1U铁壳,19英寸机箱,工业级设计,可上标准机架。</t>
    </r>
    <r>
      <rPr>
        <b/>
        <sz val="9"/>
        <rFont val="宋体"/>
        <family val="0"/>
      </rPr>
      <t>5、</t>
    </r>
    <r>
      <rPr>
        <sz val="9"/>
        <rFont val="宋体"/>
        <family val="0"/>
      </rPr>
      <t>采用共享缓存架构,每个端口可利用的缓存空间扩大数倍,可大大增强突发大流量的转发性能。</t>
    </r>
    <r>
      <rPr>
        <b/>
        <sz val="9"/>
        <rFont val="宋体"/>
        <family val="0"/>
      </rPr>
      <t>6、</t>
    </r>
    <r>
      <rPr>
        <sz val="9"/>
        <rFont val="宋体"/>
        <family val="0"/>
      </rPr>
      <t>集成专业级防雷电路,可提供防雷等级(共模防护7KV)的专业防护。</t>
    </r>
  </si>
  <si>
    <t>武汉格锐特电子科技</t>
  </si>
  <si>
    <t>小计1</t>
  </si>
  <si>
    <t>B、校门口转达室</t>
  </si>
  <si>
    <t>管理电脑</t>
  </si>
  <si>
    <r>
      <rPr>
        <b/>
        <sz val="9"/>
        <rFont val="宋体"/>
        <family val="0"/>
      </rPr>
      <t>★</t>
    </r>
    <r>
      <rPr>
        <sz val="9"/>
        <rFont val="宋体"/>
        <family val="0"/>
      </rPr>
      <t xml:space="preserve"> </t>
    </r>
    <r>
      <rPr>
        <b/>
        <sz val="9"/>
        <rFont val="宋体"/>
        <family val="0"/>
      </rPr>
      <t>CPU:</t>
    </r>
    <r>
      <rPr>
        <sz val="9"/>
        <rFont val="宋体"/>
        <family val="0"/>
      </rPr>
      <t>Inte1 双核 G3250,主频≥3.2GHz,缓冲≥3M。</t>
    </r>
    <r>
      <rPr>
        <b/>
        <sz val="9"/>
        <rFont val="宋体"/>
        <family val="0"/>
      </rPr>
      <t>★ 主板:</t>
    </r>
    <r>
      <rPr>
        <sz val="9"/>
        <rFont val="宋体"/>
        <family val="0"/>
      </rPr>
      <t>Intel H81及以上,≥1个 PCI-E*16,≥2个PCI-E*1,PS/2带串口、VGA接口,集成声卡、1000M以太网卡。</t>
    </r>
    <r>
      <rPr>
        <b/>
        <sz val="9"/>
        <rFont val="宋体"/>
        <family val="0"/>
      </rPr>
      <t>★ 内存:</t>
    </r>
    <r>
      <rPr>
        <sz val="9"/>
        <rFont val="宋体"/>
        <family val="0"/>
      </rPr>
      <t>≥1*4GB DDRIII。</t>
    </r>
    <r>
      <rPr>
        <b/>
        <sz val="9"/>
        <rFont val="宋体"/>
        <family val="0"/>
      </rPr>
      <t>★ 硬盘:</t>
    </r>
    <r>
      <rPr>
        <sz val="9"/>
        <rFont val="宋体"/>
        <family val="0"/>
      </rPr>
      <t>≥500G,7200rpm/SATA3。</t>
    </r>
    <r>
      <rPr>
        <b/>
        <sz val="9"/>
        <rFont val="宋体"/>
        <family val="0"/>
      </rPr>
      <t>光驱:</t>
    </r>
    <r>
      <rPr>
        <sz val="9"/>
        <rFont val="宋体"/>
        <family val="0"/>
      </rPr>
      <t>SATA DVD。</t>
    </r>
    <r>
      <rPr>
        <b/>
        <sz val="9"/>
        <rFont val="宋体"/>
        <family val="0"/>
      </rPr>
      <t>★ USB接口:</t>
    </r>
    <r>
      <rPr>
        <sz val="9"/>
        <rFont val="宋体"/>
        <family val="0"/>
      </rPr>
      <t>6个,分离式前置USB设计,避免USB设备干扰,可随时使用。</t>
    </r>
    <r>
      <rPr>
        <b/>
        <sz val="9"/>
        <rFont val="宋体"/>
        <family val="0"/>
      </rPr>
      <t>显示器:</t>
    </r>
    <r>
      <rPr>
        <sz val="9"/>
        <rFont val="宋体"/>
        <family val="0"/>
      </rPr>
      <t>≥19.5寸。</t>
    </r>
    <r>
      <rPr>
        <b/>
        <sz val="9"/>
        <rFont val="宋体"/>
        <family val="0"/>
      </rPr>
      <t>键盘鼠标:</t>
    </r>
    <r>
      <rPr>
        <sz val="9"/>
        <rFont val="宋体"/>
        <family val="0"/>
      </rPr>
      <t>PS/2有线键盘,UPB光电鼠标。电源:节能型电源,不高于180W电源,省电且稳定可靠。</t>
    </r>
    <r>
      <rPr>
        <b/>
        <sz val="9"/>
        <rFont val="宋体"/>
        <family val="0"/>
      </rPr>
      <t>机箱:</t>
    </r>
    <r>
      <rPr>
        <sz val="9"/>
        <rFont val="宋体"/>
        <family val="0"/>
      </rPr>
      <t>标准MATX立式机箱,机箱:≤20L,顶置电源开关、顶置指示灯。</t>
    </r>
    <r>
      <rPr>
        <b/>
        <sz val="9"/>
        <rFont val="宋体"/>
        <family val="0"/>
      </rPr>
      <t>预装软件:</t>
    </r>
    <r>
      <rPr>
        <sz val="9"/>
        <rFont val="宋体"/>
        <family val="0"/>
      </rPr>
      <t>包括硬盘分区管理、硬盘数据保护(保证电脑免受病毒和恶意破坏导致的系统崩溃)、COMS参数保护、网络唤醒、IP分配、网络分组同传、智能同传、智能排程、断电同传以及机房网络管理控制,远程查看、远程控制、文件传输;支持多点还原、智能排序、断点续传功能。</t>
    </r>
    <r>
      <rPr>
        <b/>
        <sz val="9"/>
        <rFont val="宋体"/>
        <family val="0"/>
      </rPr>
      <t xml:space="preserve">★ </t>
    </r>
    <r>
      <rPr>
        <sz val="9"/>
        <rFont val="宋体"/>
        <family val="0"/>
      </rPr>
      <t>提供生产厂家针对本产品服务承诺函原件。</t>
    </r>
  </si>
  <si>
    <t>(国产品牌)联想A4600K系列、扬天</t>
  </si>
  <si>
    <t>校园来访人员登记一体机</t>
  </si>
  <si>
    <r>
      <rPr>
        <b/>
        <sz val="9"/>
        <rFont val="宋体"/>
        <family val="0"/>
      </rPr>
      <t>一、硬件、软件要求:1、</t>
    </r>
    <r>
      <rPr>
        <sz val="9"/>
        <rFont val="宋体"/>
        <family val="0"/>
      </rPr>
      <t>一体式集成,体积小巧,轻型简便易操作,7寸高清电容屏,800*480像素。</t>
    </r>
    <r>
      <rPr>
        <b/>
        <sz val="9"/>
        <rFont val="宋体"/>
        <family val="0"/>
      </rPr>
      <t>★2、</t>
    </r>
    <r>
      <rPr>
        <sz val="9"/>
        <rFont val="宋体"/>
        <family val="0"/>
      </rPr>
      <t>内置二代证读卡器模块,射频技术:符合IS014443TypeB标准,居民身份证验证安全控制模块读取速度:小于1秒,读取距离:0-5cm,OCR识别。</t>
    </r>
    <r>
      <rPr>
        <b/>
        <sz val="9"/>
        <rFont val="宋体"/>
        <family val="0"/>
      </rPr>
      <t>3、</t>
    </r>
    <r>
      <rPr>
        <sz val="9"/>
        <rFont val="宋体"/>
        <family val="0"/>
      </rPr>
      <t>内置摄像头,500万像素,带LED背光辅助,焦距固定感,识别时间7秒。CUP:A8双核;主频:1.2GHz;内存:8GB FLASH，1GB RAM。</t>
    </r>
    <r>
      <rPr>
        <b/>
        <sz val="9"/>
        <rFont val="宋体"/>
        <family val="0"/>
      </rPr>
      <t>4、</t>
    </r>
    <r>
      <rPr>
        <sz val="9"/>
        <rFont val="宋体"/>
        <family val="0"/>
      </rPr>
      <t>操作系统:Android4.0以上。</t>
    </r>
    <r>
      <rPr>
        <b/>
        <sz val="9"/>
        <rFont val="宋体"/>
        <family val="0"/>
      </rPr>
      <t>★5、</t>
    </r>
    <r>
      <rPr>
        <sz val="9"/>
        <rFont val="宋体"/>
        <family val="0"/>
      </rPr>
      <t>内置高清摄像头,像素≥500万。</t>
    </r>
    <r>
      <rPr>
        <b/>
        <sz val="9"/>
        <rFont val="宋体"/>
        <family val="0"/>
      </rPr>
      <t>★6、</t>
    </r>
    <r>
      <rPr>
        <sz val="9"/>
        <rFont val="宋体"/>
        <family val="0"/>
      </rPr>
      <t>内置高速热敏打印机,打印速度18行/秒,纸宽:58mm,按键音、确认音、失败音、低电报警音等内置音像合成器及喇叭。</t>
    </r>
    <r>
      <rPr>
        <b/>
        <sz val="9"/>
        <rFont val="宋体"/>
        <family val="0"/>
      </rPr>
      <t>★7、</t>
    </r>
    <r>
      <rPr>
        <sz val="9"/>
        <rFont val="宋体"/>
        <family val="0"/>
      </rPr>
      <t>嵌入式13个数字键盘,6个功能键(红色开关键、主屏键、返回键、删除键等),2个LED,电源、wifi是否启用指示灯3G/RFID可选,GPRS/CDMA 1X/CDMA 2000/WCDMA/TD-SCDMA/WIFI支持有线通信Ethernet,USB接口:2个,Mini USB:1个,RJ45:1个,电源接口1个,尺寸:290mm*219mm*85mm(长*宽*高),输入:100-240V AC,50Hz/60Hz,1A,输出:12V DC,2A。</t>
    </r>
    <r>
      <rPr>
        <b/>
        <sz val="9"/>
        <rFont val="宋体"/>
        <family val="0"/>
      </rPr>
      <t>★8、</t>
    </r>
    <r>
      <rPr>
        <sz val="9"/>
        <rFont val="宋体"/>
        <family val="0"/>
      </rPr>
      <t>内置锂电池,7.4V,2200mAh,断电时可继续使用。</t>
    </r>
    <r>
      <rPr>
        <b/>
        <sz val="9"/>
        <rFont val="宋体"/>
        <family val="0"/>
      </rPr>
      <t>★9、</t>
    </r>
    <r>
      <rPr>
        <sz val="9"/>
        <rFont val="宋体"/>
        <family val="0"/>
      </rPr>
      <t>应具备软件产品登记证书,包含中国版权局计算机软件著作为权登记证书(校园来访人员自动登记安全管理系统V1.0)。</t>
    </r>
    <r>
      <rPr>
        <b/>
        <sz val="9"/>
        <rFont val="宋体"/>
        <family val="0"/>
      </rPr>
      <t>10、</t>
    </r>
    <r>
      <rPr>
        <sz val="9"/>
        <rFont val="宋体"/>
        <family val="0"/>
      </rPr>
      <t xml:space="preserve">提供公安部检测报告。             </t>
    </r>
    <r>
      <rPr>
        <b/>
        <sz val="9"/>
        <rFont val="宋体"/>
        <family val="0"/>
      </rPr>
      <t>二、访客登记管理系统功能要求:1、身份证读取功能:</t>
    </r>
    <r>
      <rPr>
        <sz val="9"/>
        <rFont val="宋体"/>
        <family val="0"/>
      </rPr>
      <t>系统自动语音提示刷身份证,自动读取二代证件信息。如果二代证芯片故障的可通过OCR扫描识别功能,系统可自动获取二代证证件信息。</t>
    </r>
    <r>
      <rPr>
        <b/>
        <sz val="9"/>
        <rFont val="宋体"/>
        <family val="0"/>
      </rPr>
      <t>2、拍摄存储功能:</t>
    </r>
    <r>
      <rPr>
        <sz val="9"/>
        <rFont val="宋体"/>
        <family val="0"/>
      </rPr>
      <t>可用前置高清摄像头抓拍现场图片,并自动保存来访人照片。被访人信息登记:选择被访问人,可通过姓名、号码快捷查询被访人,自动调出人员信息,完善被访人信息。被访人信息、来访人信息、车辆、携带物等登记。来访事由、进入地点、车牌号码等信息登记保存,可通过键盘、触摸屏幕进行操作。</t>
    </r>
    <r>
      <rPr>
        <b/>
        <sz val="9"/>
        <rFont val="宋体"/>
        <family val="0"/>
      </rPr>
      <t>3、校园来访人员信息打印功能:</t>
    </r>
    <r>
      <rPr>
        <sz val="9"/>
        <rFont val="宋体"/>
        <family val="0"/>
      </rPr>
      <t>保存访客登记息信,并自动打印访客单。查询功能:可按时间、查询类型(正常/黑名单/所有)等条件进行查询。</t>
    </r>
    <r>
      <rPr>
        <b/>
        <sz val="9"/>
        <rFont val="宋体"/>
        <family val="0"/>
      </rPr>
      <t>★4、来访记录导出功能：</t>
    </r>
    <r>
      <rPr>
        <sz val="9"/>
        <rFont val="宋体"/>
        <family val="0"/>
      </rPr>
      <t>来访记录可导出到sd卡或U盘,可查看单条来访记录的详细详细。</t>
    </r>
    <r>
      <rPr>
        <b/>
        <sz val="9"/>
        <rFont val="宋体"/>
        <family val="0"/>
      </rPr>
      <t>★5、黑名单添加与提醒：</t>
    </r>
    <r>
      <rPr>
        <sz val="9"/>
        <rFont val="宋体"/>
        <family val="0"/>
      </rPr>
      <t>不受欢迎人员或公安机关提供的可疑份子名单预先设置黑名单,两种方式:访客登记界面拉黑,黑名单管理批量导入excel。黑名单人员来访读取身份证时,系统自动提醒。</t>
    </r>
    <r>
      <rPr>
        <b/>
        <sz val="9"/>
        <rFont val="宋体"/>
        <family val="0"/>
      </rPr>
      <t>★6、访客来访历史提醒：</t>
    </r>
    <r>
      <rPr>
        <sz val="9"/>
        <rFont val="宋体"/>
        <family val="0"/>
      </rPr>
      <t>曾经来访登记过的宾客来访或未按正常流程进行出门登记的宾客再次来访,刷身份证后,则系统可以自动提醒。三种签离功能:可通过内置的条码扫描实现访客单签离或者第二代居民身份证签离和手工签离。</t>
    </r>
    <r>
      <rPr>
        <b/>
        <sz val="9"/>
        <rFont val="宋体"/>
        <family val="0"/>
      </rPr>
      <t>个性化功能:(1)、</t>
    </r>
    <r>
      <rPr>
        <sz val="9"/>
        <rFont val="宋体"/>
        <family val="0"/>
      </rPr>
      <t>批量导入被访人信息数据。</t>
    </r>
    <r>
      <rPr>
        <b/>
        <sz val="9"/>
        <rFont val="宋体"/>
        <family val="0"/>
      </rPr>
      <t>(2)、</t>
    </r>
    <r>
      <rPr>
        <sz val="9"/>
        <rFont val="宋体"/>
        <family val="0"/>
      </rPr>
      <t>黑白名单管理功能:分类查询黑/白名单数据，多条记录删除,查看详细黑白名单信息。</t>
    </r>
    <r>
      <rPr>
        <b/>
        <sz val="9"/>
        <rFont val="宋体"/>
        <family val="0"/>
      </rPr>
      <t>(3)、</t>
    </r>
    <r>
      <rPr>
        <sz val="9"/>
        <rFont val="宋体"/>
        <family val="0"/>
      </rPr>
      <t>系统装置:是否显示完整身份证号、是否打印完整身份证号;以及导入路径、导出路径:是否打印等系统相关设置。</t>
    </r>
    <r>
      <rPr>
        <b/>
        <sz val="9"/>
        <rFont val="宋体"/>
        <family val="0"/>
      </rPr>
      <t>系统管理权限分级:</t>
    </r>
    <r>
      <rPr>
        <sz val="9"/>
        <rFont val="宋体"/>
        <family val="0"/>
      </rPr>
      <t>可以实现学校管理人员分级管理功能，规范化分工作,权责明确。</t>
    </r>
    <r>
      <rPr>
        <b/>
        <sz val="9"/>
        <rFont val="宋体"/>
        <family val="0"/>
      </rPr>
      <t>系统可进行账号管理:</t>
    </r>
    <r>
      <rPr>
        <sz val="9"/>
        <rFont val="宋体"/>
        <family val="0"/>
      </rPr>
      <t>修改密码、增删改账号以及修改权限等。</t>
    </r>
    <r>
      <rPr>
        <b/>
        <sz val="9"/>
        <rFont val="宋体"/>
        <family val="0"/>
      </rPr>
      <t>★</t>
    </r>
    <r>
      <rPr>
        <sz val="9"/>
        <rFont val="宋体"/>
        <family val="0"/>
      </rPr>
      <t>提供生产厂商针对本产品的售后服务承诺。</t>
    </r>
  </si>
  <si>
    <t>监控存储硬盘</t>
  </si>
  <si>
    <t>3.5英寸 3TB lntelliPower 64M SATA3</t>
  </si>
  <si>
    <t>块</t>
  </si>
  <si>
    <t>(西部数据)WD30PURX</t>
  </si>
  <si>
    <t>液晶监控器</t>
  </si>
  <si>
    <t>55寸液晶,支持1080P高清格式,带HDMI接口,带网络接口,最佳观看距离2-2.5米,保修三年。</t>
  </si>
  <si>
    <t>海信市场价</t>
  </si>
  <si>
    <t>小计2</t>
  </si>
  <si>
    <t>C、机房设备</t>
  </si>
  <si>
    <t>校园安全平台软件</t>
  </si>
  <si>
    <r>
      <rPr>
        <b/>
        <sz val="9"/>
        <rFont val="宋体"/>
        <family val="0"/>
      </rPr>
      <t>1、平台性能:</t>
    </r>
    <r>
      <rPr>
        <sz val="9"/>
        <rFont val="宋体"/>
        <family val="0"/>
      </rPr>
      <t>系统平台采用NGN的架构,媒体流和信令流分层处理,支持5000路视频接入,1000路报警接入;支持记录所有功能操作、异常情况日志,并提供多种检索、查询方案;使用易操作的WEB客户端和CS客户端进行管理和操作;能够提供丰富的对外接口,比如平台SDK、OCK控件、Webservice等,满足平台对接需要;支持多网域的配置,实现多网融合,跨网段、内外网、专网等灵活部署;平台支持域名解析访问,平台支持GB/T28181-2011联网协议和DB33联网协议,支持用户自定义LOGO替换配置。</t>
    </r>
    <r>
      <rPr>
        <b/>
        <sz val="9"/>
        <rFont val="宋体"/>
        <family val="0"/>
      </rPr>
      <t>★2、存储管理:</t>
    </r>
    <r>
      <rPr>
        <sz val="9"/>
        <rFont val="宋体"/>
        <family val="0"/>
      </rPr>
      <t>支持多种存储模式,集中式存储和分布存储;支持录像控制(计划、手动、告警联动)功能;支持若干默认录像模板和若干自定义录像模板,支持批量配置录像计划;支持录像批量下载;支持录像回放打标签、录像锁定和解锁;支持录像秒级检索、回放控制(开始、暂停、停止、进度拖动、单帧前进、倍速前进)、分段回放、事件回放和标签回放等多种回放途径;支持N+1存储模式。</t>
    </r>
    <r>
      <rPr>
        <b/>
        <sz val="9"/>
        <rFont val="宋体"/>
        <family val="0"/>
      </rPr>
      <t>3、</t>
    </r>
    <r>
      <rPr>
        <sz val="9"/>
        <rFont val="宋体"/>
        <family val="0"/>
      </rPr>
      <t>支持统一网管功能,支持对平台各关联模块、IPSAN存储设备和编解码器、IPC的统一管理,支持在管理界面上将前端设备批量导入,支持编码器、解码器、IPC的管理配置功能,能够支持按计划批量自动升级。</t>
    </r>
    <r>
      <rPr>
        <b/>
        <sz val="9"/>
        <rFont val="宋体"/>
        <family val="0"/>
      </rPr>
      <t>4、</t>
    </r>
    <r>
      <rPr>
        <sz val="9"/>
        <rFont val="宋体"/>
        <family val="0"/>
      </rPr>
      <t>支持单播流的复制分发;支持组播视频流转单播,并复制分发;支持跨不同子网段的视频流转发。</t>
    </r>
    <r>
      <rPr>
        <b/>
        <sz val="9"/>
        <rFont val="宋体"/>
        <family val="0"/>
      </rPr>
      <t>5、</t>
    </r>
    <r>
      <rPr>
        <sz val="9"/>
        <rFont val="宋体"/>
        <family val="0"/>
      </rPr>
      <t>支持分布式集群部署,当其中一台服务器故障,可无缝接管其运行的业务,支持服务器的负载均衡。</t>
    </r>
    <r>
      <rPr>
        <b/>
        <sz val="9"/>
        <rFont val="宋体"/>
        <family val="0"/>
      </rPr>
      <t>6、</t>
    </r>
    <r>
      <rPr>
        <sz val="9"/>
        <rFont val="宋体"/>
        <family val="0"/>
      </rPr>
      <t>采用高效率的数据链路管理功能配合强大的数据管理,可轻松实现海量数据访问调用、检索、点播。</t>
    </r>
    <r>
      <rPr>
        <b/>
        <sz val="9"/>
        <rFont val="宋体"/>
        <family val="0"/>
      </rPr>
      <t>7、</t>
    </r>
    <r>
      <rPr>
        <sz val="9"/>
        <rFont val="宋体"/>
        <family val="0"/>
      </rPr>
      <t>符合国际标准信令互通协议、多个学校级联网规范,可实现不同学校间的数据对接、不同系统的功能联动。</t>
    </r>
    <r>
      <rPr>
        <b/>
        <sz val="9"/>
        <rFont val="宋体"/>
        <family val="0"/>
      </rPr>
      <t>8、</t>
    </r>
    <r>
      <rPr>
        <sz val="9"/>
        <rFont val="宋体"/>
        <family val="0"/>
      </rPr>
      <t>提供《软件著作产权登记证书》,型式检测报告。</t>
    </r>
  </si>
  <si>
    <t>海康威视</t>
  </si>
  <si>
    <t>集中管理控制平台</t>
  </si>
  <si>
    <r>
      <t>1、★</t>
    </r>
    <r>
      <rPr>
        <sz val="9"/>
        <rFont val="宋体"/>
        <family val="0"/>
      </rPr>
      <t>设备采用嵌入式系统,</t>
    </r>
    <r>
      <rPr>
        <b/>
        <sz val="9"/>
        <rFont val="宋体"/>
        <family val="0"/>
      </rPr>
      <t>★</t>
    </r>
    <r>
      <rPr>
        <sz val="9"/>
        <rFont val="宋体"/>
        <family val="0"/>
      </rPr>
      <t>可接入带宽不小于400Mbps的64路H.265编码、1080p格式的视频图像,并支持1200W高清网络视频的接入、存储以及解码显示(以公安部授权结构出具的检验报告为准)。</t>
    </r>
    <r>
      <rPr>
        <b/>
        <sz val="9"/>
        <rFont val="宋体"/>
        <family val="0"/>
      </rPr>
      <t>2、★</t>
    </r>
    <r>
      <rPr>
        <sz val="9"/>
        <rFont val="宋体"/>
        <family val="0"/>
      </rPr>
      <t>可自适应接入H.265、H.264编码格式的网络视频;支持带有越界、区域入侵、进入/离开区域、人员聚集、快速移动、物品遗留/拿取、非法停车、徘徊、场景变更、图像虚焦、音频异常报警、人脸识别报警功能的网络摄像机接入与相关报警联动功能。</t>
    </r>
    <r>
      <rPr>
        <b/>
        <sz val="9"/>
        <rFont val="宋体"/>
        <family val="0"/>
      </rPr>
      <t>3、★</t>
    </r>
    <r>
      <rPr>
        <sz val="9"/>
        <rFont val="宋体"/>
        <family val="0"/>
      </rPr>
      <t>支持2路HDMI、2路VGA输出,支持4K(3840*2160/60Hz)输出显示,HDMI或VGA接口可输出不同图像,并可分别进行预览、回放、配置等操作。</t>
    </r>
    <r>
      <rPr>
        <b/>
        <sz val="9"/>
        <rFont val="宋体"/>
        <family val="0"/>
      </rPr>
      <t>4、</t>
    </r>
    <r>
      <rPr>
        <sz val="9"/>
        <rFont val="宋体"/>
        <family val="0"/>
      </rPr>
      <t>支持16个SATA接口,1个eSATA接口,支持硬盘热插拔和休眠。</t>
    </r>
    <r>
      <rPr>
        <b/>
        <sz val="9"/>
        <rFont val="宋体"/>
        <family val="0"/>
      </rPr>
      <t>5、</t>
    </r>
    <r>
      <rPr>
        <sz val="9"/>
        <rFont val="宋体"/>
        <family val="0"/>
      </rPr>
      <t>网络接口:2个,RJ45 10M/100M/1000M自适应以太网口,语音对讲输入1个,RCA接口.USB接口1个USB3.0,2个USB2.0。</t>
    </r>
    <r>
      <rPr>
        <b/>
        <sz val="9"/>
        <rFont val="宋体"/>
        <family val="0"/>
      </rPr>
      <t>6、整机热备份功能:</t>
    </r>
    <r>
      <rPr>
        <sz val="9"/>
        <rFont val="宋体"/>
        <family val="0"/>
      </rPr>
      <t>设备可以进行整机热备份,设置一以备份硬盘录像机,当主设备异常离线时,备份设备替换主设备进行录像(以公安部授权机构出具的检验报告为准)。</t>
    </r>
    <r>
      <rPr>
        <b/>
        <sz val="9"/>
        <rFont val="宋体"/>
        <family val="0"/>
      </rPr>
      <t>7、磁盘阵列功能:</t>
    </r>
    <r>
      <rPr>
        <sz val="9"/>
        <rFont val="宋体"/>
        <family val="0"/>
      </rPr>
      <t>支持RAIDO、RAID1、RAID5、RAID10,可实现多个硬盘读写同步(以公安部授权结构出具的检验报告为准)。</t>
    </r>
    <r>
      <rPr>
        <b/>
        <sz val="9"/>
        <rFont val="宋体"/>
        <family val="0"/>
      </rPr>
      <t>8、远程管理IPC功能:</t>
    </r>
    <r>
      <rPr>
        <sz val="9"/>
        <rFont val="宋体"/>
        <family val="0"/>
      </rPr>
      <t>支持对前端IPC远程升级;支持远程对IPC的编码配置修改,可以设置分辨率、码率、字符叠加、抓图设置等;支持NVR远程对IPC校时(以公安部授权结构出具的检验报告为准)。</t>
    </r>
    <r>
      <rPr>
        <b/>
        <sz val="9"/>
        <rFont val="宋体"/>
        <family val="0"/>
      </rPr>
      <t>9、智能功能:</t>
    </r>
    <r>
      <rPr>
        <sz val="9"/>
        <rFont val="宋体"/>
        <family val="0"/>
      </rPr>
      <t>设备支持绊线入侵报警功能、区域入侵报警功能在特定条件下、基于前端摄像机支持浓缩播放功能能对视频录像按智能分析类别进行检索(以公安部授权结构出具的检验报告为准)。</t>
    </r>
    <r>
      <rPr>
        <b/>
        <sz val="9"/>
        <rFont val="宋体"/>
        <family val="0"/>
      </rPr>
      <t>10、网口应用:</t>
    </r>
    <r>
      <rPr>
        <sz val="9"/>
        <rFont val="宋体"/>
        <family val="0"/>
      </rPr>
      <t>支持将2个网口设置不同网段的IP地址,分别接入不同网段IP地址的IPC(以公安部授权结构出具的检验报告为准)。</t>
    </r>
    <r>
      <rPr>
        <b/>
        <sz val="9"/>
        <rFont val="宋体"/>
        <family val="0"/>
      </rPr>
      <t>★11、</t>
    </r>
    <r>
      <rPr>
        <sz val="9"/>
        <rFont val="宋体"/>
        <family val="0"/>
      </rPr>
      <t>提供公安部安全防范报警设备型式检测报告和国际28181符合性检测报告。</t>
    </r>
  </si>
  <si>
    <t>光模块</t>
  </si>
  <si>
    <t>光模块-Esfp-GE-多模块(850nm,0.5km,LC)光模块数量与交换机匹配</t>
  </si>
  <si>
    <t>小计3</t>
  </si>
  <si>
    <t>D、辅材</t>
  </si>
  <si>
    <t>网线</t>
  </si>
  <si>
    <t>六类非屏蔽双绞线</t>
  </si>
  <si>
    <t>箱</t>
  </si>
  <si>
    <t>1箱305米市场价</t>
  </si>
  <si>
    <t>电源线</t>
  </si>
  <si>
    <r>
      <t>Z</t>
    </r>
    <r>
      <rPr>
        <sz val="10"/>
        <rFont val="宋体"/>
        <family val="0"/>
      </rPr>
      <t>RBV-2*2.5</t>
    </r>
  </si>
  <si>
    <t>光钎</t>
  </si>
  <si>
    <t>单模光钎</t>
  </si>
  <si>
    <t>光钎配件</t>
  </si>
  <si>
    <t>跳线、尾歼等</t>
  </si>
  <si>
    <t>批</t>
  </si>
  <si>
    <t>机柜</t>
  </si>
  <si>
    <r>
      <t>2</t>
    </r>
    <r>
      <rPr>
        <sz val="10"/>
        <rFont val="宋体"/>
        <family val="0"/>
      </rPr>
      <t>4U冷轧钢板</t>
    </r>
  </si>
  <si>
    <t>光钎熔接</t>
  </si>
  <si>
    <r>
      <t>8</t>
    </r>
    <r>
      <rPr>
        <sz val="10"/>
        <rFont val="宋体"/>
        <family val="0"/>
      </rPr>
      <t>0个点位的光钎熔接</t>
    </r>
  </si>
  <si>
    <t>点</t>
  </si>
  <si>
    <t>辅材、PVC管等</t>
  </si>
  <si>
    <t>弯头、PVC管、电胶布、扎带、水晶头、电源插板等</t>
  </si>
  <si>
    <t>破地费用</t>
  </si>
  <si>
    <t>因学校要求走暗线，需要请专业人士切割路面</t>
  </si>
  <si>
    <t>小计4</t>
  </si>
  <si>
    <t>E</t>
  </si>
  <si>
    <t>设备合计</t>
  </si>
  <si>
    <t>小计1+2+3+4</t>
  </si>
  <si>
    <t>F</t>
  </si>
  <si>
    <t>施工费用</t>
  </si>
  <si>
    <t>设备合价*7%</t>
  </si>
  <si>
    <t>G</t>
  </si>
  <si>
    <t>费用总价</t>
  </si>
  <si>
    <t>设备合计+施工费用</t>
  </si>
  <si>
    <t>H</t>
  </si>
  <si>
    <t>税金</t>
  </si>
  <si>
    <t>税金(费用总价*6%)</t>
  </si>
  <si>
    <t>费率</t>
  </si>
  <si>
    <t>I、总合计        费用总价+税金</t>
  </si>
  <si>
    <t>市场询价及暂估价清单备案表</t>
  </si>
  <si>
    <t>工程名称：岳阳市公安局交警支队配电室临时过渡方案-10KV配电拆除安装工程主要材料询价表</t>
  </si>
  <si>
    <t>备案编号：湘建德咨字[2015]第569号</t>
  </si>
  <si>
    <t>序
号</t>
  </si>
  <si>
    <t>名    称</t>
  </si>
  <si>
    <t>单
位</t>
  </si>
  <si>
    <t>数量</t>
  </si>
  <si>
    <t>单价（元）</t>
  </si>
  <si>
    <t>备注(规格型号及品牌)</t>
  </si>
  <si>
    <t>报审价</t>
  </si>
  <si>
    <t>询价</t>
  </si>
  <si>
    <t>一、审增(减)部分</t>
  </si>
  <si>
    <t>高压电力电缆:YJLV22 8.7/15kv 3*70mm2</t>
  </si>
  <si>
    <t>米</t>
  </si>
  <si>
    <t xml:space="preserve">发送地:浙江杭州至湖南岳阳岳阳楼区。型号规格:10KV交联聚乙烯绝缘钢带铠装高压电力电缆YJLV22 8.7/15kv 3*70mm2 国标品牌 </t>
  </si>
  <si>
    <t>10KV高压电缆分支箱一进二出6回路(带开关)</t>
  </si>
  <si>
    <t>台</t>
  </si>
  <si>
    <t>发送地:浙江温州至湖南岳阳岳阳楼区。型号规格:正品10KV高压电缆分支箱一进二出6回路(带开关、带电显示器避雷器)</t>
  </si>
  <si>
    <t>租用500KV.A变压器(录入编号)</t>
  </si>
  <si>
    <t>市场询价</t>
  </si>
  <si>
    <t>全电子计量表计(录入编号)(包括所有配件)</t>
  </si>
  <si>
    <t>套</t>
  </si>
  <si>
    <t xml:space="preserve">发送地：浙江温州至湖南岳阳岳阳楼区。型号规格： 正品杭州华立仪表全电子计量表计 </t>
  </si>
  <si>
    <t>镀铜垂直接地(录入编号)</t>
  </si>
  <si>
    <t>项目主材设备市场询价清单备案表</t>
  </si>
  <si>
    <t>工程名称：岳阳楼生活区一户一表配电工程</t>
  </si>
  <si>
    <t>备案编号：兴诚审字【2015-BL】第174号</t>
  </si>
  <si>
    <t>名称</t>
  </si>
  <si>
    <t>基本配置技术参数</t>
  </si>
  <si>
    <t>总价（元）</t>
  </si>
  <si>
    <t>备注</t>
  </si>
  <si>
    <t>审减部分</t>
  </si>
  <si>
    <t>干式变压器SCB11-500KVA</t>
  </si>
  <si>
    <r>
      <t>低损耗、低噪音、节能干式变压器、型号：</t>
    </r>
    <r>
      <rPr>
        <sz val="12"/>
        <rFont val="宋体"/>
        <family val="0"/>
      </rPr>
      <t>SCB11-500KVA，</t>
    </r>
    <r>
      <rPr>
        <sz val="11"/>
        <color indexed="8"/>
        <rFont val="宋体"/>
        <family val="0"/>
      </rPr>
      <t>阻抗为U</t>
    </r>
    <r>
      <rPr>
        <sz val="12"/>
        <rFont val="宋体"/>
        <family val="0"/>
      </rPr>
      <t>d%=4，电压等级为10±5%/0.4KV,联结组别为：D,yn11</t>
    </r>
  </si>
  <si>
    <t>台</t>
  </si>
  <si>
    <t>高压进线附柜</t>
  </si>
  <si>
    <r>
      <t>H</t>
    </r>
    <r>
      <rPr>
        <sz val="12"/>
        <rFont val="宋体"/>
        <family val="0"/>
      </rPr>
      <t>XGN-12</t>
    </r>
  </si>
  <si>
    <t>高压出线柜</t>
  </si>
  <si>
    <r>
      <t>H</t>
    </r>
    <r>
      <rPr>
        <sz val="12"/>
        <rFont val="宋体"/>
        <family val="0"/>
      </rPr>
      <t>XGN-12</t>
    </r>
  </si>
  <si>
    <t>低压电容器柜</t>
  </si>
  <si>
    <r>
      <t>G</t>
    </r>
    <r>
      <rPr>
        <sz val="12"/>
        <rFont val="宋体"/>
        <family val="0"/>
      </rPr>
      <t>GJ1-01</t>
    </r>
  </si>
  <si>
    <t>低压出线柜</t>
  </si>
  <si>
    <r>
      <t>G</t>
    </r>
    <r>
      <rPr>
        <sz val="12"/>
        <rFont val="宋体"/>
        <family val="0"/>
      </rPr>
      <t>GD1</t>
    </r>
  </si>
  <si>
    <t>低压计量柜</t>
  </si>
  <si>
    <t>低压母线桥柜</t>
  </si>
  <si>
    <r>
      <t>T</t>
    </r>
    <r>
      <rPr>
        <sz val="12"/>
        <rFont val="宋体"/>
        <family val="0"/>
      </rPr>
      <t>MY</t>
    </r>
  </si>
  <si>
    <t>不锈钢电缆分支箱</t>
  </si>
  <si>
    <t>公变信息采集集中器（低压计量）</t>
  </si>
  <si>
    <t>铜芯电力电缆 YJV22-10-3*185</t>
  </si>
  <si>
    <t>米</t>
  </si>
  <si>
    <t>铜芯电力电缆 VV22-4*185+1*95</t>
  </si>
  <si>
    <t>铜芯电力电缆 VV22-4*70+1*35</t>
  </si>
  <si>
    <t>铜芯电力电缆 VV22-4*50+1*25</t>
  </si>
  <si>
    <t>审平部分</t>
  </si>
  <si>
    <t>户外高压环网柜(一进二出)</t>
  </si>
  <si>
    <r>
      <t>内配置四台高压开关柜：1台高压进线柜（带断路器及微保），</t>
    </r>
    <r>
      <rPr>
        <sz val="12"/>
        <rFont val="宋体"/>
        <family val="0"/>
      </rPr>
      <t>1台高压PT柜，2台高压出线柜（带断路器及微保，其中一台备用）</t>
    </r>
  </si>
  <si>
    <t>低压进线附柜</t>
  </si>
  <si>
    <t>高压铜芯电力电缆 YJV22-10-3*50</t>
  </si>
  <si>
    <t>市场询价(原变压器设备建设的分摊费用)</t>
  </si>
  <si>
    <t>发送地：浙江温州至湖南岳阳岳阳楼区。型号规格:正品杭州华立仪表全电子计量表计        (新立区域单独计量装置)</t>
  </si>
  <si>
    <t>项目主材设备市场询价清单备案表</t>
  </si>
  <si>
    <t>工程名称：岳阳市一职班班通投影教室建设</t>
  </si>
  <si>
    <t>备案编号： GDZX基市财审字(2015)第177号</t>
  </si>
  <si>
    <t>基本配置技术参数</t>
  </si>
  <si>
    <t>单
位</t>
  </si>
  <si>
    <t>单价（元）</t>
  </si>
  <si>
    <t>总价（元）</t>
  </si>
  <si>
    <t>短焦投影机</t>
  </si>
  <si>
    <t>★1、投影系统：3LCD技术 
2、投影芯片：0.63寸" 液晶面板，分辨率：1024*768dpi
3、短焦镜头：投影80英寸距离≤75寸     
4、宽高比 默认4：3 
5、亮度：≥3300流明  对比度：≥3000：1 
★6.12BIT3D伽玛校正，画面更细腻 ，DDE动态细节增强器
★7、灯泡：≥10000小时使用时间 （以官方网站和产品资料为准） 
8、自动梯形校正 带RJ45接口，2路USB接口 和HDMI接口
9、投影方式：前投/背投，桌上/吊装 自动梯形校正
10、断电保护：快速关机，智能断电保护 灯泡和过滤网可在同一时间更换
★11. 无需信号线，可直接连无线网络使用。可将8台电脑连接到投影机，可同时投射4台电脑图像
12 .自带扬声器≥10W, 投影机最大功耗＜300W.
13.机器带自动亮度调节功能（当输入信号不变时，节能模式下可以进入灯泡变暗功能）
14. 专用吊架
★厂商授权：提供厂家对本项目的加盖公章授权文件原件和加盖厂家公章的售后承诺函，提供产品节能.环保，产品质检报告及彩页</t>
  </si>
  <si>
    <t>★1、投影系统：3LCD技术 
2、投影芯片：0.63寸" 液晶面板，分辨率：1024*768dpi
3、短焦镜头：投影80英寸距离≤75寸     
4、宽高比 默认4：3 
5、亮度：≥3300流明  对比度：≥3000：1 
★6.12BIT3D伽玛校正，画面更细腻 ，DDE动态细节增强器
★7、灯泡：≥10000小时使用时间 （以官方网站和产品资料为准） 
8、自动梯形校正 带RJ45接口，2路USB接口 和HDMI接口
9、投影方式：前投/背投，桌上/吊装 自动梯形校正
10、断电保护：快速关机，智能断电保护 灯泡和过滤网可在同一时间更换
★11. 无需信号线，可直接连无线网络使用。可将8台电脑连接到投影机，可同时投射4台电脑图像
12 .自带扬声器≥10W, 投影机最大功耗＜300W.
13.机器带自动亮度调节功能（当输入信号不变时，节能模式下可以进入灯泡变暗功能）
14. 专用吊架
★厂商授权：提供厂家对本项目的加盖公章授权文件原件和加盖厂家公章的售后承诺函，提供产品节能.环保，产品质检报告及彩页</t>
  </si>
  <si>
    <t>市场价</t>
  </si>
  <si>
    <t>展  台</t>
  </si>
  <si>
    <t>≥320万象素，850TV线，光学放大≥16倍，数码放大≥8倍， RGB输入、输出，视频（RCA）输入S端子输出，2路音频输入，1路输出，LED顶灯设计，无侧灯,方便教师操作、LED背光板，镜头水平能360度旋转，垂直270度旋转，保证没不可视盲区，具有中控功能一键切换视频、VGA信号（包括展台和电脑信号），亮度调节色彩调节，镜像、分辨率调节，彩色黑白调节，文本动态调节，正负片、图像冻结、同屏对比尺寸410*320*135（合上），可232控制，展台内嵌CPU程序可现场下载，铝合金可折叠式镜头臂杆设计；厂家要通过教育部检测、3C认证、CE认证、FCC认证、厂家要通过质量体系认证和环境体系认证。</t>
  </si>
  <si>
    <t>交互式
电子白板</t>
  </si>
  <si>
    <t>硬件部分：
1、定位技术：红外感应技术
2、定位方式: 提供4点、9点、12点、15点、20点等五种或以上定位方式
3、触控方式：手指、笔均能实现书写
★4、外观尺寸≥85英寸，有效感应尺寸≥82英寸；画面比例: 4:3
5、分辨率≥32768*32768
6、供电方式：无需外接电源，USB直接供电
7、产品材质：白板边框采用高抗压铝合金边框，板面采用高抗压、高耐磨、可用磁性材料吸附的金属投影材料，白板背部必须采用冷成形用连续热浸镀锌低碳钢钢带金属镀锌板高抗电磁环境干扰
8、板面拥有双边彩色中文的图案快捷键，每边快捷键数量不少于16个，用户可自定义调整快捷键位置和大小
9、多平台硬件免驱功能：白板硬件需支持WINDOWS XP、WINDOWS7、WINDOWS8系统免驱动功能，即电脑开机无须运行任何服务程序，可直接实现触摸操作且支持多点触控；不连接任何服务程序，在Windows XP操作系统，可以实现鼠标的左键、右键和双击的操作
★10、支持5点触控，4人或以上同时书写互不影响
软件部分：
1、手势识别功能：五指启动软件或启动用户自定义程序，两根或三根手指拖动可实现无限漫游；两指水平方向拖动，可实现快速翻页；软件自带拳头擦除功能；无需点击按钮，轻松实现放大和缩小操作；可通过开关开启或关闭全部或部分手势识别功能。
2 导入PPT文件功能：软件全面支持Office2013，支持PPT、Word、Excel快速拖动导入，并保持PPT文件中对象的独立性。
3软件支持全屏、窗口、边框和批注四种不同显示模式，各模式间可以相互切换 
4软件提供页面回放功能，可以调节页面回放速度，选择单页回放、全部回放和循环回放。
5可通过手势快速将两个或者多个对象组合或取消组合，在此过程中无需选择任何下拉菜单工具，仅通过单手手势动作即可完成的。
6 白板内所有对象拖动时具有惯性动画效果。
7板书支持双页分屏显示，且每个屏幕可以独立进行编辑。
8白板界面拥有多种系统皮肤自由切换，支持自定义皮肤配色，并可拖动鼠标进行快速预览。
9 支持软件功能键盘热键设定和自定义白板快捷键功能。
资质及服务：
★1、资质要求：产品通过中国教育部检测报告认证和GB检测报告；拒绝OEM品牌，生产厂商需提供白板软件登记证书、计算机软件著作权证书、软件企业认定证书、ISO9001质量管理体系认证 、ISO14001环境管理体系认证、OHSAS 18001职业健康安全管理体系认证、高新技术企业认证；电子白板生产厂商获得市级或以上技术先进型服务企业证书、电子白板生产厂商被列入市级以上（含市级）地产工业品推荐目录、所投电子白板产品型号获得中央电化教育馆2014年“数字校园综合解决方案”送测产品物理检测证书；所投电子白板产品通过由国家电子计算机质量检测监督检验中心出具的≥72h盐雾检测证书及检验报告；所投电子白板产品通过温度循环试验检测报告。
★2、电子白板生产厂商获得《一种自适应的红外触摸装置》国家发明专利或根据外部因素（如强光等）影响可自动调整信号增益保证产品正常使用并有效延长产品寿命的相关国家权威机构专利证明或国家级检测报告
★3、必须出具厂家提供针对项目的售后服务承诺保证书
4、投标供应商需提供电子白板厂家官方产品彩页，并保证彩页所注明的各项技术指标与官方网站的相关信息一致</t>
  </si>
  <si>
    <t>块</t>
  </si>
  <si>
    <t>硬件部分：
1、定位技术：红外感应技术
2、定位方式: 提供4点、9点、12点、15点、20点等五种或以上定位方式
3、触控方式：手指、笔均能实现书写
★4、外观尺寸≥85英寸，有效感应尺寸≥82英寸；画面比例: 4:3
5、分辨率≥32768*32768
6、供电方式：无需外接电源，USB直接供电
7、产品材质：白板边框采用高抗压铝合金边框，板面采用高抗压、高耐磨、可用磁性材料吸附的金属投影材料，白板背部必须采用冷成形用连续热浸镀锌低碳钢钢带金属镀锌板高抗电磁环境干扰
8、板面拥有双边彩色中文的图案快捷键，每边快捷键数量不少于16个，用户可自定义调整快捷键位置和大小
9、多平台硬件免驱功能：白板硬件需支持WINDOWS XP、WINDOWS7、WINDOWS8系统免驱动功能，即电脑开机无须运行任何服务程序，可直接实现触摸操作且支持多点触控；不连接任何服务程序，在Windows XP操作系统，可以实现鼠标的左键、右键和双击的操作
★10、支持5点触控，4人或以上同时书写互不影响
软件部分：
1、手势识别功能：五指启动软件或启动用户自定义程序，两根或三根手指拖动可实现无限漫游；两指水平方向拖动，可实现快速翻页；软件自带拳头擦除功能；无需点击按钮，轻松实现放大和缩小操作；可通过开关开启或关闭全部或部分手势识别功能。
2 导入PPT文件功能：软件全面支持Office2013，支持PPT、Word、Excel快速拖动导入，并保持PPT文件中对象的独立性。
3软件支持全屏、窗口、边框和批注四种不同显示模式，各模式间可以相互切换 
4软件提供页面回放功能，可以调节页面回放速度，选择单页回放、全部回放和循环回放。
5可通过手势快速将两个或者多个对象组合或取消组合，在此过程中无需选择任何下拉菜单工具，仅通过单手手势动作即可完成的。
6 白板内所有对象拖动时具有惯性动画效果。
7板书支持双页分屏显示，且每个屏幕可以独立进行编辑。
8白板界面拥有多种系统皮肤自由切换，支持自定义皮肤配色，并可拖动鼠标进行快速预览。
9 支持软件功能键盘热键设定和自定义白板快捷键功能。
资质及服务：
★1、资质要求：产品通过中国教育部检测报告认证和GB检测报告；拒绝OEM品牌，生产厂商需提供白板软件登记证书、计算机软件著作权证书、软件企业认定证书、ISO9001质量管理体系认证 、ISO14001环境管理体系认证、OHSAS 18001职业健康安全管理体系认证、高新技术企业认证；电子白板生产厂商获得市级或以上技术先进型服务企业证书、电子白板生产厂商被列入市级以上（含市级）地产工业品推荐目录、所投电子白板产品型号获得中央电化教育馆2014年“数字校园综合解决方案”送测产品物理检测证书；所投电子白板产品通过由国家电子计算机质量检测监督检验中心出具的≥72h盐雾检测证书及检验报告；所投电子白板产品通过温度循环试验检测报告。
★2、电子白板生产厂商获得《一种自适应的红外触摸装置》国家发明专利或根据外部因素（如强光等）影响可自动调整信号增益保证产品正常使用并有效延长产品寿命的相关国家权威机构专利证明或国家级检测报告
★3、必须出具厂家提供针对项目的售后服务承诺保证书
4、投标供应商需提供电子白板厂家官方产品彩页，并保证彩页所注明的各项技术指标与官方网站的相关信息一致</t>
  </si>
  <si>
    <t>商用台式
电  脑</t>
  </si>
  <si>
    <t>（1）国内外知名品牌商用电脑；
★（2）CPU：英特尔双核处理器G3260，主频3.3G及以上；
★（3）主板芯片：H81及以上，≥1个PCI-E*16，≥2个PCI-E*1， PS/2带串口、VGA接口，集成声卡、1000M以太网卡；
（4）内存：≥1*4GB DDRIII；
（5）硬盘：≥500G ,7200rpm/SATA3；
（6）显卡：2G显存独立显卡；
（7）显示器：≥19.5寸LED屏（与主机同一品牌）；
★（8）电源：稳定型电源，额定输出功率不小于300W电源 
★（9）机箱：顶置置电源开关和重启键，带顶置USB接口（USB不少于6个. 分离式前置USB设计，避免USB设备干扰，可同时使用），商用立式大机箱设计，机箱体积不小于23L，带顶部提手；
（10）稳定性：具备低噪音设计，整机运行噪音≤20dB(A), MTBF不低于35万小时认证（需要提供相关证明文件，加盖原厂印章）
（11）硬盘保护功能：集成软件保护卡，要求支持禁用光驱、USB存储设备；主板集成支持智能网络同传，自动分配IP，硬盘保护，硬盘还原，增量传输等功能。
（12）主机通过CCC认证、国家节能认证、环境标志产品认证（需要提供相关证明文件）；
★（13）售后服务：整机三年原厂免费上门保修服务（含显示器），须提供厂家针对此项目售后服务承诺函原件
注：投标人需提供原厂盖章彩页</t>
  </si>
  <si>
    <t>（1）国内外知名品牌商用电脑；
★（2）CPU：英特尔双核处理器G3260，主频3.3G及以上；
★（3）主板芯片：H81及以上，≥1个PCI-E*16，≥2个PCI-E*1， PS/2带串口、VGA接口，集成声卡、1000M以太网卡；
（4）内存：≥1*4GB DDRIII；
（5）硬盘：≥500G ,7200rpm/SATA3；
（6）显卡：2G显存独立显卡；
（7）显示器：≥19.5寸LED屏（与主机同一品牌）；
★（8）电源：稳定型电源，额定输出功率不小于300W电源 
★（9）机箱：顶置置电源开关和重启键，带顶置USB接口（USB不少于6个. 分离式前置USB设计，避免USB设备干扰，可同时使用），商用立式大机箱设计，机箱体积不小于23L，带顶部提手；
（10）稳定性：具备低噪音设计，整机运行噪音≤20dB(A), MTBF不低于35万小时认证（需要提供相关证明文件，加盖原厂印章）
（11）硬盘保护功能：集成软件保护卡，要求支持禁用光驱、USB存储设备；主板集成支持智能网络同传，自动分配IP，硬盘保护，硬盘还原，增量传输等功能。
（12）主机通过CCC认证、国家节能认证、环境标志产品认证（需要提供相关证明文件）；
★（13）售后服务：整机三年原厂免费上门保修服务（含显示器），须提供厂家针对此项目售后服务承诺函原件
注：投标人需提供原厂盖章彩页</t>
  </si>
  <si>
    <t>黑  板</t>
  </si>
  <si>
    <t>1. 材质：边框采用厚1.5mm电泳铝材，规格：4200mm×1100mm；面板采用0.3mm镀锌板，规格：2000 mm×1200 mm×2块，表面采用机械滚涂，表面均匀
2. 侧面推拉上锁</t>
  </si>
  <si>
    <t>1. 材质：边框采用厚1.5mm电泳铝材，规格：4200mm×1100mm；面板采用0.3mm镀锌板，规格：2000 mm×1200 mm×2块，表面采用机械滚涂，表面均匀
2. 侧面推拉上锁</t>
  </si>
  <si>
    <t>主控台</t>
  </si>
  <si>
    <t>1、规格：长1200*宽650*高900MM；
2、材料选用优质冷轧钢板，表面喷塑处理，防腐防锈耐磨，全钢制，钢板厚度≥1.2mm；
3、可放置19-20寸宽屏液晶显示器，不需要任何工具就能将显示器从讲台上装上或拆下来；
4、讲台底部全封闭防鼠害，讲台背门采用百叶窗门设计，通风散热, 并单独配备一把十字卷闸锁，全校钥匙通用；
5、桌面配置电源插座，有USB线、VGA线、音频线出口，有防漏电接地装置。</t>
  </si>
  <si>
    <t>2.4G无线教学扩音系统解决方案</t>
  </si>
  <si>
    <t>1、使用频率范围 ：2400 - 2483MHz；
2、★为确保产品对人体健康的安全，要求产品的生产厂家必须通过职业健康安全体系认证和环境体系认证
3、开机自动进入对频状态,对频成功后自动开启发射,发射功率：10dbm；与无线音箱的有效使用距离≥20米。
4、采用内置充电式锂电池，配旅行充电器。
5、连续音频传输时间大于≥6小时；具有外接音频输入功能；
6、无线麦克风发射器采用内置式麦克风设计，也支持头带话筒输入，可以手持、可以头带
7、无线麦克风发射机自带音量控制调节按键，可调节音量大小。同时具有上下翻页按键（选配翻页模块可实现无线翻页）
8、无线麦克风发射机有液晶（LCD）显示屏，可显示当前音量、当前频道、电池容量、充电状态等信息
9、同一支无线麦克风可在任意教室使用。且互不干扰。真正做到一师一麦，干净卫生环保。
10、★提供生产厂家针对该项目的授权书、售后服务承诺书（加盖厂家公章）                                                                               1、使用频率范围:2400-2483MHZ;
2、调制方法：GFSK； 
3、开机自动进入对频状态，对频成功后，自动转入接收状态；无须人工干预。
4、★内置2.4G无线数字接收器，接收频道数量120个；
5、扬声器单元：5英寸加强低音单元，1英寸高音单元。
6、音箱箱体采用专用木质一体成形，箱体浑厚重实，高音透亮、中音清脆、低音浑厚。
7、2.0声道，额定功率：50W（25W+25W）
8、两路有线话筒输入，一路CD/MD/电脑音频输入接口；独立高低音、混响、麦克风音量调节按钮，（可选配外接校园广播系统，广播系统信号优先）。
9、接收灵敏度：≥－85dBm ，有效接收半径≥20米；
10、★为确保产品的生产品质，要求无线音箱的生产厂家必须通过ISO9001：2008质量体系认证；
 CCC检测认证，要求提供证书复印件以便核查
11、★为确保产品对人体健康的安全，要求无线音箱的生产厂家必须通过OHSAS18001:1999职业健康安全体系认证和ISO14001:2004环境体系认证
★提供生产厂家针对该项目的授权书、售后服务承诺书（均须加盖厂家鲜章）</t>
  </si>
  <si>
    <t>套</t>
  </si>
  <si>
    <t>1、使用频率范围 ：2400 - 2483MHz；
2、★为确保产品对人体健康的安全，要求产品的生产厂家必须通过职业健康安全体系认证和环境体系认证
3、开机自动进入对频状态,对频成功后自动开启发射,发射功率：10dbm；与无线音箱的有效使用距离≥20米。
4、采用内置充电式锂电池，配旅行充电器。
5、连续音频传输时间大于≥6小时；具有外接音频输入功能；
6、无线麦克风发射器采用内置式麦克风设计，也支持头带话筒输入，可以手持、可以头带
7、无线麦克风发射机自带音量控制调节按键，可调节音量大小。同时具有上下翻页按键（选配翻页模块可实现无线翻页）
8、无线麦克风发射机有液晶（LCD）显示屏，可显示当前音量、当前频道、电池容量、充电状态等信息
9、同一支无线麦克风可在任意教室使用。且互不干扰。真正做到一师一麦，干净卫生环保。
10、★提供生产厂家针对该项目的授权书、售后服务承诺书（加盖厂家公章）                                                                               1、使用频率范围:2400-2483MHZ;
2、调制方法：GFSK； 
3、开机自动进入对频状态，对频成功后，自动转入接收状态；无须人工干预。
4、★内置2.4G无线数字接收器，接收频道数量120个；
5、扬声器单元：5英寸加强低音单元，1英寸高音单元。
6、音箱箱体采用专用木质一体成形，箱体浑厚重实，高音透亮、中音清脆、低音浑厚。
7、2.0声道，额定功率：50W（25W+25W）
8、两路有线话筒输入，一路CD/MD/电脑音频输入接口；独立高低音、混响、麦克风音量调节按钮，（可选配外接校园广播系统，广播系统信号优先）。
9、接收灵敏度：≥－85dBm ，有效接收半径≥20米；
10、★为确保产品的生产品质，要求无线音箱的生产厂家必须通过ISO9001：2008质量体系认证；
 CCC检测认证，要求提供证书复印件以便核查
11、★为确保产品对人体健康的安全，要求无线音箱的生产厂家必须通过OHSAS18001:1999职业健康安全体系认证和ISO14001:2004环境体系认证
★提供生产厂家针对该项目的授权书、售后服务承诺书（均须加盖厂家鲜章）</t>
  </si>
  <si>
    <r>
      <t>线</t>
    </r>
    <r>
      <rPr>
        <sz val="9"/>
        <color indexed="8"/>
        <rFont val="宋体"/>
        <family val="0"/>
      </rPr>
      <t xml:space="preserve">  </t>
    </r>
    <r>
      <rPr>
        <sz val="9"/>
        <color indexed="8"/>
        <rFont val="宋体"/>
        <family val="0"/>
      </rPr>
      <t>材</t>
    </r>
  </si>
  <si>
    <r>
      <t>VGA线材、电源线、槽板</t>
    </r>
    <r>
      <rPr>
        <sz val="9"/>
        <color indexed="8"/>
        <rFont val="宋体"/>
        <family val="0"/>
      </rPr>
      <t>等</t>
    </r>
  </si>
  <si>
    <t>工程名称：岳阳市人力资源和社会保障局绿化改造工程</t>
  </si>
  <si>
    <t>备案编号：湘建德咨字[2015]第579号</t>
  </si>
  <si>
    <t>一</t>
  </si>
  <si>
    <t>审 减 部 分</t>
  </si>
  <si>
    <t>赤楠桩景 地径30cm 高1.2-1.5m，树形优美，多层云片</t>
  </si>
  <si>
    <t>株</t>
  </si>
  <si>
    <t>南天竹H 50cm16株/m2</t>
  </si>
  <si>
    <t>信息价第5期</t>
  </si>
  <si>
    <t>洒金桃叶珊瑚 50cm 16株/m2</t>
  </si>
  <si>
    <t>茶梅 冠幅150cm</t>
  </si>
  <si>
    <t>红叶石楠 冠幅120cm</t>
  </si>
  <si>
    <t>茶花 冠幅100cm</t>
  </si>
  <si>
    <t>垂丝海棠 地径7cm</t>
  </si>
  <si>
    <t>杜英 胸径12cm</t>
  </si>
  <si>
    <t>精品桂花 胸径18cm</t>
  </si>
  <si>
    <t>信息价第5期</t>
  </si>
  <si>
    <t>八月桂花 胸径8cm</t>
  </si>
  <si>
    <t>朴树 胸径25cm</t>
  </si>
  <si>
    <t>茶梅H50-60cm 16株/m2</t>
  </si>
  <si>
    <t>二</t>
  </si>
  <si>
    <t>不 变 部 分</t>
  </si>
  <si>
    <t>石竹 25cm 64株/m2盆苗</t>
  </si>
  <si>
    <t>鸡爪槭 地径4cm</t>
  </si>
  <si>
    <t>红叶石楠 胸径7cm</t>
  </si>
  <si>
    <t>工程名称：岳阳市政协内庭院园林绿化提质改造工程</t>
  </si>
  <si>
    <t>备案编号：湘建德咨字[2015]第578号</t>
  </si>
  <si>
    <t>一</t>
  </si>
  <si>
    <t>精品八月桂 （胸径12cm）</t>
  </si>
  <si>
    <t>信息价第5期</t>
  </si>
  <si>
    <t>茶花球（冠幅100cm）</t>
  </si>
  <si>
    <t>信息价第5期</t>
  </si>
  <si>
    <t>红继木球（冠幅100cm）</t>
  </si>
  <si>
    <t>杜鹃小毛球（冠幅35cm、高45cm、12株/平方米）</t>
  </si>
  <si>
    <t>红继木小毛球（冠幅35cm、高45cm、12株/平方米）</t>
  </si>
  <si>
    <t>八角金盘（冠幅15cm、高20cm、64株/平方米）</t>
  </si>
  <si>
    <t>信息价第5期</t>
  </si>
  <si>
    <t>四季桂（冠幅25cm、高30cm、64株/平方米）</t>
  </si>
  <si>
    <t>丰花月季（冠幅25cm、高30cm、64株/平方米）</t>
  </si>
  <si>
    <t>麦冬草（81株/m2）</t>
  </si>
  <si>
    <t>吉祥草（81株/m2）</t>
  </si>
  <si>
    <t>精品茶花 （地径10cm，冠幅200cm，高3m）</t>
  </si>
  <si>
    <t>红叶石楠球（冠幅100-120cm）</t>
  </si>
  <si>
    <t>二</t>
  </si>
  <si>
    <t>金森女贞球（冠幅100cm）</t>
  </si>
  <si>
    <t>金边七里香（冠幅25cm、高30cm、64株/平方米）</t>
  </si>
  <si>
    <t>龟甲冬青球（冠幅100cm）</t>
  </si>
  <si>
    <r>
      <t>工程名称：中共岳阳市委党校报告厅室外提质改造工程                                         备案编号：</t>
    </r>
    <r>
      <rPr>
        <sz val="12"/>
        <rFont val="宋体"/>
        <family val="0"/>
      </rPr>
      <t>岳智达基审字（201</t>
    </r>
    <r>
      <rPr>
        <sz val="12"/>
        <rFont val="宋体"/>
        <family val="0"/>
      </rPr>
      <t>5</t>
    </r>
    <r>
      <rPr>
        <sz val="12"/>
        <rFont val="宋体"/>
        <family val="0"/>
      </rPr>
      <t>）第</t>
    </r>
    <r>
      <rPr>
        <sz val="12"/>
        <rFont val="宋体"/>
        <family val="0"/>
      </rPr>
      <t>081</t>
    </r>
    <r>
      <rPr>
        <sz val="12"/>
        <rFont val="宋体"/>
        <family val="0"/>
      </rPr>
      <t>号</t>
    </r>
  </si>
  <si>
    <t>序   号</t>
  </si>
  <si>
    <t>编码</t>
  </si>
  <si>
    <t>单位</t>
  </si>
  <si>
    <t>单价(元)</t>
  </si>
  <si>
    <t>备注</t>
  </si>
  <si>
    <t>栀子花球 冠幅100-120cm</t>
  </si>
  <si>
    <t>株</t>
  </si>
  <si>
    <t>市场价</t>
  </si>
  <si>
    <t>红继木球 冠幅100-120cm</t>
  </si>
  <si>
    <t>杜鹃球 冠幅100-120cm</t>
  </si>
  <si>
    <t>桂花树 胸径15cm</t>
  </si>
  <si>
    <t>樟树 胸径15cm</t>
  </si>
  <si>
    <t>四季青草皮</t>
  </si>
  <si>
    <t>m2</t>
  </si>
  <si>
    <r>
      <t>3</t>
    </r>
    <r>
      <rPr>
        <sz val="12"/>
        <rFont val="宋体"/>
        <family val="0"/>
      </rPr>
      <t>.5m庭院灯</t>
    </r>
  </si>
  <si>
    <t>盏</t>
  </si>
  <si>
    <t>电缆 VV22-3*10+1*6</t>
  </si>
  <si>
    <t>m</t>
  </si>
  <si>
    <t>市场价</t>
  </si>
  <si>
    <t>室外地上式消火栓 1.0Mpa 浅100型</t>
  </si>
  <si>
    <t>座</t>
  </si>
  <si>
    <t>市场询价材料备案表</t>
  </si>
  <si>
    <t>工程名称</t>
  </si>
  <si>
    <t>2016年岳阳市春节氛围营造项目预算</t>
  </si>
  <si>
    <t>备案编号</t>
  </si>
  <si>
    <t>岳建定审(2016)第005号</t>
  </si>
  <si>
    <t>序号</t>
  </si>
  <si>
    <t>名    称</t>
  </si>
  <si>
    <t>单位</t>
  </si>
  <si>
    <t xml:space="preserve">数量 </t>
  </si>
  <si>
    <t>备注</t>
  </si>
  <si>
    <t>报审价</t>
  </si>
  <si>
    <t>询价</t>
  </si>
  <si>
    <t>定制装饰灯笼 Φ2500mm（含安装）</t>
  </si>
  <si>
    <t>个</t>
  </si>
  <si>
    <t>市场询价</t>
  </si>
  <si>
    <t>定制宫灯 Φ2500mm （含安装）</t>
  </si>
  <si>
    <t>岳阳大道电杆灯笼  尺寸：
1850mm*1500mm，材质：钢结构底架，双面PVC底板，户外写真饰面，悬挂装饰灯笼6个</t>
  </si>
  <si>
    <t>岳阳大道电杆灯笼  尺寸：
1850mm*1500mm，材质：钢结构底架
，双面PVC底板，户外写真饰面，悬
挂装饰灯笼6个</t>
  </si>
  <si>
    <t>300</t>
  </si>
  <si>
    <t>东站电杆定制灯笼  尺寸
:1600mm*2000mm，材质：钢结构底架、户外写真饰面，PV板，装饰小灯笼12个。</t>
  </si>
  <si>
    <t>东站电杆定制灯笼  尺寸
:1600mm*2000mm，材质：钢结构底架
、户外写真饰面，PV板，装饰小灯笼
12个。</t>
  </si>
  <si>
    <t>金鹗路灯杆及洞庭大道电杆灯笼  尺寸:1600mm*2000mm，材质：钢结构支架、户外写真饰面，灯笼6个。</t>
  </si>
  <si>
    <t>金鹗路灯杆及洞庭大道电杆灯笼  尺
寸:1600mm*2000mm，材质：钢结构支
架、户外写真饰面，灯笼6个。</t>
  </si>
  <si>
    <t>南津港大堤电杆   尺寸
:1600mm*2400mm，材质：钢结构底架、户外写真饰面，PVC底板。</t>
  </si>
  <si>
    <t>南津港大堤电杆   尺寸
:1600mm*2400mm，材质：钢结构底架
、户外写真饰面，PVC底板。</t>
  </si>
  <si>
    <t>市场询价清单备案表</t>
  </si>
  <si>
    <t>工程名称：岳阳市体育中心木地板购安工程</t>
  </si>
  <si>
    <t>备案编号：湘建德咨字[2015]第378号</t>
  </si>
  <si>
    <t>枫木木地板（LVL龙骨）</t>
  </si>
  <si>
    <t>m2</t>
  </si>
  <si>
    <t>进口品牌(包括面板原材料进口、踢脚线、龙骨、面板刷漆、垫块进口等安装、利润费等</t>
  </si>
  <si>
    <r>
      <t>工程名称：岳阳市图书馆螺丝岛临时基建用水工程                                         备案编号：</t>
    </r>
    <r>
      <rPr>
        <sz val="12"/>
        <rFont val="宋体"/>
        <family val="0"/>
      </rPr>
      <t>岳智达基审字（201</t>
    </r>
    <r>
      <rPr>
        <sz val="12"/>
        <rFont val="宋体"/>
        <family val="0"/>
      </rPr>
      <t>5</t>
    </r>
    <r>
      <rPr>
        <sz val="12"/>
        <rFont val="宋体"/>
        <family val="0"/>
      </rPr>
      <t>）第</t>
    </r>
    <r>
      <rPr>
        <sz val="12"/>
        <rFont val="宋体"/>
        <family val="0"/>
      </rPr>
      <t>083</t>
    </r>
    <r>
      <rPr>
        <sz val="12"/>
        <rFont val="宋体"/>
        <family val="0"/>
      </rPr>
      <t>号</t>
    </r>
  </si>
  <si>
    <t>一</t>
  </si>
  <si>
    <t>询价调减部分</t>
  </si>
  <si>
    <t>高压进线柜 HXGN15-12 （400*900*2200mm）详细配置见施工图</t>
  </si>
  <si>
    <t>台</t>
  </si>
  <si>
    <t>高压出线柜 HXGN15-12（650*900*2200mm）详细配置见施工图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</si>
</sst>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 numFmtId="178" formatCode="0;[Red]0"/>
    <numFmt numFmtId="179" formatCode="0_ "/>
    <numFmt numFmtId="180" formatCode="0.00_);[Red]\(0.00\)"/>
  </numFmts>
  <fonts count="51">
    <font>
      <sz val="12"/>
      <name val="宋体"/>
      <family val="0"/>
    </font>
    <font>
      <sz val="9"/>
      <name val="宋体"/>
      <family val="0"/>
    </font>
    <font>
      <b/>
      <sz val="22"/>
      <color indexed="8"/>
      <name val="宋体"/>
      <family val="0"/>
    </font>
    <font>
      <b/>
      <sz val="12"/>
      <color indexed="8"/>
      <name val="宋体"/>
      <family val="0"/>
    </font>
    <font>
      <sz val="12"/>
      <color indexed="8"/>
      <name val="宋体"/>
      <family val="0"/>
    </font>
    <font>
      <sz val="10"/>
      <color indexed="8"/>
      <name val="宋体"/>
      <family val="0"/>
    </font>
    <font>
      <sz val="11"/>
      <color indexed="8"/>
      <name val="宋体"/>
      <family val="0"/>
    </font>
    <font>
      <sz val="11"/>
      <name val="宋体"/>
      <family val="0"/>
    </font>
    <font>
      <sz val="10"/>
      <name val="宋体"/>
      <family val="0"/>
    </font>
    <font>
      <b/>
      <sz val="11"/>
      <color indexed="8"/>
      <name val="宋体"/>
      <family val="0"/>
    </font>
    <font>
      <sz val="9"/>
      <color indexed="8"/>
      <name val="宋体"/>
      <family val="0"/>
    </font>
    <font>
      <sz val="8"/>
      <name val="宋体"/>
      <family val="0"/>
    </font>
    <font>
      <sz val="8"/>
      <color indexed="8"/>
      <name val="宋体"/>
      <family val="0"/>
    </font>
    <font>
      <sz val="10"/>
      <color indexed="10"/>
      <name val="宋体"/>
      <family val="0"/>
    </font>
    <font>
      <sz val="8"/>
      <color indexed="10"/>
      <name val="宋体"/>
      <family val="0"/>
    </font>
    <font>
      <b/>
      <sz val="18"/>
      <name val="宋体"/>
      <family val="0"/>
    </font>
    <font>
      <sz val="10.5"/>
      <name val="宋体"/>
      <family val="0"/>
    </font>
    <font>
      <sz val="11"/>
      <name val="宋体"/>
      <family val="0"/>
    </font>
    <font>
      <sz val="11"/>
      <color indexed="8"/>
      <name val="宋体"/>
      <family val="0"/>
    </font>
    <font>
      <b/>
      <sz val="10"/>
      <color indexed="8"/>
      <name val="宋体"/>
      <family val="0"/>
    </font>
    <font>
      <b/>
      <sz val="12"/>
      <color indexed="8"/>
      <name val="微软雅黑"/>
      <family val="2"/>
    </font>
    <font>
      <b/>
      <sz val="18"/>
      <color indexed="8"/>
      <name val="微软雅黑"/>
      <family val="2"/>
    </font>
    <font>
      <sz val="12"/>
      <color indexed="8"/>
      <name val="微软雅黑"/>
      <family val="2"/>
    </font>
    <font>
      <sz val="9"/>
      <name val="Tahoma"/>
      <family val="2"/>
    </font>
    <font>
      <b/>
      <sz val="16"/>
      <color indexed="8"/>
      <name val="黑体"/>
      <family val="0"/>
    </font>
    <font>
      <b/>
      <sz val="20"/>
      <color indexed="8"/>
      <name val="宋体"/>
      <family val="0"/>
    </font>
    <font>
      <sz val="9"/>
      <color indexed="8"/>
      <name val="宋体"/>
      <family val="0"/>
    </font>
    <font>
      <sz val="10"/>
      <color indexed="8"/>
      <name val="宋体"/>
      <family val="0"/>
    </font>
    <font>
      <b/>
      <sz val="20"/>
      <name val="宋体"/>
      <family val="0"/>
    </font>
    <font>
      <b/>
      <sz val="12"/>
      <name val="宋体"/>
      <family val="0"/>
    </font>
    <font>
      <b/>
      <sz val="14"/>
      <name val="宋体"/>
      <family val="0"/>
    </font>
    <font>
      <b/>
      <sz val="10"/>
      <name val="宋体"/>
      <family val="0"/>
    </font>
    <font>
      <b/>
      <sz val="9"/>
      <name val="宋体"/>
      <family val="0"/>
    </font>
    <font>
      <b/>
      <sz val="11"/>
      <name val="宋体"/>
      <family val="0"/>
    </font>
    <font>
      <b/>
      <sz val="10"/>
      <color indexed="10"/>
      <name val="宋体"/>
      <family val="0"/>
    </font>
    <font>
      <b/>
      <sz val="9"/>
      <color indexed="10"/>
      <name val="宋体"/>
      <family val="0"/>
    </font>
    <font>
      <b/>
      <sz val="12"/>
      <color indexed="10"/>
      <name val="宋体"/>
      <family val="0"/>
    </font>
    <font>
      <b/>
      <sz val="14"/>
      <color indexed="10"/>
      <name val="宋体"/>
      <family val="0"/>
    </font>
    <font>
      <sz val="20"/>
      <color indexed="8"/>
      <name val="黑体"/>
      <family val="0"/>
    </font>
    <font>
      <sz val="11"/>
      <color indexed="10"/>
      <name val="宋体"/>
      <family val="0"/>
    </font>
    <font>
      <sz val="9"/>
      <color indexed="12"/>
      <name val="宋体"/>
      <family val="0"/>
    </font>
    <font>
      <sz val="22"/>
      <name val="黑体"/>
      <family val="0"/>
    </font>
    <font>
      <vertAlign val="superscript"/>
      <sz val="12"/>
      <color indexed="8"/>
      <name val="宋体"/>
      <family val="0"/>
    </font>
    <font>
      <b/>
      <sz val="11"/>
      <color indexed="10"/>
      <name val="宋体"/>
      <family val="0"/>
    </font>
    <font>
      <sz val="18"/>
      <name val="宋体"/>
      <family val="0"/>
    </font>
    <font>
      <b/>
      <sz val="11"/>
      <name val="Times New Roman"/>
      <family val="1"/>
    </font>
    <font>
      <sz val="11"/>
      <name val="Times New Roman"/>
      <family val="1"/>
    </font>
    <font>
      <sz val="11"/>
      <color indexed="10"/>
      <name val="宋体"/>
      <family val="0"/>
    </font>
    <font>
      <sz val="11"/>
      <color indexed="14"/>
      <name val="宋体"/>
      <family val="0"/>
    </font>
    <font>
      <sz val="11"/>
      <color indexed="10"/>
      <name val="Times New Roman"/>
      <family val="1"/>
    </font>
    <font>
      <sz val="9"/>
      <color indexed="63"/>
      <name val="宋体"/>
      <family val="0"/>
    </font>
  </fonts>
  <fills count="9">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s>
  <borders count="71">
    <border>
      <left/>
      <right/>
      <top/>
      <bottom/>
      <diagonal/>
    </border>
    <border>
      <left style="thin"/>
      <right style="thin"/>
      <top style="thin"/>
      <bottom style="thin"/>
    </border>
    <border>
      <left style="thin"/>
      <right style="thin"/>
      <top style="thin"/>
      <bottom/>
    </border>
    <border>
      <left style="thin"/>
      <right/>
      <top style="thin"/>
      <bottom/>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top style="thin"/>
      <bottom/>
    </border>
    <border>
      <left style="thin"/>
      <right style="thin"/>
      <top/>
      <bottom style="thin"/>
    </border>
    <border>
      <left/>
      <right style="thin"/>
      <top style="thin"/>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medium"/>
      <right style="thin"/>
      <top style="thin"/>
      <bottom>
        <color indexed="63"/>
      </bottom>
    </border>
    <border>
      <left style="thin"/>
      <right style="medium"/>
      <top style="thin"/>
      <bottom>
        <color indexed="63"/>
      </bottom>
    </border>
    <border>
      <left style="medium"/>
      <right style="thin"/>
      <top style="thin"/>
      <bottom/>
    </border>
    <border>
      <left style="thin"/>
      <right style="medium"/>
      <top style="thin"/>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color indexed="63"/>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right style="medium"/>
      <top style="medium"/>
      <bottom style="thin"/>
    </border>
    <border>
      <left style="thin"/>
      <right>
        <color indexed="63"/>
      </right>
      <top>
        <color indexed="63"/>
      </top>
      <bottom>
        <color indexed="63"/>
      </bottom>
    </border>
    <border>
      <left style="thin"/>
      <right style="thin"/>
      <top style="medium"/>
      <bottom style="thin"/>
    </border>
    <border>
      <left/>
      <right/>
      <top style="thin"/>
      <bottom style="thin"/>
    </border>
    <border>
      <left style="medium"/>
      <right style="thin"/>
      <top style="medium"/>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
      <left/>
      <right style="thin"/>
      <top style="thin"/>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5">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49" fontId="7" fillId="0" borderId="1" xfId="0" applyNumberFormat="1" applyFont="1" applyBorder="1" applyAlignment="1">
      <alignment vertical="center" wrapText="1"/>
    </xf>
    <xf numFmtId="49" fontId="1" fillId="0" borderId="1" xfId="0" applyNumberFormat="1" applyFont="1" applyBorder="1" applyAlignment="1">
      <alignment horizontal="center" vertical="center"/>
    </xf>
    <xf numFmtId="0" fontId="1" fillId="0" borderId="1" xfId="0" applyNumberFormat="1" applyFont="1" applyBorder="1" applyAlignment="1">
      <alignment horizontal="righ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lignment vertical="center" wrapText="1"/>
    </xf>
    <xf numFmtId="0" fontId="0" fillId="0" borderId="1" xfId="0" applyNumberForma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2" fillId="0" borderId="1" xfId="0" applyFont="1" applyFill="1" applyBorder="1" applyAlignment="1">
      <alignment vertical="center" wrapText="1"/>
    </xf>
    <xf numFmtId="0" fontId="0" fillId="0" borderId="1" xfId="0" applyNumberFormat="1" applyFill="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4" fillId="0" borderId="5"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0" fillId="0" borderId="6" xfId="0" applyBorder="1" applyAlignment="1">
      <alignment horizontal="center" vertical="center" wrapText="1"/>
    </xf>
    <xf numFmtId="0" fontId="5" fillId="0" borderId="5" xfId="0" applyFont="1" applyBorder="1" applyAlignment="1">
      <alignment horizontal="center" vertical="center"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7" fillId="0" borderId="6" xfId="0" applyFont="1" applyBorder="1" applyAlignment="1">
      <alignment horizontal="center" vertical="center" wrapText="1"/>
    </xf>
    <xf numFmtId="0" fontId="16" fillId="0" borderId="5" xfId="0" applyFont="1" applyBorder="1" applyAlignment="1">
      <alignment horizontal="center" vertical="center" wrapText="1"/>
    </xf>
    <xf numFmtId="177" fontId="16" fillId="0" borderId="1"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7" fillId="0" borderId="0" xfId="0" applyFont="1" applyBorder="1" applyAlignment="1">
      <alignment horizontal="center" vertical="center"/>
    </xf>
    <xf numFmtId="0" fontId="17"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178" fontId="18" fillId="0" borderId="1"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0" fontId="0" fillId="0" borderId="1" xfId="0" applyBorder="1" applyAlignment="1">
      <alignment horizontal="center" vertical="center"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7" xfId="0" applyFont="1" applyBorder="1" applyAlignment="1">
      <alignment horizontal="center" vertical="top" wrapText="1"/>
    </xf>
    <xf numFmtId="0" fontId="8"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8" fillId="0" borderId="6" xfId="0"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8" fillId="0" borderId="1" xfId="0" applyFont="1" applyBorder="1" applyAlignment="1">
      <alignment horizontal="center" vertical="center"/>
    </xf>
    <xf numFmtId="0" fontId="24" fillId="0" borderId="0" xfId="0" applyFont="1" applyAlignment="1">
      <alignment horizontal="left"/>
    </xf>
    <xf numFmtId="0" fontId="0" fillId="0" borderId="0" xfId="0" applyAlignment="1">
      <alignment horizontal="center" vertical="center"/>
    </xf>
    <xf numFmtId="0" fontId="0" fillId="0" borderId="0" xfId="0" applyAlignment="1">
      <alignment/>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center" wrapText="1"/>
    </xf>
    <xf numFmtId="0" fontId="0" fillId="0" borderId="10" xfId="0" applyBorder="1" applyAlignment="1">
      <alignment/>
    </xf>
    <xf numFmtId="0" fontId="0" fillId="0" borderId="0" xfId="0"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0" fillId="0" borderId="0" xfId="0"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26"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center" vertical="center"/>
    </xf>
    <xf numFmtId="0" fontId="26" fillId="0" borderId="1" xfId="0" applyNumberFormat="1" applyFont="1" applyFill="1" applyBorder="1" applyAlignment="1">
      <alignment horizontal="right" vertical="center"/>
    </xf>
    <xf numFmtId="0" fontId="27" fillId="0" borderId="1" xfId="0" applyNumberFormat="1" applyFont="1" applyFill="1" applyBorder="1" applyAlignment="1">
      <alignment horizontal="right" vertical="center"/>
    </xf>
    <xf numFmtId="0" fontId="27" fillId="0" borderId="1" xfId="0" applyNumberFormat="1" applyFont="1" applyFill="1" applyBorder="1" applyAlignment="1">
      <alignment horizontal="right" vertical="center"/>
    </xf>
    <xf numFmtId="0" fontId="9" fillId="0"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26" fillId="0" borderId="1" xfId="0" applyNumberFormat="1" applyFont="1" applyFill="1" applyBorder="1" applyAlignment="1">
      <alignment horizontal="left" vertical="center"/>
    </xf>
    <xf numFmtId="178" fontId="7" fillId="0" borderId="1" xfId="0" applyNumberFormat="1" applyFont="1" applyBorder="1" applyAlignment="1">
      <alignment horizontal="center" vertical="center"/>
    </xf>
    <xf numFmtId="0" fontId="29" fillId="0" borderId="1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1" xfId="0" applyFont="1" applyBorder="1" applyAlignment="1">
      <alignment horizontal="center" vertical="center"/>
    </xf>
    <xf numFmtId="0" fontId="29" fillId="0" borderId="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29" fillId="0" borderId="1"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176" fontId="34" fillId="0" borderId="2" xfId="0" applyNumberFormat="1" applyFont="1" applyBorder="1" applyAlignment="1">
      <alignment horizontal="center" vertical="center" wrapText="1"/>
    </xf>
    <xf numFmtId="176" fontId="8" fillId="0" borderId="13"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176" fontId="34" fillId="0" borderId="16" xfId="0" applyNumberFormat="1" applyFont="1" applyBorder="1" applyAlignment="1">
      <alignment horizontal="center" vertical="center" wrapText="1"/>
    </xf>
    <xf numFmtId="176" fontId="34" fillId="0" borderId="1" xfId="0" applyNumberFormat="1" applyFont="1" applyBorder="1" applyAlignment="1">
      <alignment horizontal="center" vertical="center" wrapText="1"/>
    </xf>
    <xf numFmtId="176" fontId="35" fillId="0" borderId="2" xfId="0" applyNumberFormat="1" applyFont="1" applyBorder="1" applyAlignment="1">
      <alignment horizontal="center" vertical="center" wrapText="1"/>
    </xf>
    <xf numFmtId="0" fontId="8" fillId="0" borderId="2" xfId="0" applyNumberFormat="1" applyFont="1" applyBorder="1" applyAlignment="1">
      <alignment vertical="center" wrapText="1"/>
    </xf>
    <xf numFmtId="0" fontId="33" fillId="0" borderId="1" xfId="0" applyNumberFormat="1" applyFont="1" applyBorder="1" applyAlignment="1">
      <alignment horizontal="center" vertical="center" wrapText="1"/>
    </xf>
    <xf numFmtId="0" fontId="29" fillId="0" borderId="13" xfId="0" applyNumberFormat="1" applyFont="1" applyBorder="1" applyAlignment="1">
      <alignment horizontal="center" vertical="center" wrapText="1"/>
    </xf>
    <xf numFmtId="176" fontId="36" fillId="0" borderId="1" xfId="0" applyNumberFormat="1" applyFont="1" applyBorder="1" applyAlignment="1">
      <alignment horizontal="center" vertical="center" wrapText="1"/>
    </xf>
    <xf numFmtId="0" fontId="8" fillId="0" borderId="13" xfId="0" applyNumberFormat="1" applyFont="1" applyBorder="1" applyAlignment="1">
      <alignment vertical="center" wrapText="1"/>
    </xf>
    <xf numFmtId="176" fontId="36" fillId="0" borderId="1" xfId="0" applyNumberFormat="1" applyFont="1" applyBorder="1" applyAlignment="1">
      <alignment vertical="center" wrapText="1"/>
    </xf>
    <xf numFmtId="179" fontId="36" fillId="0" borderId="1" xfId="0" applyNumberFormat="1" applyFont="1" applyBorder="1" applyAlignment="1">
      <alignment horizontal="center" vertical="center" wrapText="1"/>
    </xf>
    <xf numFmtId="0" fontId="37" fillId="0" borderId="13" xfId="0" applyNumberFormat="1" applyFont="1" applyBorder="1" applyAlignment="1">
      <alignment horizontal="center" vertical="center" wrapText="1"/>
    </xf>
    <xf numFmtId="0" fontId="36" fillId="0" borderId="1" xfId="0" applyNumberFormat="1" applyFont="1" applyBorder="1" applyAlignment="1">
      <alignment horizontal="center" vertical="center" wrapText="1"/>
    </xf>
    <xf numFmtId="0" fontId="37" fillId="0" borderId="1" xfId="0" applyNumberFormat="1" applyFont="1" applyBorder="1" applyAlignment="1">
      <alignment horizontal="center" vertical="center" wrapText="1"/>
    </xf>
    <xf numFmtId="176" fontId="36" fillId="0" borderId="12" xfId="0" applyNumberFormat="1" applyFont="1" applyBorder="1" applyAlignment="1">
      <alignment horizontal="center" vertical="center" wrapText="1"/>
    </xf>
    <xf numFmtId="0" fontId="30" fillId="0" borderId="1" xfId="0" applyNumberFormat="1" applyFont="1" applyBorder="1" applyAlignment="1">
      <alignment horizontal="left" vertical="center" wrapText="1"/>
    </xf>
    <xf numFmtId="9" fontId="29"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10" fillId="0" borderId="0" xfId="0" applyNumberFormat="1" applyFont="1" applyFill="1" applyBorder="1" applyAlignment="1">
      <alignment horizontal="left"/>
    </xf>
    <xf numFmtId="0"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right" vertical="center"/>
    </xf>
    <xf numFmtId="0" fontId="10" fillId="0" borderId="17"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right" vertical="center"/>
    </xf>
    <xf numFmtId="49" fontId="10" fillId="0" borderId="1" xfId="0" applyNumberFormat="1" applyFont="1" applyFill="1" applyBorder="1" applyAlignment="1">
      <alignment horizontal="right" vertical="center"/>
    </xf>
    <xf numFmtId="0" fontId="10" fillId="0" borderId="1" xfId="0" applyNumberFormat="1" applyFont="1" applyFill="1" applyBorder="1" applyAlignment="1">
      <alignment horizontal="left" vertical="center"/>
    </xf>
    <xf numFmtId="0" fontId="10" fillId="0" borderId="2" xfId="0" applyNumberFormat="1" applyFont="1" applyFill="1" applyBorder="1" applyAlignment="1">
      <alignment horizontal="right" vertical="center"/>
    </xf>
    <xf numFmtId="49" fontId="10" fillId="0" borderId="2" xfId="0" applyNumberFormat="1" applyFont="1" applyFill="1" applyBorder="1" applyAlignment="1">
      <alignment horizontal="right" vertical="center"/>
    </xf>
    <xf numFmtId="0" fontId="10" fillId="0" borderId="13" xfId="0" applyNumberFormat="1" applyFont="1" applyFill="1" applyBorder="1" applyAlignment="1">
      <alignment horizontal="center" vertical="center"/>
    </xf>
    <xf numFmtId="49" fontId="10" fillId="0" borderId="9" xfId="0" applyNumberFormat="1" applyFont="1" applyFill="1" applyBorder="1" applyAlignment="1">
      <alignment horizontal="right" vertical="center" wrapText="1"/>
    </xf>
    <xf numFmtId="0" fontId="10" fillId="0" borderId="18" xfId="0" applyNumberFormat="1" applyFont="1" applyFill="1" applyBorder="1" applyAlignment="1">
      <alignment horizontal="center" vertical="center"/>
    </xf>
    <xf numFmtId="0" fontId="10" fillId="0" borderId="19" xfId="0" applyNumberFormat="1" applyFont="1" applyFill="1" applyBorder="1" applyAlignment="1">
      <alignment horizontal="left" vertical="center"/>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left" vertical="center"/>
    </xf>
    <xf numFmtId="0" fontId="10" fillId="0" borderId="9" xfId="0" applyNumberFormat="1" applyFont="1" applyFill="1" applyBorder="1" applyAlignment="1">
      <alignment horizontal="right" vertical="center"/>
    </xf>
    <xf numFmtId="0" fontId="4" fillId="0" borderId="5" xfId="0" applyFont="1" applyBorder="1" applyAlignment="1">
      <alignment horizontal="center" vertical="center"/>
    </xf>
    <xf numFmtId="0" fontId="0" fillId="0" borderId="1" xfId="0" applyNumberFormat="1" applyFill="1" applyBorder="1" applyAlignment="1">
      <alignment horizontal="left" vertical="center" wrapText="1"/>
    </xf>
    <xf numFmtId="0" fontId="5" fillId="0" borderId="6" xfId="0" applyFont="1" applyBorder="1" applyAlignment="1">
      <alignment horizontal="center" vertical="center" wrapText="1"/>
    </xf>
    <xf numFmtId="0" fontId="4" fillId="0" borderId="22" xfId="0" applyFont="1" applyBorder="1" applyAlignment="1">
      <alignment horizontal="center" vertical="center"/>
    </xf>
    <xf numFmtId="0" fontId="0" fillId="0" borderId="4" xfId="0" applyNumberFormat="1" applyFill="1" applyBorder="1" applyAlignment="1">
      <alignment horizontal="left" vertical="center" wrapText="1"/>
    </xf>
    <xf numFmtId="0" fontId="0" fillId="0" borderId="4" xfId="0" applyNumberForma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4" xfId="0" applyFont="1" applyBorder="1" applyAlignment="1">
      <alignment horizontal="center" vertical="center"/>
    </xf>
    <xf numFmtId="0" fontId="5" fillId="0" borderId="23" xfId="0" applyFont="1" applyBorder="1" applyAlignment="1">
      <alignment horizontal="center" vertical="center" wrapText="1"/>
    </xf>
    <xf numFmtId="0" fontId="4" fillId="0" borderId="24" xfId="0" applyFont="1" applyBorder="1" applyAlignment="1">
      <alignment horizontal="center" vertical="center"/>
    </xf>
    <xf numFmtId="0" fontId="5" fillId="0" borderId="25" xfId="0" applyFont="1" applyBorder="1" applyAlignment="1">
      <alignment horizontal="center" vertical="center" wrapText="1"/>
    </xf>
    <xf numFmtId="0" fontId="0" fillId="0" borderId="1" xfId="0" applyBorder="1" applyAlignment="1">
      <alignment horizontal="center" vertical="center"/>
    </xf>
    <xf numFmtId="0" fontId="7" fillId="0" borderId="26" xfId="0" applyFont="1" applyBorder="1" applyAlignment="1">
      <alignment horizontal="center" vertical="center" wrapText="1"/>
    </xf>
    <xf numFmtId="0" fontId="18" fillId="0" borderId="18" xfId="0" applyNumberFormat="1" applyFont="1" applyFill="1" applyBorder="1" applyAlignment="1">
      <alignment horizontal="center" vertical="center"/>
    </xf>
    <xf numFmtId="0" fontId="18" fillId="0" borderId="26"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7" fillId="0" borderId="28" xfId="0" applyFont="1" applyBorder="1" applyAlignment="1">
      <alignment horizontal="center" vertical="center" wrapText="1"/>
    </xf>
    <xf numFmtId="0" fontId="7" fillId="0" borderId="15" xfId="0" applyFont="1" applyBorder="1" applyAlignment="1">
      <alignment horizontal="center" vertical="center" wrapText="1"/>
    </xf>
    <xf numFmtId="178" fontId="7" fillId="0" borderId="1" xfId="0" applyNumberFormat="1" applyFont="1" applyBorder="1" applyAlignment="1">
      <alignment horizontal="center" vertical="center"/>
    </xf>
    <xf numFmtId="0" fontId="0" fillId="0" borderId="1" xfId="0" applyNumberFormat="1" applyFill="1" applyBorder="1" applyAlignment="1">
      <alignment horizontal="left" vertical="center"/>
    </xf>
    <xf numFmtId="0" fontId="28" fillId="0" borderId="0" xfId="0" applyFont="1" applyAlignment="1">
      <alignment horizontal="center" vertical="center"/>
    </xf>
    <xf numFmtId="0" fontId="7" fillId="0" borderId="0" xfId="0" applyFont="1" applyAlignment="1">
      <alignment horizontal="left" vertical="center"/>
    </xf>
    <xf numFmtId="0" fontId="7" fillId="0" borderId="28" xfId="0" applyFont="1" applyBorder="1" applyAlignment="1">
      <alignment horizontal="left" vertical="center"/>
    </xf>
    <xf numFmtId="0" fontId="4" fillId="0" borderId="7" xfId="0" applyFont="1" applyBorder="1" applyAlignment="1">
      <alignment horizontal="center" vertical="center" wrapText="1"/>
    </xf>
    <xf numFmtId="0" fontId="0" fillId="0" borderId="4" xfId="0" applyNumberFormat="1" applyFill="1" applyBorder="1" applyAlignment="1">
      <alignment horizontal="center" vertical="center" wrapText="1"/>
    </xf>
    <xf numFmtId="0" fontId="18" fillId="0" borderId="29" xfId="0" applyNumberFormat="1" applyFont="1" applyFill="1" applyBorder="1" applyAlignment="1">
      <alignment horizontal="left" vertical="center" wrapText="1"/>
    </xf>
    <xf numFmtId="0" fontId="18" fillId="0" borderId="30" xfId="0" applyNumberFormat="1" applyFont="1" applyFill="1" applyBorder="1" applyAlignment="1">
      <alignment horizontal="left" vertical="center" wrapText="1"/>
    </xf>
    <xf numFmtId="0" fontId="7" fillId="0" borderId="1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4"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7" xfId="0" applyNumberFormat="1" applyFont="1" applyFill="1" applyBorder="1" applyAlignment="1">
      <alignment horizontal="left" vertical="center" wrapText="1"/>
    </xf>
    <xf numFmtId="0" fontId="18" fillId="0" borderId="33" xfId="0" applyNumberFormat="1" applyFont="1" applyFill="1" applyBorder="1" applyAlignment="1">
      <alignment horizontal="left" vertical="center" wrapText="1"/>
    </xf>
    <xf numFmtId="0" fontId="18" fillId="0" borderId="8"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18" fillId="0" borderId="35" xfId="0" applyNumberFormat="1" applyFont="1" applyFill="1" applyBorder="1" applyAlignment="1">
      <alignment horizontal="left" vertical="center" wrapText="1"/>
    </xf>
    <xf numFmtId="0" fontId="18" fillId="0" borderId="36" xfId="0" applyNumberFormat="1" applyFont="1" applyFill="1" applyBorder="1" applyAlignment="1">
      <alignment horizontal="left" vertical="center" wrapText="1"/>
    </xf>
    <xf numFmtId="0" fontId="7" fillId="0" borderId="1" xfId="0" applyFont="1" applyBorder="1" applyAlignment="1">
      <alignment horizontal="center" vertical="center"/>
    </xf>
    <xf numFmtId="0" fontId="7" fillId="0" borderId="7" xfId="0" applyFont="1" applyBorder="1" applyAlignment="1">
      <alignment horizontal="left" vertical="center" wrapText="1"/>
    </xf>
    <xf numFmtId="0" fontId="7" fillId="0" borderId="33" xfId="0" applyFont="1" applyBorder="1" applyAlignment="1">
      <alignment horizontal="left" vertical="center" wrapText="1"/>
    </xf>
    <xf numFmtId="0" fontId="7" fillId="0" borderId="8" xfId="0" applyFont="1" applyBorder="1" applyAlignment="1">
      <alignment horizontal="left" vertical="center" wrapText="1"/>
    </xf>
    <xf numFmtId="0" fontId="18" fillId="0" borderId="37" xfId="0" applyNumberFormat="1" applyFont="1" applyFill="1" applyBorder="1" applyAlignment="1">
      <alignment horizontal="left" vertical="center" wrapText="1"/>
    </xf>
    <xf numFmtId="0" fontId="18" fillId="0" borderId="38" xfId="0" applyNumberFormat="1" applyFont="1" applyFill="1" applyBorder="1" applyAlignment="1">
      <alignment horizontal="left" vertical="center" wrapText="1"/>
    </xf>
    <xf numFmtId="0" fontId="18" fillId="0" borderId="39" xfId="0" applyNumberFormat="1" applyFont="1" applyFill="1" applyBorder="1" applyAlignment="1">
      <alignment horizontal="left" vertical="center" wrapText="1"/>
    </xf>
    <xf numFmtId="0" fontId="18" fillId="0" borderId="40" xfId="0" applyNumberFormat="1" applyFont="1" applyFill="1" applyBorder="1" applyAlignment="1">
      <alignment horizontal="left" vertical="center" wrapText="1"/>
    </xf>
    <xf numFmtId="0" fontId="18" fillId="0" borderId="41" xfId="0" applyNumberFormat="1" applyFont="1" applyFill="1" applyBorder="1" applyAlignment="1">
      <alignment horizontal="left" vertical="center" wrapText="1"/>
    </xf>
    <xf numFmtId="0" fontId="18" fillId="0" borderId="42" xfId="0" applyNumberFormat="1" applyFont="1" applyFill="1" applyBorder="1" applyAlignment="1">
      <alignment horizontal="left" vertical="center" wrapText="1"/>
    </xf>
    <xf numFmtId="0" fontId="18" fillId="0" borderId="43" xfId="0" applyNumberFormat="1" applyFont="1" applyFill="1" applyBorder="1" applyAlignment="1">
      <alignment horizontal="left" vertical="center" wrapText="1"/>
    </xf>
    <xf numFmtId="0"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4" fillId="0" borderId="26" xfId="0" applyFont="1" applyBorder="1" applyAlignment="1">
      <alignment horizontal="center" vertical="center"/>
    </xf>
    <xf numFmtId="0" fontId="8" fillId="0" borderId="13" xfId="0" applyNumberFormat="1"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45" xfId="0" applyFont="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46" xfId="0" applyNumberFormat="1" applyFill="1" applyBorder="1" applyAlignment="1">
      <alignment horizontal="center" vertical="center" wrapText="1"/>
    </xf>
    <xf numFmtId="176" fontId="0" fillId="0" borderId="1" xfId="0" applyNumberFormat="1" applyFont="1" applyFill="1" applyBorder="1" applyAlignment="1">
      <alignment horizontal="right" vertical="center"/>
    </xf>
    <xf numFmtId="176" fontId="0" fillId="0" borderId="1" xfId="0" applyNumberFormat="1" applyFont="1" applyBorder="1" applyAlignment="1">
      <alignment horizontal="right" vertical="center"/>
    </xf>
    <xf numFmtId="176" fontId="0" fillId="0" borderId="4" xfId="0" applyNumberFormat="1" applyFont="1" applyFill="1" applyBorder="1" applyAlignment="1">
      <alignment horizontal="right" vertical="center"/>
    </xf>
    <xf numFmtId="0" fontId="6" fillId="0" borderId="5" xfId="0" applyFont="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0" fillId="0" borderId="9" xfId="0" applyNumberForma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NumberFormat="1" applyFont="1" applyFill="1" applyBorder="1" applyAlignment="1">
      <alignment horizontal="left" vertical="center" wrapText="1"/>
    </xf>
    <xf numFmtId="0" fontId="0" fillId="0" borderId="9" xfId="0" applyNumberFormat="1" applyFill="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center" vertical="center" wrapText="1"/>
    </xf>
    <xf numFmtId="49" fontId="4" fillId="0" borderId="1" xfId="0" applyNumberFormat="1" applyFont="1" applyBorder="1" applyAlignment="1">
      <alignment horizontal="center" vertical="center"/>
    </xf>
    <xf numFmtId="176" fontId="4" fillId="0" borderId="1" xfId="0" applyNumberFormat="1" applyFont="1" applyBorder="1" applyAlignment="1">
      <alignment/>
    </xf>
    <xf numFmtId="0" fontId="20" fillId="0" borderId="0" xfId="0" applyFont="1" applyBorder="1" applyAlignment="1">
      <alignment horizontal="left" vertical="center" wrapText="1"/>
    </xf>
    <xf numFmtId="0" fontId="4" fillId="0" borderId="13" xfId="0" applyFont="1" applyBorder="1" applyAlignment="1">
      <alignment horizontal="center" vertical="top" wrapText="1"/>
    </xf>
    <xf numFmtId="0" fontId="4" fillId="0" borderId="48" xfId="0" applyFont="1" applyBorder="1" applyAlignment="1">
      <alignment horizontal="center" vertical="top" wrapText="1"/>
    </xf>
    <xf numFmtId="0" fontId="4" fillId="0" borderId="12"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13" xfId="0" applyFont="1" applyBorder="1" applyAlignment="1">
      <alignment horizontal="center" vertical="top" wrapText="1"/>
    </xf>
    <xf numFmtId="0" fontId="3" fillId="0" borderId="48" xfId="0" applyFont="1" applyBorder="1" applyAlignment="1">
      <alignment horizontal="center" vertical="top" wrapText="1"/>
    </xf>
    <xf numFmtId="0" fontId="3" fillId="0" borderId="12" xfId="0" applyFont="1" applyBorder="1" applyAlignment="1">
      <alignment horizontal="center" vertical="top" wrapText="1"/>
    </xf>
    <xf numFmtId="0" fontId="4" fillId="0" borderId="1" xfId="0" applyFont="1" applyBorder="1" applyAlignment="1">
      <alignment horizontal="center" vertical="top" wrapText="1"/>
    </xf>
    <xf numFmtId="0" fontId="3" fillId="0" borderId="13" xfId="0" applyFont="1" applyBorder="1" applyAlignment="1">
      <alignment horizontal="center" wrapText="1"/>
    </xf>
    <xf numFmtId="0" fontId="3" fillId="0" borderId="48" xfId="0" applyFont="1" applyBorder="1" applyAlignment="1">
      <alignment horizontal="center" wrapText="1"/>
    </xf>
    <xf numFmtId="0" fontId="3" fillId="0" borderId="12" xfId="0" applyFont="1" applyBorder="1" applyAlignment="1">
      <alignment horizontal="center" wrapText="1"/>
    </xf>
    <xf numFmtId="0" fontId="4" fillId="4" borderId="13" xfId="0" applyFont="1" applyFill="1" applyBorder="1" applyAlignment="1">
      <alignment horizontal="center" wrapText="1"/>
    </xf>
    <xf numFmtId="0" fontId="4" fillId="4" borderId="48" xfId="0" applyFont="1" applyFill="1" applyBorder="1" applyAlignment="1">
      <alignment horizontal="center" wrapText="1"/>
    </xf>
    <xf numFmtId="0" fontId="4" fillId="4" borderId="12" xfId="0" applyFont="1" applyFill="1" applyBorder="1" applyAlignment="1">
      <alignment horizontal="center" wrapText="1"/>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49" xfId="0" applyFont="1" applyBorder="1" applyAlignment="1">
      <alignment horizontal="center" vertical="center" wrapText="1"/>
    </xf>
    <xf numFmtId="0" fontId="3" fillId="0" borderId="5" xfId="0" applyFont="1" applyBorder="1" applyAlignment="1">
      <alignment horizontal="center" vertical="center"/>
    </xf>
    <xf numFmtId="0" fontId="0" fillId="0" borderId="7" xfId="0" applyNumberFormat="1" applyFill="1" applyBorder="1" applyAlignment="1">
      <alignment horizontal="left" vertical="center"/>
    </xf>
    <xf numFmtId="0" fontId="0" fillId="0" borderId="33" xfId="0" applyNumberFormat="1" applyFill="1" applyBorder="1" applyAlignment="1">
      <alignment horizontal="left" vertical="center"/>
    </xf>
    <xf numFmtId="0" fontId="0" fillId="0" borderId="8" xfId="0" applyNumberFormat="1" applyFill="1" applyBorder="1" applyAlignment="1">
      <alignment horizontal="left" vertical="center"/>
    </xf>
    <xf numFmtId="0" fontId="0" fillId="0" borderId="50" xfId="0" applyNumberFormat="1" applyFill="1" applyBorder="1" applyAlignment="1">
      <alignment horizontal="left" vertical="center"/>
    </xf>
    <xf numFmtId="0" fontId="0" fillId="0" borderId="51" xfId="0" applyNumberFormat="1" applyFill="1" applyBorder="1" applyAlignment="1">
      <alignment horizontal="left" vertical="center"/>
    </xf>
    <xf numFmtId="0" fontId="0" fillId="0" borderId="52" xfId="0" applyNumberFormat="1" applyFill="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Border="1" applyAlignment="1">
      <alignment horizontal="center" vertical="center" wrapText="1"/>
    </xf>
    <xf numFmtId="0" fontId="10" fillId="0" borderId="63" xfId="0" applyNumberFormat="1" applyFont="1" applyFill="1" applyBorder="1" applyAlignment="1">
      <alignment horizontal="center" vertical="center"/>
    </xf>
    <xf numFmtId="0" fontId="10" fillId="0" borderId="64" xfId="0" applyNumberFormat="1" applyFont="1" applyFill="1" applyBorder="1" applyAlignment="1">
      <alignment horizontal="center" vertical="center"/>
    </xf>
    <xf numFmtId="0" fontId="10" fillId="0" borderId="65"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49" fontId="38"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xf>
    <xf numFmtId="0"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0" fontId="10" fillId="0" borderId="66"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25" fillId="0" borderId="0"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9" fillId="0" borderId="7"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5" fillId="0" borderId="0" xfId="0" applyFont="1" applyAlignment="1">
      <alignment horizontal="left" vertical="center"/>
    </xf>
    <xf numFmtId="0" fontId="10" fillId="0" borderId="1" xfId="0" applyFont="1" applyBorder="1" applyAlignment="1">
      <alignment horizontal="center" vertical="center"/>
    </xf>
    <xf numFmtId="0" fontId="0" fillId="0" borderId="7" xfId="0" applyNumberForma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4" fillId="0" borderId="33" xfId="0" applyFont="1" applyBorder="1" applyAlignment="1">
      <alignment horizontal="center" vertical="center"/>
    </xf>
    <xf numFmtId="0" fontId="6" fillId="0" borderId="7"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15" fillId="0" borderId="0" xfId="0" applyFont="1" applyAlignment="1">
      <alignment horizontal="center" vertical="top" wrapText="1"/>
    </xf>
    <xf numFmtId="0" fontId="4" fillId="0" borderId="0" xfId="0" applyFont="1" applyBorder="1" applyAlignment="1">
      <alignment vertical="center" wrapText="1"/>
    </xf>
    <xf numFmtId="0" fontId="0" fillId="0" borderId="0" xfId="0" applyAlignment="1">
      <alignment vertical="center" wrapText="1"/>
    </xf>
    <xf numFmtId="0" fontId="4" fillId="0" borderId="49"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47"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0" fillId="0" borderId="45" xfId="0" applyBorder="1" applyAlignment="1">
      <alignment horizontal="center" vertical="center" wrapText="1"/>
    </xf>
    <xf numFmtId="0" fontId="0" fillId="0" borderId="6" xfId="0" applyBorder="1" applyAlignment="1">
      <alignment horizontal="center" vertical="center" wrapText="1"/>
    </xf>
    <xf numFmtId="0" fontId="4" fillId="0" borderId="1" xfId="0" applyFont="1" applyBorder="1" applyAlignment="1">
      <alignment horizontal="center" vertical="top" wrapText="1"/>
    </xf>
    <xf numFmtId="0" fontId="6" fillId="0" borderId="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0" xfId="0" applyFont="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4"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5" borderId="1"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33" xfId="0" applyFont="1" applyFill="1" applyBorder="1" applyAlignment="1">
      <alignment horizontal="left" vertical="center" wrapText="1"/>
    </xf>
    <xf numFmtId="0" fontId="7" fillId="5" borderId="8" xfId="0" applyFont="1" applyFill="1" applyBorder="1" applyAlignment="1">
      <alignment horizontal="left" vertical="center" wrapText="1"/>
    </xf>
    <xf numFmtId="0" fontId="9" fillId="0" borderId="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center" vertical="center" wrapText="1"/>
    </xf>
    <xf numFmtId="0" fontId="0" fillId="0" borderId="7"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8" xfId="0" applyNumberFormat="1" applyFill="1" applyBorder="1" applyAlignment="1">
      <alignment horizontal="center" vertical="center"/>
    </xf>
    <xf numFmtId="0" fontId="28" fillId="0" borderId="1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1" xfId="0" applyFont="1" applyBorder="1" applyAlignment="1">
      <alignment horizontal="left" vertical="center"/>
    </xf>
    <xf numFmtId="0" fontId="29" fillId="0" borderId="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xf>
    <xf numFmtId="0" fontId="29" fillId="0" borderId="69"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33" xfId="0" applyFont="1" applyBorder="1" applyAlignment="1">
      <alignment horizontal="center" vertical="center"/>
    </xf>
    <xf numFmtId="0" fontId="29" fillId="0" borderId="12" xfId="0" applyFont="1" applyBorder="1" applyAlignment="1">
      <alignment horizontal="center" vertical="center"/>
    </xf>
    <xf numFmtId="0" fontId="29" fillId="0" borderId="2" xfId="0" applyFont="1" applyBorder="1" applyAlignment="1">
      <alignment horizontal="center" vertical="center"/>
    </xf>
    <xf numFmtId="0" fontId="29" fillId="0" borderId="11" xfId="0" applyFont="1" applyBorder="1" applyAlignment="1">
      <alignment horizontal="center" vertical="center"/>
    </xf>
    <xf numFmtId="0" fontId="0" fillId="0" borderId="33" xfId="0" applyBorder="1" applyAlignment="1">
      <alignment/>
    </xf>
    <xf numFmtId="0" fontId="0" fillId="0" borderId="12" xfId="0" applyBorder="1" applyAlignment="1">
      <alignment/>
    </xf>
    <xf numFmtId="0" fontId="30" fillId="0" borderId="13" xfId="0" applyFont="1" applyBorder="1" applyAlignment="1">
      <alignment horizontal="left" vertical="center" wrapText="1"/>
    </xf>
    <xf numFmtId="0" fontId="30" fillId="0" borderId="33" xfId="0" applyFont="1" applyBorder="1" applyAlignment="1">
      <alignment horizontal="left" vertical="center" wrapText="1"/>
    </xf>
    <xf numFmtId="0" fontId="30" fillId="0" borderId="12" xfId="0" applyFont="1" applyBorder="1" applyAlignment="1">
      <alignment horizontal="left" vertical="center" wrapText="1"/>
    </xf>
    <xf numFmtId="0" fontId="29" fillId="0" borderId="2" xfId="0" applyNumberFormat="1" applyFont="1" applyBorder="1" applyAlignment="1">
      <alignment horizontal="center" vertical="center" wrapText="1"/>
    </xf>
    <xf numFmtId="0" fontId="29" fillId="0" borderId="7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31" fillId="0" borderId="2" xfId="0" applyNumberFormat="1" applyFont="1" applyBorder="1" applyAlignment="1">
      <alignment horizontal="center" vertical="center" wrapText="1"/>
    </xf>
    <xf numFmtId="0" fontId="31" fillId="0" borderId="70" xfId="0" applyNumberFormat="1" applyFont="1" applyBorder="1" applyAlignment="1">
      <alignment horizontal="center" vertical="center" wrapText="1"/>
    </xf>
    <xf numFmtId="0" fontId="31" fillId="0" borderId="11" xfId="0" applyNumberFormat="1" applyFont="1" applyBorder="1" applyAlignment="1">
      <alignment horizontal="center" vertical="center" wrapText="1"/>
    </xf>
    <xf numFmtId="0" fontId="1" fillId="0" borderId="16" xfId="0" applyNumberFormat="1" applyFont="1" applyBorder="1" applyAlignment="1">
      <alignment horizontal="left" vertical="center" wrapText="1"/>
    </xf>
    <xf numFmtId="0" fontId="1" fillId="0" borderId="69" xfId="0" applyNumberFormat="1" applyFont="1" applyBorder="1" applyAlignment="1">
      <alignment horizontal="left" vertical="center" wrapText="1"/>
    </xf>
    <xf numFmtId="0" fontId="1" fillId="0" borderId="46" xfId="0" applyNumberFormat="1" applyFont="1" applyBorder="1" applyAlignment="1">
      <alignment horizontal="left" vertical="center" wrapText="1"/>
    </xf>
    <xf numFmtId="0" fontId="1" fillId="0" borderId="44"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7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70"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29" fillId="0" borderId="1"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8" fillId="0" borderId="16" xfId="0" applyNumberFormat="1" applyFont="1" applyBorder="1" applyAlignment="1">
      <alignment vertical="center" wrapText="1"/>
    </xf>
    <xf numFmtId="0" fontId="8" fillId="0" borderId="31" xfId="0" applyNumberFormat="1" applyFont="1" applyBorder="1" applyAlignment="1">
      <alignment vertical="center" wrapText="1"/>
    </xf>
    <xf numFmtId="0" fontId="8" fillId="0" borderId="69" xfId="0" applyNumberFormat="1" applyFont="1" applyBorder="1" applyAlignment="1">
      <alignment vertical="center" wrapText="1"/>
    </xf>
    <xf numFmtId="0" fontId="31" fillId="0" borderId="13" xfId="0" applyNumberFormat="1" applyFont="1" applyBorder="1" applyAlignment="1">
      <alignment horizontal="center" vertical="center" wrapText="1"/>
    </xf>
    <xf numFmtId="0" fontId="30" fillId="0" borderId="13" xfId="0" applyNumberFormat="1" applyFont="1" applyBorder="1" applyAlignment="1">
      <alignment horizontal="left" vertical="center" wrapText="1"/>
    </xf>
    <xf numFmtId="0" fontId="30" fillId="0" borderId="33" xfId="0" applyNumberFormat="1" applyFont="1" applyBorder="1" applyAlignment="1">
      <alignment horizontal="left" vertical="center" wrapText="1"/>
    </xf>
    <xf numFmtId="0" fontId="30" fillId="0" borderId="12" xfId="0" applyNumberFormat="1" applyFont="1" applyBorder="1" applyAlignment="1">
      <alignment horizontal="left" vertical="center" wrapText="1"/>
    </xf>
    <xf numFmtId="176" fontId="8" fillId="0" borderId="13"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8" fillId="0" borderId="16"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0" fontId="8" fillId="0" borderId="69" xfId="0" applyNumberFormat="1" applyFont="1" applyBorder="1" applyAlignment="1">
      <alignment horizontal="center" vertical="center" wrapText="1"/>
    </xf>
    <xf numFmtId="0" fontId="33"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32" fillId="0" borderId="1"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8" fillId="0" borderId="33" xfId="0" applyNumberFormat="1" applyFont="1" applyBorder="1" applyAlignment="1">
      <alignment horizontal="center" vertical="center" wrapText="1"/>
    </xf>
    <xf numFmtId="179" fontId="8" fillId="0" borderId="1"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36" fillId="0" borderId="13" xfId="0" applyNumberFormat="1" applyFont="1" applyBorder="1" applyAlignment="1">
      <alignment horizontal="center" vertical="center" wrapText="1"/>
    </xf>
    <xf numFmtId="0" fontId="36" fillId="0" borderId="33"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176" fontId="36" fillId="0" borderId="1" xfId="0" applyNumberFormat="1" applyFont="1" applyBorder="1" applyAlignment="1">
      <alignment horizontal="center" vertical="center" wrapText="1"/>
    </xf>
    <xf numFmtId="0" fontId="36" fillId="0" borderId="1" xfId="0" applyNumberFormat="1" applyFont="1" applyBorder="1" applyAlignment="1">
      <alignment horizontal="center" vertical="center" wrapText="1"/>
    </xf>
    <xf numFmtId="176" fontId="36" fillId="0" borderId="13" xfId="0" applyNumberFormat="1" applyFont="1" applyBorder="1" applyAlignment="1">
      <alignment horizontal="center" vertical="center" wrapText="1"/>
    </xf>
    <xf numFmtId="176" fontId="36" fillId="0" borderId="12" xfId="0" applyNumberFormat="1" applyFont="1" applyBorder="1" applyAlignment="1">
      <alignment horizontal="center" vertical="center" wrapText="1"/>
    </xf>
    <xf numFmtId="0" fontId="37" fillId="0" borderId="13" xfId="0" applyFont="1" applyBorder="1" applyAlignment="1">
      <alignment horizontal="left" vertical="center"/>
    </xf>
    <xf numFmtId="0" fontId="37" fillId="0" borderId="33" xfId="0" applyFont="1" applyBorder="1" applyAlignment="1">
      <alignment horizontal="left" vertical="center"/>
    </xf>
    <xf numFmtId="0" fontId="37" fillId="0" borderId="12" xfId="0" applyFont="1" applyBorder="1" applyAlignment="1">
      <alignment horizontal="left" vertical="center"/>
    </xf>
    <xf numFmtId="176" fontId="37" fillId="0" borderId="13" xfId="0" applyNumberFormat="1" applyFont="1" applyBorder="1" applyAlignment="1">
      <alignment horizontal="center" vertical="center"/>
    </xf>
    <xf numFmtId="176" fontId="37" fillId="0" borderId="12" xfId="0" applyNumberFormat="1" applyFont="1" applyBorder="1" applyAlignment="1">
      <alignment horizontal="center" vertical="center"/>
    </xf>
    <xf numFmtId="176" fontId="37" fillId="0" borderId="1" xfId="0" applyNumberFormat="1" applyFont="1" applyBorder="1" applyAlignment="1">
      <alignment horizontal="center" vertical="center"/>
    </xf>
    <xf numFmtId="0" fontId="41" fillId="0" borderId="0" xfId="0" applyFont="1" applyAlignment="1">
      <alignment horizontal="center" vertical="center"/>
    </xf>
    <xf numFmtId="0" fontId="29" fillId="0" borderId="7" xfId="0" applyFont="1" applyBorder="1" applyAlignment="1">
      <alignment vertical="center" wrapText="1"/>
    </xf>
    <xf numFmtId="0" fontId="0" fillId="0" borderId="8" xfId="0" applyBorder="1" applyAlignment="1">
      <alignmen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0" fontId="0" fillId="0" borderId="26"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vertical="center" wrapText="1"/>
    </xf>
    <xf numFmtId="176"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49" fontId="4"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80" fontId="4" fillId="0" borderId="1" xfId="0" applyNumberFormat="1" applyFont="1" applyBorder="1" applyAlignment="1">
      <alignment/>
    </xf>
    <xf numFmtId="180" fontId="0" fillId="0" borderId="1" xfId="0" applyNumberFormat="1" applyBorder="1" applyAlignment="1">
      <alignment horizontal="center" vertical="center"/>
    </xf>
    <xf numFmtId="0" fontId="4" fillId="0" borderId="1" xfId="0" applyFont="1" applyBorder="1" applyAlignment="1">
      <alignment horizontal="center" vertical="center" wrapText="1"/>
    </xf>
    <xf numFmtId="180" fontId="4" fillId="0" borderId="1" xfId="0" applyNumberFormat="1" applyFont="1" applyBorder="1" applyAlignment="1">
      <alignment horizontal="center" vertical="center"/>
    </xf>
    <xf numFmtId="176" fontId="34" fillId="0" borderId="16" xfId="0" applyNumberFormat="1" applyFont="1" applyBorder="1" applyAlignment="1">
      <alignment horizontal="center" vertical="center" wrapText="1"/>
    </xf>
    <xf numFmtId="176" fontId="34" fillId="0" borderId="1" xfId="0" applyNumberFormat="1" applyFont="1" applyBorder="1" applyAlignment="1">
      <alignment horizontal="center" vertical="center" wrapText="1"/>
    </xf>
    <xf numFmtId="176" fontId="34" fillId="0" borderId="2" xfId="0" applyNumberFormat="1" applyFont="1" applyBorder="1" applyAlignment="1">
      <alignment horizontal="center" vertical="center" wrapText="1"/>
    </xf>
    <xf numFmtId="179" fontId="8" fillId="0" borderId="2" xfId="0" applyNumberFormat="1" applyFont="1" applyBorder="1" applyAlignment="1">
      <alignment horizontal="center" vertical="center"/>
    </xf>
    <xf numFmtId="179" fontId="8" fillId="0" borderId="70" xfId="0" applyNumberFormat="1" applyFont="1" applyBorder="1" applyAlignment="1">
      <alignment horizontal="center" vertical="center"/>
    </xf>
    <xf numFmtId="176" fontId="43" fillId="0" borderId="1" xfId="0" applyNumberFormat="1" applyFont="1" applyBorder="1" applyAlignment="1">
      <alignment horizontal="center" vertical="center" wrapText="1"/>
    </xf>
    <xf numFmtId="176" fontId="36" fillId="0" borderId="1" xfId="0" applyNumberFormat="1" applyFont="1" applyBorder="1" applyAlignment="1">
      <alignment vertical="center" wrapText="1"/>
    </xf>
    <xf numFmtId="0" fontId="37" fillId="0" borderId="13" xfId="0" applyNumberFormat="1" applyFont="1" applyBorder="1" applyAlignment="1">
      <alignment horizontal="center" vertical="center" wrapText="1"/>
    </xf>
    <xf numFmtId="0" fontId="36" fillId="0" borderId="1" xfId="0" applyNumberFormat="1" applyFont="1" applyBorder="1" applyAlignment="1">
      <alignment horizontal="center" vertical="center" wrapText="1"/>
    </xf>
    <xf numFmtId="0" fontId="36" fillId="0" borderId="1" xfId="0" applyNumberFormat="1" applyFont="1" applyBorder="1" applyAlignment="1">
      <alignment horizontal="center" vertical="center" wrapText="1"/>
    </xf>
    <xf numFmtId="176" fontId="36" fillId="0" borderId="1" xfId="0" applyNumberFormat="1" applyFont="1" applyBorder="1" applyAlignment="1">
      <alignment horizontal="center" vertical="center" wrapText="1"/>
    </xf>
    <xf numFmtId="0" fontId="37" fillId="0" borderId="1" xfId="0" applyNumberFormat="1" applyFont="1" applyBorder="1" applyAlignment="1">
      <alignment horizontal="center" vertical="center" wrapText="1"/>
    </xf>
    <xf numFmtId="176" fontId="36" fillId="0" borderId="13" xfId="0" applyNumberFormat="1" applyFont="1" applyBorder="1" applyAlignment="1">
      <alignment horizontal="center" vertical="center" wrapText="1"/>
    </xf>
    <xf numFmtId="176" fontId="36" fillId="0" borderId="12" xfId="0" applyNumberFormat="1" applyFont="1" applyBorder="1" applyAlignment="1">
      <alignment horizontal="center" vertical="center" wrapText="1"/>
    </xf>
    <xf numFmtId="0" fontId="36" fillId="0" borderId="13" xfId="0" applyNumberFormat="1" applyFont="1" applyBorder="1" applyAlignment="1">
      <alignment horizontal="center" vertical="center" wrapText="1"/>
    </xf>
    <xf numFmtId="0" fontId="36" fillId="0" borderId="33" xfId="0" applyNumberFormat="1" applyFont="1" applyBorder="1" applyAlignment="1">
      <alignment horizontal="center" vertical="center" wrapText="1"/>
    </xf>
    <xf numFmtId="9" fontId="36" fillId="0" borderId="1"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0" fontId="37" fillId="0" borderId="13" xfId="0" applyFont="1" applyBorder="1" applyAlignment="1">
      <alignment horizontal="left" vertical="center"/>
    </xf>
    <xf numFmtId="0" fontId="37" fillId="0" borderId="33" xfId="0" applyFont="1" applyBorder="1" applyAlignment="1">
      <alignment horizontal="left" vertical="center"/>
    </xf>
    <xf numFmtId="0" fontId="37" fillId="0" borderId="12" xfId="0" applyFont="1" applyBorder="1" applyAlignment="1">
      <alignment horizontal="left" vertical="center"/>
    </xf>
    <xf numFmtId="176" fontId="37" fillId="0" borderId="13" xfId="0" applyNumberFormat="1" applyFont="1" applyBorder="1" applyAlignment="1">
      <alignment horizontal="center" vertical="center"/>
    </xf>
    <xf numFmtId="176" fontId="37" fillId="0" borderId="12" xfId="0" applyNumberFormat="1" applyFont="1" applyBorder="1" applyAlignment="1">
      <alignment horizontal="center" vertical="center"/>
    </xf>
    <xf numFmtId="179" fontId="8" fillId="0" borderId="11" xfId="0" applyNumberFormat="1" applyFont="1" applyBorder="1" applyAlignment="1">
      <alignment horizontal="center" vertical="center"/>
    </xf>
    <xf numFmtId="176" fontId="37" fillId="0" borderId="1" xfId="0" applyNumberFormat="1" applyFont="1" applyBorder="1" applyAlignment="1">
      <alignment horizontal="center" vertical="center"/>
    </xf>
    <xf numFmtId="0" fontId="30" fillId="0" borderId="1" xfId="0" applyFont="1" applyBorder="1" applyAlignment="1">
      <alignment horizontal="center" vertical="center"/>
    </xf>
    <xf numFmtId="176" fontId="30" fillId="0" borderId="1" xfId="0" applyNumberFormat="1" applyFont="1" applyBorder="1" applyAlignment="1">
      <alignment horizontal="center" vertical="center" wrapText="1"/>
    </xf>
    <xf numFmtId="0" fontId="30" fillId="0" borderId="1" xfId="0" applyNumberFormat="1" applyFont="1" applyBorder="1" applyAlignment="1">
      <alignment horizontal="center" vertical="center" wrapText="1"/>
    </xf>
    <xf numFmtId="0" fontId="44" fillId="0" borderId="46"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44" fillId="0" borderId="14" xfId="0" applyNumberFormat="1" applyFont="1" applyFill="1" applyBorder="1" applyAlignment="1">
      <alignment horizontal="center" vertical="center"/>
    </xf>
    <xf numFmtId="0" fontId="44" fillId="0" borderId="28"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45" fillId="0" borderId="1" xfId="0" applyNumberFormat="1" applyFont="1" applyFill="1" applyBorder="1" applyAlignment="1">
      <alignment horizontal="justify" vertical="center" wrapText="1"/>
    </xf>
    <xf numFmtId="0" fontId="3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47" fillId="0" borderId="1" xfId="0" applyNumberFormat="1" applyFont="1" applyFill="1" applyBorder="1" applyAlignment="1">
      <alignment horizontal="justify" vertical="center" wrapText="1"/>
    </xf>
    <xf numFmtId="0" fontId="48"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4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7" fillId="0" borderId="1" xfId="0" applyNumberFormat="1" applyFont="1" applyFill="1" applyBorder="1" applyAlignment="1">
      <alignment horizontal="center" vertical="center" wrapText="1"/>
    </xf>
    <xf numFmtId="0" fontId="7" fillId="0" borderId="1" xfId="0" applyFont="1" applyFill="1" applyBorder="1" applyAlignment="1">
      <alignment/>
    </xf>
    <xf numFmtId="0" fontId="33"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0"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justify" vertical="center" wrapText="1"/>
    </xf>
    <xf numFmtId="0" fontId="9" fillId="0" borderId="7"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7" fillId="0" borderId="1" xfId="0" applyNumberFormat="1" applyFont="1" applyFill="1" applyBorder="1" applyAlignment="1">
      <alignment horizontal="centerContinuous"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center" wrapText="1"/>
    </xf>
    <xf numFmtId="0" fontId="7" fillId="0" borderId="0" xfId="0" applyFont="1" applyBorder="1" applyAlignment="1">
      <alignment horizontal="left" vertical="center" wrapText="1"/>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xf>
    <xf numFmtId="0" fontId="1"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0" fillId="6" borderId="0" xfId="0" applyFill="1" applyAlignment="1">
      <alignment/>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50"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0"/>
  <sheetViews>
    <sheetView workbookViewId="0" topLeftCell="A1">
      <selection activeCell="A1" sqref="A1:I260"/>
    </sheetView>
  </sheetViews>
  <sheetFormatPr defaultColWidth="9.00390625" defaultRowHeight="14.25"/>
  <sheetData>
    <row r="1" spans="1:9" ht="14.25">
      <c r="A1" s="242" t="s">
        <v>456</v>
      </c>
      <c r="B1" s="242"/>
      <c r="C1" s="242"/>
      <c r="D1" s="242"/>
      <c r="E1" s="242"/>
      <c r="F1" s="242"/>
      <c r="G1" s="242"/>
      <c r="H1" s="242"/>
      <c r="I1" s="242"/>
    </row>
    <row r="2" spans="1:9" ht="14.25">
      <c r="A2" s="242"/>
      <c r="B2" s="242"/>
      <c r="C2" s="242"/>
      <c r="D2" s="242"/>
      <c r="E2" s="242"/>
      <c r="F2" s="242"/>
      <c r="G2" s="242"/>
      <c r="H2" s="242"/>
      <c r="I2" s="242"/>
    </row>
    <row r="3" spans="1:9" ht="14.25">
      <c r="A3" s="242"/>
      <c r="B3" s="242"/>
      <c r="C3" s="242"/>
      <c r="D3" s="242"/>
      <c r="E3" s="242"/>
      <c r="F3" s="242"/>
      <c r="G3" s="242"/>
      <c r="H3" s="242"/>
      <c r="I3" s="242"/>
    </row>
    <row r="4" spans="1:9" ht="14.25">
      <c r="A4" s="242"/>
      <c r="B4" s="242"/>
      <c r="C4" s="242"/>
      <c r="D4" s="242"/>
      <c r="E4" s="242"/>
      <c r="F4" s="242"/>
      <c r="G4" s="242"/>
      <c r="H4" s="242"/>
      <c r="I4" s="242"/>
    </row>
    <row r="5" spans="1:9" ht="20.25">
      <c r="A5" s="68" t="s">
        <v>225</v>
      </c>
      <c r="B5" s="69"/>
      <c r="C5" s="69"/>
      <c r="D5" s="69"/>
      <c r="E5" s="69"/>
      <c r="F5" s="69"/>
      <c r="G5" s="69"/>
      <c r="H5" s="69"/>
      <c r="I5" s="70"/>
    </row>
    <row r="6" spans="1:9" ht="14.25">
      <c r="A6" s="243" t="s">
        <v>225</v>
      </c>
      <c r="B6" s="244"/>
      <c r="C6" s="244"/>
      <c r="D6" s="244"/>
      <c r="E6" s="244"/>
      <c r="F6" s="245"/>
      <c r="G6" s="69"/>
      <c r="H6" s="69"/>
      <c r="I6" s="70"/>
    </row>
    <row r="7" spans="1:9" ht="28.5">
      <c r="A7" s="71" t="s">
        <v>226</v>
      </c>
      <c r="B7" s="72" t="s">
        <v>1254</v>
      </c>
      <c r="C7" s="72" t="s">
        <v>227</v>
      </c>
      <c r="D7" s="72" t="s">
        <v>228</v>
      </c>
      <c r="E7" s="72" t="s">
        <v>1257</v>
      </c>
      <c r="F7" s="72" t="s">
        <v>457</v>
      </c>
      <c r="G7" s="69"/>
      <c r="H7" s="69"/>
      <c r="I7" s="70"/>
    </row>
    <row r="8" spans="1:9" ht="28.5">
      <c r="A8" s="73">
        <v>1</v>
      </c>
      <c r="B8" s="72" t="s">
        <v>229</v>
      </c>
      <c r="C8" s="72"/>
      <c r="D8" s="74">
        <v>100000</v>
      </c>
      <c r="E8" s="246" t="s">
        <v>230</v>
      </c>
      <c r="F8" s="74">
        <v>90000</v>
      </c>
      <c r="G8" s="69"/>
      <c r="H8" s="69"/>
      <c r="I8" s="70"/>
    </row>
    <row r="9" spans="1:9" ht="99.75">
      <c r="A9" s="71">
        <v>2</v>
      </c>
      <c r="B9" s="72" t="s">
        <v>231</v>
      </c>
      <c r="C9" s="72" t="s">
        <v>232</v>
      </c>
      <c r="D9" s="74">
        <v>548000</v>
      </c>
      <c r="E9" s="246"/>
      <c r="F9" s="74">
        <v>495500</v>
      </c>
      <c r="G9" s="69"/>
      <c r="H9" s="69"/>
      <c r="I9" s="70"/>
    </row>
    <row r="10" spans="1:9" ht="14.25">
      <c r="A10" s="247" t="s">
        <v>233</v>
      </c>
      <c r="B10" s="247"/>
      <c r="C10" s="247"/>
      <c r="D10" s="74">
        <v>648000</v>
      </c>
      <c r="E10" s="246"/>
      <c r="F10" s="74">
        <f>F8+F9</f>
        <v>585500</v>
      </c>
      <c r="G10" s="69"/>
      <c r="H10" s="69"/>
      <c r="I10" s="70"/>
    </row>
    <row r="11" spans="1:9" ht="14.25">
      <c r="A11" s="75"/>
      <c r="B11" s="76"/>
      <c r="C11" s="76"/>
      <c r="D11" s="76"/>
      <c r="E11" s="76"/>
      <c r="F11" s="76"/>
      <c r="G11" s="69"/>
      <c r="H11" s="69"/>
      <c r="I11" s="70"/>
    </row>
    <row r="12" spans="1:9" ht="14.25">
      <c r="A12" s="70"/>
      <c r="B12" s="69"/>
      <c r="C12" s="69"/>
      <c r="D12" s="69"/>
      <c r="E12" s="69"/>
      <c r="F12" s="69"/>
      <c r="G12" s="69"/>
      <c r="H12" s="69"/>
      <c r="I12" s="70"/>
    </row>
    <row r="13" spans="1:9" ht="20.25">
      <c r="A13" s="68" t="s">
        <v>229</v>
      </c>
      <c r="B13" s="69"/>
      <c r="C13" s="69"/>
      <c r="D13" s="69"/>
      <c r="E13" s="69"/>
      <c r="F13" s="69"/>
      <c r="G13" s="69"/>
      <c r="H13" s="69"/>
      <c r="I13" s="70"/>
    </row>
    <row r="14" spans="1:9" ht="14.25">
      <c r="A14" s="248" t="s">
        <v>229</v>
      </c>
      <c r="B14" s="249"/>
      <c r="C14" s="249"/>
      <c r="D14" s="249"/>
      <c r="E14" s="249"/>
      <c r="F14" s="249"/>
      <c r="G14" s="249"/>
      <c r="H14" s="250"/>
      <c r="I14" s="70"/>
    </row>
    <row r="15" spans="1:9" ht="28.5">
      <c r="A15" s="77" t="s">
        <v>226</v>
      </c>
      <c r="B15" s="78" t="s">
        <v>458</v>
      </c>
      <c r="C15" s="78" t="s">
        <v>227</v>
      </c>
      <c r="D15" s="78" t="s">
        <v>234</v>
      </c>
      <c r="E15" s="78" t="s">
        <v>1233</v>
      </c>
      <c r="F15" s="78" t="s">
        <v>228</v>
      </c>
      <c r="G15" s="78" t="s">
        <v>459</v>
      </c>
      <c r="H15" s="78" t="s">
        <v>460</v>
      </c>
      <c r="I15" s="79"/>
    </row>
    <row r="16" spans="1:9" ht="14.25">
      <c r="A16" s="73">
        <v>1</v>
      </c>
      <c r="B16" s="72" t="s">
        <v>236</v>
      </c>
      <c r="C16" s="72" t="s">
        <v>237</v>
      </c>
      <c r="D16" s="72">
        <v>0</v>
      </c>
      <c r="E16" s="72">
        <v>1</v>
      </c>
      <c r="F16" s="72">
        <v>0</v>
      </c>
      <c r="G16" s="72">
        <v>0</v>
      </c>
      <c r="H16" s="72">
        <f aca="true" t="shared" si="0" ref="H16:H21">G16*E16</f>
        <v>0</v>
      </c>
      <c r="I16" s="70"/>
    </row>
    <row r="17" spans="1:9" ht="71.25">
      <c r="A17" s="71">
        <v>2</v>
      </c>
      <c r="B17" s="72" t="s">
        <v>238</v>
      </c>
      <c r="C17" s="72" t="s">
        <v>239</v>
      </c>
      <c r="D17" s="72">
        <v>5000</v>
      </c>
      <c r="E17" s="72">
        <v>4</v>
      </c>
      <c r="F17" s="74">
        <v>20000</v>
      </c>
      <c r="G17" s="72">
        <v>4600</v>
      </c>
      <c r="H17" s="72">
        <f t="shared" si="0"/>
        <v>18400</v>
      </c>
      <c r="I17" s="70"/>
    </row>
    <row r="18" spans="1:9" ht="85.5">
      <c r="A18" s="71">
        <v>3</v>
      </c>
      <c r="B18" s="72" t="s">
        <v>240</v>
      </c>
      <c r="C18" s="72" t="s">
        <v>241</v>
      </c>
      <c r="D18" s="72">
        <v>6000</v>
      </c>
      <c r="E18" s="72">
        <v>4</v>
      </c>
      <c r="F18" s="74">
        <v>24000</v>
      </c>
      <c r="G18" s="72">
        <v>5500</v>
      </c>
      <c r="H18" s="72">
        <f t="shared" si="0"/>
        <v>22000</v>
      </c>
      <c r="I18" s="70"/>
    </row>
    <row r="19" spans="1:9" ht="85.5">
      <c r="A19" s="71">
        <v>4</v>
      </c>
      <c r="B19" s="72" t="s">
        <v>461</v>
      </c>
      <c r="C19" s="72" t="s">
        <v>242</v>
      </c>
      <c r="D19" s="72">
        <v>4000</v>
      </c>
      <c r="E19" s="72">
        <v>4</v>
      </c>
      <c r="F19" s="74">
        <v>16000</v>
      </c>
      <c r="G19" s="72">
        <v>3100</v>
      </c>
      <c r="H19" s="72">
        <f t="shared" si="0"/>
        <v>12400</v>
      </c>
      <c r="I19" s="70"/>
    </row>
    <row r="20" spans="1:9" ht="42.75">
      <c r="A20" s="71">
        <v>5</v>
      </c>
      <c r="B20" s="72" t="s">
        <v>243</v>
      </c>
      <c r="C20" s="72" t="s">
        <v>462</v>
      </c>
      <c r="D20" s="72">
        <v>5000</v>
      </c>
      <c r="E20" s="72">
        <v>2</v>
      </c>
      <c r="F20" s="74">
        <v>10000</v>
      </c>
      <c r="G20" s="72">
        <v>3600</v>
      </c>
      <c r="H20" s="72">
        <f t="shared" si="0"/>
        <v>7200</v>
      </c>
      <c r="I20" s="70"/>
    </row>
    <row r="21" spans="1:9" ht="57">
      <c r="A21" s="71">
        <v>6</v>
      </c>
      <c r="B21" s="72" t="s">
        <v>244</v>
      </c>
      <c r="C21" s="72" t="s">
        <v>463</v>
      </c>
      <c r="D21" s="72">
        <v>30000</v>
      </c>
      <c r="E21" s="72">
        <v>1</v>
      </c>
      <c r="F21" s="74">
        <v>30000</v>
      </c>
      <c r="G21" s="72">
        <v>30000</v>
      </c>
      <c r="H21" s="72">
        <f t="shared" si="0"/>
        <v>30000</v>
      </c>
      <c r="I21" s="70"/>
    </row>
    <row r="22" spans="1:9" ht="14.25">
      <c r="A22" s="251" t="s">
        <v>245</v>
      </c>
      <c r="B22" s="251"/>
      <c r="C22" s="251"/>
      <c r="D22" s="251"/>
      <c r="E22" s="251"/>
      <c r="F22" s="74">
        <v>100000</v>
      </c>
      <c r="G22" s="72"/>
      <c r="H22" s="72">
        <f>SUM(H16:H21)</f>
        <v>90000</v>
      </c>
      <c r="I22" s="70"/>
    </row>
    <row r="23" spans="1:9" ht="14.25">
      <c r="A23" s="70"/>
      <c r="B23" s="69"/>
      <c r="C23" s="69"/>
      <c r="D23" s="69"/>
      <c r="E23" s="69"/>
      <c r="F23" s="69"/>
      <c r="G23" s="69"/>
      <c r="H23" s="69"/>
      <c r="I23" s="70"/>
    </row>
    <row r="24" spans="1:9" ht="14.25">
      <c r="A24" s="70"/>
      <c r="B24" s="69"/>
      <c r="C24" s="69"/>
      <c r="D24" s="69"/>
      <c r="E24" s="69"/>
      <c r="F24" s="69"/>
      <c r="G24" s="69"/>
      <c r="H24" s="69"/>
      <c r="I24" s="70"/>
    </row>
    <row r="25" spans="1:9" ht="20.25">
      <c r="A25" s="68" t="s">
        <v>231</v>
      </c>
      <c r="B25" s="69"/>
      <c r="C25" s="69"/>
      <c r="D25" s="69"/>
      <c r="E25" s="69"/>
      <c r="F25" s="69"/>
      <c r="G25" s="69"/>
      <c r="H25" s="69"/>
      <c r="I25" s="70"/>
    </row>
    <row r="26" spans="1:9" ht="14.25">
      <c r="A26" s="252" t="s">
        <v>464</v>
      </c>
      <c r="B26" s="253"/>
      <c r="C26" s="253"/>
      <c r="D26" s="253"/>
      <c r="E26" s="253"/>
      <c r="F26" s="253"/>
      <c r="G26" s="253"/>
      <c r="H26" s="254"/>
      <c r="I26" s="70"/>
    </row>
    <row r="27" spans="1:9" ht="14.25">
      <c r="A27" s="255" t="s">
        <v>246</v>
      </c>
      <c r="B27" s="256"/>
      <c r="C27" s="256"/>
      <c r="D27" s="256"/>
      <c r="E27" s="256"/>
      <c r="F27" s="256"/>
      <c r="G27" s="256"/>
      <c r="H27" s="257"/>
      <c r="I27" s="70"/>
    </row>
    <row r="28" spans="1:9" ht="28.5">
      <c r="A28" s="71" t="s">
        <v>226</v>
      </c>
      <c r="B28" s="72" t="s">
        <v>247</v>
      </c>
      <c r="C28" s="72"/>
      <c r="D28" s="72" t="s">
        <v>1234</v>
      </c>
      <c r="E28" s="72" t="s">
        <v>465</v>
      </c>
      <c r="F28" s="72" t="s">
        <v>466</v>
      </c>
      <c r="G28" s="72" t="s">
        <v>459</v>
      </c>
      <c r="H28" s="72" t="s">
        <v>467</v>
      </c>
      <c r="I28" s="70"/>
    </row>
    <row r="29" spans="1:9" ht="28.5">
      <c r="A29" s="71">
        <v>1</v>
      </c>
      <c r="B29" s="72" t="s">
        <v>251</v>
      </c>
      <c r="C29" s="74"/>
      <c r="D29" s="74">
        <v>5000</v>
      </c>
      <c r="E29" s="72">
        <v>1</v>
      </c>
      <c r="F29" s="72">
        <f>D29*E29</f>
        <v>5000</v>
      </c>
      <c r="G29" s="72">
        <v>4500</v>
      </c>
      <c r="H29" s="72">
        <f>G29*E29</f>
        <v>4500</v>
      </c>
      <c r="I29" s="70"/>
    </row>
    <row r="30" spans="1:9" ht="28.5">
      <c r="A30" s="71">
        <v>2</v>
      </c>
      <c r="B30" s="72" t="s">
        <v>252</v>
      </c>
      <c r="C30" s="74"/>
      <c r="D30" s="74">
        <v>5000</v>
      </c>
      <c r="E30" s="72">
        <v>1</v>
      </c>
      <c r="F30" s="72">
        <f aca="true" t="shared" si="1" ref="F30:F40">D30*E30</f>
        <v>5000</v>
      </c>
      <c r="G30" s="72">
        <v>4600</v>
      </c>
      <c r="H30" s="72">
        <f aca="true" t="shared" si="2" ref="H30:H39">G30*E30</f>
        <v>4600</v>
      </c>
      <c r="I30" s="70"/>
    </row>
    <row r="31" spans="1:9" ht="28.5">
      <c r="A31" s="71">
        <v>3</v>
      </c>
      <c r="B31" s="72" t="s">
        <v>253</v>
      </c>
      <c r="C31" s="74"/>
      <c r="D31" s="74">
        <v>3000</v>
      </c>
      <c r="E31" s="72">
        <v>1</v>
      </c>
      <c r="F31" s="72">
        <f t="shared" si="1"/>
        <v>3000</v>
      </c>
      <c r="G31" s="72">
        <v>2800</v>
      </c>
      <c r="H31" s="72">
        <f t="shared" si="2"/>
        <v>2800</v>
      </c>
      <c r="I31" s="70"/>
    </row>
    <row r="32" spans="1:9" ht="28.5">
      <c r="A32" s="71">
        <v>4</v>
      </c>
      <c r="B32" s="72" t="s">
        <v>254</v>
      </c>
      <c r="C32" s="74"/>
      <c r="D32" s="74">
        <v>3000</v>
      </c>
      <c r="E32" s="72">
        <v>1</v>
      </c>
      <c r="F32" s="72">
        <f t="shared" si="1"/>
        <v>3000</v>
      </c>
      <c r="G32" s="72">
        <v>2600</v>
      </c>
      <c r="H32" s="72">
        <f t="shared" si="2"/>
        <v>2600</v>
      </c>
      <c r="I32" s="70"/>
    </row>
    <row r="33" spans="1:9" ht="42.75">
      <c r="A33" s="71">
        <v>5</v>
      </c>
      <c r="B33" s="72" t="s">
        <v>255</v>
      </c>
      <c r="C33" s="74"/>
      <c r="D33" s="74">
        <v>3000</v>
      </c>
      <c r="E33" s="72">
        <v>1</v>
      </c>
      <c r="F33" s="72">
        <f t="shared" si="1"/>
        <v>3000</v>
      </c>
      <c r="G33" s="72">
        <v>2500</v>
      </c>
      <c r="H33" s="72">
        <f t="shared" si="2"/>
        <v>2500</v>
      </c>
      <c r="I33" s="70"/>
    </row>
    <row r="34" spans="1:9" ht="42.75">
      <c r="A34" s="71">
        <v>6</v>
      </c>
      <c r="B34" s="72" t="s">
        <v>256</v>
      </c>
      <c r="C34" s="74"/>
      <c r="D34" s="74">
        <v>3000</v>
      </c>
      <c r="E34" s="72">
        <v>1</v>
      </c>
      <c r="F34" s="72">
        <f t="shared" si="1"/>
        <v>3000</v>
      </c>
      <c r="G34" s="72">
        <v>2600</v>
      </c>
      <c r="H34" s="72">
        <f t="shared" si="2"/>
        <v>2600</v>
      </c>
      <c r="I34" s="70"/>
    </row>
    <row r="35" spans="1:9" ht="28.5">
      <c r="A35" s="71">
        <v>7</v>
      </c>
      <c r="B35" s="72" t="s">
        <v>257</v>
      </c>
      <c r="C35" s="74"/>
      <c r="D35" s="74">
        <v>3000</v>
      </c>
      <c r="E35" s="72">
        <v>1</v>
      </c>
      <c r="F35" s="72">
        <f t="shared" si="1"/>
        <v>3000</v>
      </c>
      <c r="G35" s="72">
        <v>2600</v>
      </c>
      <c r="H35" s="72">
        <f t="shared" si="2"/>
        <v>2600</v>
      </c>
      <c r="I35" s="70"/>
    </row>
    <row r="36" spans="1:9" ht="42.75">
      <c r="A36" s="71">
        <v>8</v>
      </c>
      <c r="B36" s="72" t="s">
        <v>258</v>
      </c>
      <c r="C36" s="74"/>
      <c r="D36" s="74">
        <v>3000</v>
      </c>
      <c r="E36" s="72">
        <v>1</v>
      </c>
      <c r="F36" s="72">
        <f t="shared" si="1"/>
        <v>3000</v>
      </c>
      <c r="G36" s="72">
        <v>2600</v>
      </c>
      <c r="H36" s="72">
        <f t="shared" si="2"/>
        <v>2600</v>
      </c>
      <c r="I36" s="70"/>
    </row>
    <row r="37" spans="1:9" ht="28.5">
      <c r="A37" s="71">
        <v>9</v>
      </c>
      <c r="B37" s="72" t="s">
        <v>259</v>
      </c>
      <c r="C37" s="74"/>
      <c r="D37" s="74">
        <v>5000</v>
      </c>
      <c r="E37" s="72">
        <v>1</v>
      </c>
      <c r="F37" s="72">
        <f t="shared" si="1"/>
        <v>5000</v>
      </c>
      <c r="G37" s="72">
        <v>4500</v>
      </c>
      <c r="H37" s="72">
        <f t="shared" si="2"/>
        <v>4500</v>
      </c>
      <c r="I37" s="70"/>
    </row>
    <row r="38" spans="1:9" ht="28.5">
      <c r="A38" s="71">
        <v>10</v>
      </c>
      <c r="B38" s="72" t="s">
        <v>260</v>
      </c>
      <c r="C38" s="74"/>
      <c r="D38" s="74">
        <v>5000</v>
      </c>
      <c r="E38" s="72">
        <v>1</v>
      </c>
      <c r="F38" s="72">
        <f t="shared" si="1"/>
        <v>5000</v>
      </c>
      <c r="G38" s="72">
        <v>4500</v>
      </c>
      <c r="H38" s="72">
        <f t="shared" si="2"/>
        <v>4500</v>
      </c>
      <c r="I38" s="70"/>
    </row>
    <row r="39" spans="1:9" ht="14.25">
      <c r="A39" s="71">
        <v>11</v>
      </c>
      <c r="B39" s="72" t="s">
        <v>261</v>
      </c>
      <c r="C39" s="74"/>
      <c r="D39" s="74">
        <v>5000</v>
      </c>
      <c r="E39" s="72">
        <v>1</v>
      </c>
      <c r="F39" s="72">
        <f t="shared" si="1"/>
        <v>5000</v>
      </c>
      <c r="G39" s="72">
        <v>4500</v>
      </c>
      <c r="H39" s="72">
        <f t="shared" si="2"/>
        <v>4500</v>
      </c>
      <c r="I39" s="70"/>
    </row>
    <row r="40" spans="1:9" ht="14.25">
      <c r="A40" s="247" t="s">
        <v>262</v>
      </c>
      <c r="B40" s="247"/>
      <c r="C40" s="74"/>
      <c r="D40" s="74">
        <v>43000</v>
      </c>
      <c r="E40" s="72">
        <v>1</v>
      </c>
      <c r="F40" s="72">
        <f t="shared" si="1"/>
        <v>43000</v>
      </c>
      <c r="G40" s="72"/>
      <c r="H40" s="72">
        <f>SUM(H29:H39)</f>
        <v>38300</v>
      </c>
      <c r="I40" s="70"/>
    </row>
    <row r="41" spans="1:9" ht="14.25">
      <c r="A41" s="255" t="s">
        <v>263</v>
      </c>
      <c r="B41" s="256"/>
      <c r="C41" s="256"/>
      <c r="D41" s="256"/>
      <c r="E41" s="256"/>
      <c r="F41" s="256"/>
      <c r="G41" s="256"/>
      <c r="H41" s="257"/>
      <c r="I41" s="70"/>
    </row>
    <row r="42" spans="1:9" ht="28.5">
      <c r="A42" s="71" t="s">
        <v>226</v>
      </c>
      <c r="B42" s="72" t="s">
        <v>247</v>
      </c>
      <c r="C42" s="72"/>
      <c r="D42" s="72" t="s">
        <v>1234</v>
      </c>
      <c r="E42" s="72" t="s">
        <v>248</v>
      </c>
      <c r="F42" s="72" t="s">
        <v>249</v>
      </c>
      <c r="G42" s="72" t="s">
        <v>235</v>
      </c>
      <c r="H42" s="72" t="s">
        <v>250</v>
      </c>
      <c r="I42" s="70"/>
    </row>
    <row r="43" spans="1:9" ht="14.25">
      <c r="A43" s="71">
        <v>1</v>
      </c>
      <c r="B43" s="72" t="s">
        <v>264</v>
      </c>
      <c r="C43" s="74"/>
      <c r="D43" s="74">
        <v>5000</v>
      </c>
      <c r="E43" s="72">
        <v>1</v>
      </c>
      <c r="F43" s="72">
        <f>D43*E43</f>
        <v>5000</v>
      </c>
      <c r="G43" s="72">
        <v>4500</v>
      </c>
      <c r="H43" s="72">
        <f>G43*E43</f>
        <v>4500</v>
      </c>
      <c r="I43" s="70"/>
    </row>
    <row r="44" spans="1:9" ht="14.25">
      <c r="A44" s="71">
        <v>2</v>
      </c>
      <c r="B44" s="72" t="s">
        <v>265</v>
      </c>
      <c r="C44" s="74"/>
      <c r="D44" s="74">
        <v>4000</v>
      </c>
      <c r="E44" s="72">
        <v>1</v>
      </c>
      <c r="F44" s="72">
        <f aca="true" t="shared" si="3" ref="F44:F54">D44*E44</f>
        <v>4000</v>
      </c>
      <c r="G44" s="72">
        <v>3600</v>
      </c>
      <c r="H44" s="72">
        <f aca="true" t="shared" si="4" ref="H44:H53">G44*E44</f>
        <v>3600</v>
      </c>
      <c r="I44" s="70"/>
    </row>
    <row r="45" spans="1:9" ht="42.75">
      <c r="A45" s="71">
        <v>3</v>
      </c>
      <c r="B45" s="72" t="s">
        <v>266</v>
      </c>
      <c r="C45" s="74"/>
      <c r="D45" s="74">
        <v>4000</v>
      </c>
      <c r="E45" s="72">
        <v>1</v>
      </c>
      <c r="F45" s="72">
        <f t="shared" si="3"/>
        <v>4000</v>
      </c>
      <c r="G45" s="72">
        <v>3500</v>
      </c>
      <c r="H45" s="72">
        <f t="shared" si="4"/>
        <v>3500</v>
      </c>
      <c r="I45" s="70"/>
    </row>
    <row r="46" spans="1:9" ht="28.5">
      <c r="A46" s="71">
        <v>4</v>
      </c>
      <c r="B46" s="72" t="s">
        <v>267</v>
      </c>
      <c r="C46" s="74"/>
      <c r="D46" s="74">
        <v>4000</v>
      </c>
      <c r="E46" s="72">
        <v>1</v>
      </c>
      <c r="F46" s="72">
        <f t="shared" si="3"/>
        <v>4000</v>
      </c>
      <c r="G46" s="72">
        <v>3600</v>
      </c>
      <c r="H46" s="72">
        <f t="shared" si="4"/>
        <v>3600</v>
      </c>
      <c r="I46" s="70"/>
    </row>
    <row r="47" spans="1:9" ht="42.75">
      <c r="A47" s="71">
        <v>5</v>
      </c>
      <c r="B47" s="72" t="s">
        <v>268</v>
      </c>
      <c r="C47" s="74"/>
      <c r="D47" s="74">
        <v>4000</v>
      </c>
      <c r="E47" s="72">
        <v>1</v>
      </c>
      <c r="F47" s="72">
        <f t="shared" si="3"/>
        <v>4000</v>
      </c>
      <c r="G47" s="72">
        <v>3600</v>
      </c>
      <c r="H47" s="72">
        <f t="shared" si="4"/>
        <v>3600</v>
      </c>
      <c r="I47" s="70"/>
    </row>
    <row r="48" spans="1:9" ht="28.5">
      <c r="A48" s="71">
        <v>6</v>
      </c>
      <c r="B48" s="72" t="s">
        <v>269</v>
      </c>
      <c r="C48" s="74"/>
      <c r="D48" s="74">
        <v>3000</v>
      </c>
      <c r="E48" s="72">
        <v>1</v>
      </c>
      <c r="F48" s="72">
        <f t="shared" si="3"/>
        <v>3000</v>
      </c>
      <c r="G48" s="72">
        <v>2800</v>
      </c>
      <c r="H48" s="72">
        <f t="shared" si="4"/>
        <v>2800</v>
      </c>
      <c r="I48" s="70"/>
    </row>
    <row r="49" spans="1:9" ht="28.5">
      <c r="A49" s="71">
        <v>7</v>
      </c>
      <c r="B49" s="72" t="s">
        <v>270</v>
      </c>
      <c r="C49" s="74"/>
      <c r="D49" s="74">
        <v>3000</v>
      </c>
      <c r="E49" s="72">
        <v>1</v>
      </c>
      <c r="F49" s="72">
        <f t="shared" si="3"/>
        <v>3000</v>
      </c>
      <c r="G49" s="72">
        <v>2800</v>
      </c>
      <c r="H49" s="72">
        <f t="shared" si="4"/>
        <v>2800</v>
      </c>
      <c r="I49" s="70"/>
    </row>
    <row r="50" spans="1:9" ht="28.5">
      <c r="A50" s="71">
        <v>8</v>
      </c>
      <c r="B50" s="72" t="s">
        <v>271</v>
      </c>
      <c r="C50" s="74"/>
      <c r="D50" s="74">
        <v>3000</v>
      </c>
      <c r="E50" s="72">
        <v>1</v>
      </c>
      <c r="F50" s="72">
        <f t="shared" si="3"/>
        <v>3000</v>
      </c>
      <c r="G50" s="72">
        <v>2600</v>
      </c>
      <c r="H50" s="72">
        <f t="shared" si="4"/>
        <v>2600</v>
      </c>
      <c r="I50" s="70"/>
    </row>
    <row r="51" spans="1:9" ht="28.5">
      <c r="A51" s="71">
        <v>9</v>
      </c>
      <c r="B51" s="72" t="s">
        <v>272</v>
      </c>
      <c r="C51" s="74"/>
      <c r="D51" s="74">
        <v>1000</v>
      </c>
      <c r="E51" s="72">
        <v>1</v>
      </c>
      <c r="F51" s="72">
        <f t="shared" si="3"/>
        <v>1000</v>
      </c>
      <c r="G51" s="72">
        <v>900</v>
      </c>
      <c r="H51" s="72">
        <f t="shared" si="4"/>
        <v>900</v>
      </c>
      <c r="I51" s="70"/>
    </row>
    <row r="52" spans="1:9" ht="28.5">
      <c r="A52" s="71">
        <v>10</v>
      </c>
      <c r="B52" s="72" t="s">
        <v>273</v>
      </c>
      <c r="C52" s="74"/>
      <c r="D52" s="74">
        <v>3000</v>
      </c>
      <c r="E52" s="72">
        <v>1</v>
      </c>
      <c r="F52" s="72">
        <f t="shared" si="3"/>
        <v>3000</v>
      </c>
      <c r="G52" s="72">
        <v>2700</v>
      </c>
      <c r="H52" s="72">
        <f t="shared" si="4"/>
        <v>2700</v>
      </c>
      <c r="I52" s="70"/>
    </row>
    <row r="53" spans="1:9" ht="42.75">
      <c r="A53" s="71">
        <v>11</v>
      </c>
      <c r="B53" s="72" t="s">
        <v>274</v>
      </c>
      <c r="C53" s="74"/>
      <c r="D53" s="74">
        <v>4000</v>
      </c>
      <c r="E53" s="72">
        <v>1</v>
      </c>
      <c r="F53" s="72">
        <f t="shared" si="3"/>
        <v>4000</v>
      </c>
      <c r="G53" s="72">
        <v>3600</v>
      </c>
      <c r="H53" s="72">
        <f t="shared" si="4"/>
        <v>3600</v>
      </c>
      <c r="I53" s="70"/>
    </row>
    <row r="54" spans="1:9" ht="14.25">
      <c r="A54" s="247" t="s">
        <v>262</v>
      </c>
      <c r="B54" s="247"/>
      <c r="C54" s="74"/>
      <c r="D54" s="74">
        <v>36000</v>
      </c>
      <c r="E54" s="72">
        <v>1</v>
      </c>
      <c r="F54" s="72">
        <f t="shared" si="3"/>
        <v>36000</v>
      </c>
      <c r="G54" s="72"/>
      <c r="H54" s="72">
        <f>SUM(H43:H53)</f>
        <v>34200</v>
      </c>
      <c r="I54" s="70"/>
    </row>
    <row r="55" spans="1:9" ht="14.25">
      <c r="A55" s="255" t="s">
        <v>275</v>
      </c>
      <c r="B55" s="256"/>
      <c r="C55" s="256"/>
      <c r="D55" s="256"/>
      <c r="E55" s="256"/>
      <c r="F55" s="256"/>
      <c r="G55" s="256"/>
      <c r="H55" s="257"/>
      <c r="I55" s="70"/>
    </row>
    <row r="56" spans="1:9" ht="28.5">
      <c r="A56" s="71" t="s">
        <v>226</v>
      </c>
      <c r="B56" s="72" t="s">
        <v>247</v>
      </c>
      <c r="C56" s="72"/>
      <c r="D56" s="72" t="s">
        <v>1234</v>
      </c>
      <c r="E56" s="72" t="s">
        <v>248</v>
      </c>
      <c r="F56" s="72" t="s">
        <v>249</v>
      </c>
      <c r="G56" s="72" t="s">
        <v>235</v>
      </c>
      <c r="H56" s="72" t="s">
        <v>250</v>
      </c>
      <c r="I56" s="70"/>
    </row>
    <row r="57" spans="1:9" ht="14.25">
      <c r="A57" s="71">
        <v>1</v>
      </c>
      <c r="B57" s="72" t="s">
        <v>276</v>
      </c>
      <c r="C57" s="74"/>
      <c r="D57" s="74">
        <v>5000</v>
      </c>
      <c r="E57" s="72">
        <v>1</v>
      </c>
      <c r="F57" s="72">
        <f>D57*E57</f>
        <v>5000</v>
      </c>
      <c r="G57" s="72">
        <v>4500</v>
      </c>
      <c r="H57" s="72">
        <f>G57*E57</f>
        <v>4500</v>
      </c>
      <c r="I57" s="70"/>
    </row>
    <row r="58" spans="1:9" ht="28.5">
      <c r="A58" s="71">
        <v>2</v>
      </c>
      <c r="B58" s="72" t="s">
        <v>277</v>
      </c>
      <c r="C58" s="74"/>
      <c r="D58" s="74">
        <v>4000</v>
      </c>
      <c r="E58" s="72">
        <v>1</v>
      </c>
      <c r="F58" s="72">
        <f aca="true" t="shared" si="5" ref="F58:F67">D58*E58</f>
        <v>4000</v>
      </c>
      <c r="G58" s="72">
        <v>3600</v>
      </c>
      <c r="H58" s="72">
        <f aca="true" t="shared" si="6" ref="H58:H66">G58*E58</f>
        <v>3600</v>
      </c>
      <c r="I58" s="70"/>
    </row>
    <row r="59" spans="1:9" ht="28.5">
      <c r="A59" s="71">
        <v>3</v>
      </c>
      <c r="B59" s="72" t="s">
        <v>278</v>
      </c>
      <c r="C59" s="74"/>
      <c r="D59" s="74">
        <v>4000</v>
      </c>
      <c r="E59" s="72">
        <v>1</v>
      </c>
      <c r="F59" s="72">
        <f t="shared" si="5"/>
        <v>4000</v>
      </c>
      <c r="G59" s="72">
        <v>3600</v>
      </c>
      <c r="H59" s="72">
        <f t="shared" si="6"/>
        <v>3600</v>
      </c>
      <c r="I59" s="70"/>
    </row>
    <row r="60" spans="1:9" ht="42.75">
      <c r="A60" s="71">
        <v>4</v>
      </c>
      <c r="B60" s="72" t="s">
        <v>279</v>
      </c>
      <c r="C60" s="74"/>
      <c r="D60" s="74">
        <v>4000</v>
      </c>
      <c r="E60" s="72">
        <v>1</v>
      </c>
      <c r="F60" s="72">
        <f t="shared" si="5"/>
        <v>4000</v>
      </c>
      <c r="G60" s="72">
        <v>3500</v>
      </c>
      <c r="H60" s="72">
        <f t="shared" si="6"/>
        <v>3500</v>
      </c>
      <c r="I60" s="70"/>
    </row>
    <row r="61" spans="1:9" ht="28.5">
      <c r="A61" s="71">
        <v>5</v>
      </c>
      <c r="B61" s="72" t="s">
        <v>269</v>
      </c>
      <c r="C61" s="74"/>
      <c r="D61" s="74">
        <v>3000</v>
      </c>
      <c r="E61" s="72">
        <v>1</v>
      </c>
      <c r="F61" s="72">
        <f t="shared" si="5"/>
        <v>3000</v>
      </c>
      <c r="G61" s="72">
        <v>2800</v>
      </c>
      <c r="H61" s="72">
        <f t="shared" si="6"/>
        <v>2800</v>
      </c>
      <c r="I61" s="70"/>
    </row>
    <row r="62" spans="1:9" ht="28.5">
      <c r="A62" s="71">
        <v>6</v>
      </c>
      <c r="B62" s="72" t="s">
        <v>280</v>
      </c>
      <c r="C62" s="74"/>
      <c r="D62" s="74">
        <v>3000</v>
      </c>
      <c r="E62" s="72">
        <v>1</v>
      </c>
      <c r="F62" s="72">
        <f t="shared" si="5"/>
        <v>3000</v>
      </c>
      <c r="G62" s="72">
        <v>2800</v>
      </c>
      <c r="H62" s="72">
        <f t="shared" si="6"/>
        <v>2800</v>
      </c>
      <c r="I62" s="70"/>
    </row>
    <row r="63" spans="1:9" ht="28.5">
      <c r="A63" s="71">
        <v>7</v>
      </c>
      <c r="B63" s="72" t="s">
        <v>281</v>
      </c>
      <c r="C63" s="74"/>
      <c r="D63" s="74">
        <v>3000</v>
      </c>
      <c r="E63" s="72">
        <v>1</v>
      </c>
      <c r="F63" s="72">
        <f t="shared" si="5"/>
        <v>3000</v>
      </c>
      <c r="G63" s="72">
        <v>2800</v>
      </c>
      <c r="H63" s="72">
        <f t="shared" si="6"/>
        <v>2800</v>
      </c>
      <c r="I63" s="70"/>
    </row>
    <row r="64" spans="1:9" ht="28.5">
      <c r="A64" s="71">
        <v>8</v>
      </c>
      <c r="B64" s="72" t="s">
        <v>282</v>
      </c>
      <c r="C64" s="74"/>
      <c r="D64" s="74">
        <v>3000</v>
      </c>
      <c r="E64" s="72">
        <v>1</v>
      </c>
      <c r="F64" s="72">
        <f t="shared" si="5"/>
        <v>3000</v>
      </c>
      <c r="G64" s="72">
        <v>2700</v>
      </c>
      <c r="H64" s="72">
        <f t="shared" si="6"/>
        <v>2700</v>
      </c>
      <c r="I64" s="70"/>
    </row>
    <row r="65" spans="1:9" ht="28.5">
      <c r="A65" s="71">
        <v>9</v>
      </c>
      <c r="B65" s="72" t="s">
        <v>272</v>
      </c>
      <c r="C65" s="74"/>
      <c r="D65" s="74">
        <v>1000</v>
      </c>
      <c r="E65" s="72">
        <v>1</v>
      </c>
      <c r="F65" s="72">
        <f t="shared" si="5"/>
        <v>1000</v>
      </c>
      <c r="G65" s="72">
        <v>900</v>
      </c>
      <c r="H65" s="72">
        <f t="shared" si="6"/>
        <v>900</v>
      </c>
      <c r="I65" s="70"/>
    </row>
    <row r="66" spans="1:9" ht="42.75">
      <c r="A66" s="71">
        <v>10</v>
      </c>
      <c r="B66" s="72" t="s">
        <v>283</v>
      </c>
      <c r="C66" s="74"/>
      <c r="D66" s="74">
        <v>4000</v>
      </c>
      <c r="E66" s="72">
        <v>1</v>
      </c>
      <c r="F66" s="72">
        <f t="shared" si="5"/>
        <v>4000</v>
      </c>
      <c r="G66" s="72">
        <v>3600</v>
      </c>
      <c r="H66" s="72">
        <f t="shared" si="6"/>
        <v>3600</v>
      </c>
      <c r="I66" s="70"/>
    </row>
    <row r="67" spans="1:9" ht="14.25">
      <c r="A67" s="247" t="s">
        <v>262</v>
      </c>
      <c r="B67" s="247"/>
      <c r="C67" s="74"/>
      <c r="D67" s="74">
        <v>34000</v>
      </c>
      <c r="E67" s="72">
        <v>1</v>
      </c>
      <c r="F67" s="72">
        <f t="shared" si="5"/>
        <v>34000</v>
      </c>
      <c r="G67" s="72"/>
      <c r="H67" s="72">
        <f>SUM(H57:H66)</f>
        <v>30800</v>
      </c>
      <c r="I67" s="70"/>
    </row>
    <row r="68" spans="1:9" ht="14.25">
      <c r="A68" s="255" t="s">
        <v>284</v>
      </c>
      <c r="B68" s="256"/>
      <c r="C68" s="256"/>
      <c r="D68" s="256"/>
      <c r="E68" s="256"/>
      <c r="F68" s="256"/>
      <c r="G68" s="256"/>
      <c r="H68" s="257"/>
      <c r="I68" s="70"/>
    </row>
    <row r="69" spans="1:9" ht="28.5">
      <c r="A69" s="71" t="s">
        <v>226</v>
      </c>
      <c r="B69" s="72" t="s">
        <v>247</v>
      </c>
      <c r="C69" s="72"/>
      <c r="D69" s="72" t="s">
        <v>1234</v>
      </c>
      <c r="E69" s="72" t="s">
        <v>248</v>
      </c>
      <c r="F69" s="72" t="s">
        <v>249</v>
      </c>
      <c r="G69" s="72" t="s">
        <v>235</v>
      </c>
      <c r="H69" s="72" t="s">
        <v>250</v>
      </c>
      <c r="I69" s="70"/>
    </row>
    <row r="70" spans="1:9" ht="28.5">
      <c r="A70" s="71">
        <v>1</v>
      </c>
      <c r="B70" s="72" t="s">
        <v>285</v>
      </c>
      <c r="C70" s="72"/>
      <c r="D70" s="72">
        <v>5000</v>
      </c>
      <c r="E70" s="72">
        <v>1</v>
      </c>
      <c r="F70" s="72">
        <f>D70*E70</f>
        <v>5000</v>
      </c>
      <c r="G70" s="72">
        <v>4500</v>
      </c>
      <c r="H70" s="72">
        <f>G70*E70</f>
        <v>4500</v>
      </c>
      <c r="I70" s="70"/>
    </row>
    <row r="71" spans="1:9" ht="28.5">
      <c r="A71" s="71">
        <v>2</v>
      </c>
      <c r="B71" s="72" t="s">
        <v>286</v>
      </c>
      <c r="C71" s="72"/>
      <c r="D71" s="72">
        <v>6000</v>
      </c>
      <c r="E71" s="72">
        <v>1</v>
      </c>
      <c r="F71" s="72">
        <f aca="true" t="shared" si="7" ref="F71:F77">D71*E71</f>
        <v>6000</v>
      </c>
      <c r="G71" s="72">
        <v>5600</v>
      </c>
      <c r="H71" s="72">
        <f aca="true" t="shared" si="8" ref="H71:H76">G71*E71</f>
        <v>5600</v>
      </c>
      <c r="I71" s="70"/>
    </row>
    <row r="72" spans="1:9" ht="57">
      <c r="A72" s="71">
        <v>3</v>
      </c>
      <c r="B72" s="72" t="s">
        <v>287</v>
      </c>
      <c r="C72" s="72"/>
      <c r="D72" s="72">
        <v>4000</v>
      </c>
      <c r="E72" s="72">
        <v>1</v>
      </c>
      <c r="F72" s="72">
        <f t="shared" si="7"/>
        <v>4000</v>
      </c>
      <c r="G72" s="72">
        <v>3600</v>
      </c>
      <c r="H72" s="72">
        <f t="shared" si="8"/>
        <v>3600</v>
      </c>
      <c r="I72" s="70"/>
    </row>
    <row r="73" spans="1:9" ht="28.5">
      <c r="A73" s="71">
        <v>4</v>
      </c>
      <c r="B73" s="72" t="s">
        <v>288</v>
      </c>
      <c r="C73" s="72"/>
      <c r="D73" s="72">
        <v>4000</v>
      </c>
      <c r="E73" s="72">
        <v>1</v>
      </c>
      <c r="F73" s="72">
        <f t="shared" si="7"/>
        <v>4000</v>
      </c>
      <c r="G73" s="72">
        <v>3500</v>
      </c>
      <c r="H73" s="72">
        <f t="shared" si="8"/>
        <v>3500</v>
      </c>
      <c r="I73" s="70"/>
    </row>
    <row r="74" spans="1:9" ht="42.75">
      <c r="A74" s="71">
        <v>5</v>
      </c>
      <c r="B74" s="72" t="s">
        <v>289</v>
      </c>
      <c r="C74" s="72"/>
      <c r="D74" s="72">
        <v>4000</v>
      </c>
      <c r="E74" s="72">
        <v>1</v>
      </c>
      <c r="F74" s="72">
        <f t="shared" si="7"/>
        <v>4000</v>
      </c>
      <c r="G74" s="72">
        <v>3600</v>
      </c>
      <c r="H74" s="72">
        <f t="shared" si="8"/>
        <v>3600</v>
      </c>
      <c r="I74" s="70"/>
    </row>
    <row r="75" spans="1:9" ht="28.5">
      <c r="A75" s="71">
        <v>6</v>
      </c>
      <c r="B75" s="72" t="s">
        <v>290</v>
      </c>
      <c r="C75" s="72"/>
      <c r="D75" s="72">
        <v>5000</v>
      </c>
      <c r="E75" s="72">
        <v>1</v>
      </c>
      <c r="F75" s="72">
        <f t="shared" si="7"/>
        <v>5000</v>
      </c>
      <c r="G75" s="72">
        <v>4600</v>
      </c>
      <c r="H75" s="72">
        <f t="shared" si="8"/>
        <v>4600</v>
      </c>
      <c r="I75" s="70"/>
    </row>
    <row r="76" spans="1:9" ht="14.25">
      <c r="A76" s="71">
        <v>7</v>
      </c>
      <c r="B76" s="72" t="s">
        <v>291</v>
      </c>
      <c r="C76" s="72"/>
      <c r="D76" s="72">
        <v>3000</v>
      </c>
      <c r="E76" s="72">
        <v>1</v>
      </c>
      <c r="F76" s="72">
        <f t="shared" si="7"/>
        <v>3000</v>
      </c>
      <c r="G76" s="72">
        <v>2800</v>
      </c>
      <c r="H76" s="72">
        <f t="shared" si="8"/>
        <v>2800</v>
      </c>
      <c r="I76" s="70"/>
    </row>
    <row r="77" spans="1:9" ht="14.25">
      <c r="A77" s="247" t="s">
        <v>262</v>
      </c>
      <c r="B77" s="247"/>
      <c r="C77" s="72"/>
      <c r="D77" s="72">
        <v>31000</v>
      </c>
      <c r="E77" s="72">
        <v>1</v>
      </c>
      <c r="F77" s="72">
        <f t="shared" si="7"/>
        <v>31000</v>
      </c>
      <c r="G77" s="72"/>
      <c r="H77" s="72">
        <f>SUM(H70:H76)</f>
        <v>28200</v>
      </c>
      <c r="I77" s="70"/>
    </row>
    <row r="78" spans="1:9" ht="14.25">
      <c r="A78" s="255" t="s">
        <v>292</v>
      </c>
      <c r="B78" s="256"/>
      <c r="C78" s="256"/>
      <c r="D78" s="256"/>
      <c r="E78" s="256"/>
      <c r="F78" s="256"/>
      <c r="G78" s="256"/>
      <c r="H78" s="257"/>
      <c r="I78" s="70"/>
    </row>
    <row r="79" spans="1:9" ht="28.5">
      <c r="A79" s="71" t="s">
        <v>226</v>
      </c>
      <c r="B79" s="72" t="s">
        <v>247</v>
      </c>
      <c r="C79" s="72"/>
      <c r="D79" s="72" t="s">
        <v>1234</v>
      </c>
      <c r="E79" s="72" t="s">
        <v>248</v>
      </c>
      <c r="F79" s="72" t="s">
        <v>249</v>
      </c>
      <c r="G79" s="72" t="s">
        <v>235</v>
      </c>
      <c r="H79" s="72" t="s">
        <v>250</v>
      </c>
      <c r="I79" s="70"/>
    </row>
    <row r="80" spans="1:9" ht="28.5">
      <c r="A80" s="71">
        <v>1</v>
      </c>
      <c r="B80" s="72" t="s">
        <v>293</v>
      </c>
      <c r="C80" s="74"/>
      <c r="D80" s="74">
        <v>5000</v>
      </c>
      <c r="E80" s="72">
        <v>1</v>
      </c>
      <c r="F80" s="74">
        <f>D80*E80</f>
        <v>5000</v>
      </c>
      <c r="G80" s="72">
        <v>4500</v>
      </c>
      <c r="H80" s="72">
        <f>G80*E80</f>
        <v>4500</v>
      </c>
      <c r="I80" s="70"/>
    </row>
    <row r="81" spans="1:9" ht="28.5">
      <c r="A81" s="71">
        <v>2</v>
      </c>
      <c r="B81" s="72" t="s">
        <v>294</v>
      </c>
      <c r="C81" s="74"/>
      <c r="D81" s="74">
        <v>4000</v>
      </c>
      <c r="E81" s="72">
        <v>1</v>
      </c>
      <c r="F81" s="74">
        <f aca="true" t="shared" si="9" ref="F81:F89">D81*E81</f>
        <v>4000</v>
      </c>
      <c r="G81" s="72">
        <v>3600</v>
      </c>
      <c r="H81" s="72">
        <f aca="true" t="shared" si="10" ref="H81:H89">G81*E81</f>
        <v>3600</v>
      </c>
      <c r="I81" s="70"/>
    </row>
    <row r="82" spans="1:9" ht="28.5">
      <c r="A82" s="71">
        <v>3</v>
      </c>
      <c r="B82" s="72" t="s">
        <v>295</v>
      </c>
      <c r="C82" s="74"/>
      <c r="D82" s="74">
        <v>4000</v>
      </c>
      <c r="E82" s="72">
        <v>1</v>
      </c>
      <c r="F82" s="74">
        <f t="shared" si="9"/>
        <v>4000</v>
      </c>
      <c r="G82" s="72">
        <v>3600</v>
      </c>
      <c r="H82" s="72">
        <f t="shared" si="10"/>
        <v>3600</v>
      </c>
      <c r="I82" s="70"/>
    </row>
    <row r="83" spans="1:9" ht="28.5">
      <c r="A83" s="71">
        <v>4</v>
      </c>
      <c r="B83" s="72" t="s">
        <v>296</v>
      </c>
      <c r="C83" s="74"/>
      <c r="D83" s="74">
        <v>4000</v>
      </c>
      <c r="E83" s="72">
        <v>1</v>
      </c>
      <c r="F83" s="74">
        <f t="shared" si="9"/>
        <v>4000</v>
      </c>
      <c r="G83" s="72">
        <v>3600</v>
      </c>
      <c r="H83" s="72">
        <f t="shared" si="10"/>
        <v>3600</v>
      </c>
      <c r="I83" s="70"/>
    </row>
    <row r="84" spans="1:9" ht="28.5">
      <c r="A84" s="71">
        <v>5</v>
      </c>
      <c r="B84" s="72" t="s">
        <v>297</v>
      </c>
      <c r="C84" s="74"/>
      <c r="D84" s="74">
        <v>4000</v>
      </c>
      <c r="E84" s="72">
        <v>1</v>
      </c>
      <c r="F84" s="74">
        <f t="shared" si="9"/>
        <v>4000</v>
      </c>
      <c r="G84" s="72">
        <v>3500</v>
      </c>
      <c r="H84" s="72">
        <f t="shared" si="10"/>
        <v>3500</v>
      </c>
      <c r="I84" s="70"/>
    </row>
    <row r="85" spans="1:9" ht="28.5">
      <c r="A85" s="71">
        <v>6</v>
      </c>
      <c r="B85" s="72" t="s">
        <v>298</v>
      </c>
      <c r="C85" s="74"/>
      <c r="D85" s="74">
        <v>4000</v>
      </c>
      <c r="E85" s="72">
        <v>1</v>
      </c>
      <c r="F85" s="74">
        <f t="shared" si="9"/>
        <v>4000</v>
      </c>
      <c r="G85" s="72">
        <v>3600</v>
      </c>
      <c r="H85" s="72">
        <f t="shared" si="10"/>
        <v>3600</v>
      </c>
      <c r="I85" s="70"/>
    </row>
    <row r="86" spans="1:9" ht="28.5">
      <c r="A86" s="71">
        <v>7</v>
      </c>
      <c r="B86" s="72" t="s">
        <v>299</v>
      </c>
      <c r="C86" s="74"/>
      <c r="D86" s="74">
        <v>1000</v>
      </c>
      <c r="E86" s="72">
        <v>1</v>
      </c>
      <c r="F86" s="74">
        <f t="shared" si="9"/>
        <v>1000</v>
      </c>
      <c r="G86" s="72">
        <v>900</v>
      </c>
      <c r="H86" s="72">
        <f t="shared" si="10"/>
        <v>900</v>
      </c>
      <c r="I86" s="70"/>
    </row>
    <row r="87" spans="1:9" ht="28.5">
      <c r="A87" s="71">
        <v>8</v>
      </c>
      <c r="B87" s="72" t="s">
        <v>300</v>
      </c>
      <c r="C87" s="74"/>
      <c r="D87" s="74">
        <v>1000</v>
      </c>
      <c r="E87" s="72">
        <v>1</v>
      </c>
      <c r="F87" s="74">
        <f t="shared" si="9"/>
        <v>1000</v>
      </c>
      <c r="G87" s="72">
        <v>900</v>
      </c>
      <c r="H87" s="72">
        <f t="shared" si="10"/>
        <v>900</v>
      </c>
      <c r="I87" s="70"/>
    </row>
    <row r="88" spans="1:9" ht="42.75">
      <c r="A88" s="71">
        <v>9</v>
      </c>
      <c r="B88" s="72" t="s">
        <v>301</v>
      </c>
      <c r="C88" s="74"/>
      <c r="D88" s="74">
        <v>3000</v>
      </c>
      <c r="E88" s="72">
        <v>1</v>
      </c>
      <c r="F88" s="74">
        <f t="shared" si="9"/>
        <v>3000</v>
      </c>
      <c r="G88" s="72">
        <v>2700</v>
      </c>
      <c r="H88" s="72">
        <f t="shared" si="10"/>
        <v>2700</v>
      </c>
      <c r="I88" s="70"/>
    </row>
    <row r="89" spans="1:9" ht="28.5">
      <c r="A89" s="71">
        <v>10</v>
      </c>
      <c r="B89" s="72" t="s">
        <v>302</v>
      </c>
      <c r="C89" s="74"/>
      <c r="D89" s="74">
        <v>2000</v>
      </c>
      <c r="E89" s="72">
        <v>1</v>
      </c>
      <c r="F89" s="74">
        <f t="shared" si="9"/>
        <v>2000</v>
      </c>
      <c r="G89" s="72">
        <v>1800</v>
      </c>
      <c r="H89" s="72">
        <f t="shared" si="10"/>
        <v>1800</v>
      </c>
      <c r="I89" s="70"/>
    </row>
    <row r="90" spans="1:9" ht="14.25">
      <c r="A90" s="247" t="s">
        <v>262</v>
      </c>
      <c r="B90" s="247"/>
      <c r="C90" s="74"/>
      <c r="D90" s="74">
        <v>32000</v>
      </c>
      <c r="E90" s="72"/>
      <c r="F90" s="74"/>
      <c r="G90" s="72"/>
      <c r="H90" s="72">
        <f>SUM(H80:H89)</f>
        <v>28700</v>
      </c>
      <c r="I90" s="70"/>
    </row>
    <row r="91" spans="1:9" ht="14.25">
      <c r="A91" s="255" t="s">
        <v>303</v>
      </c>
      <c r="B91" s="256"/>
      <c r="C91" s="256"/>
      <c r="D91" s="256"/>
      <c r="E91" s="256"/>
      <c r="F91" s="256"/>
      <c r="G91" s="256"/>
      <c r="H91" s="257"/>
      <c r="I91" s="70"/>
    </row>
    <row r="92" spans="1:9" ht="28.5">
      <c r="A92" s="71" t="s">
        <v>226</v>
      </c>
      <c r="B92" s="72" t="s">
        <v>247</v>
      </c>
      <c r="C92" s="72"/>
      <c r="D92" s="72" t="s">
        <v>1234</v>
      </c>
      <c r="E92" s="72" t="s">
        <v>248</v>
      </c>
      <c r="F92" s="72" t="s">
        <v>249</v>
      </c>
      <c r="G92" s="72" t="s">
        <v>235</v>
      </c>
      <c r="H92" s="72" t="s">
        <v>250</v>
      </c>
      <c r="I92" s="70"/>
    </row>
    <row r="93" spans="1:9" ht="28.5">
      <c r="A93" s="71">
        <v>1</v>
      </c>
      <c r="B93" s="72" t="s">
        <v>304</v>
      </c>
      <c r="C93" s="74"/>
      <c r="D93" s="74">
        <v>2000</v>
      </c>
      <c r="E93" s="72">
        <v>1</v>
      </c>
      <c r="F93" s="72">
        <f>D93*E93</f>
        <v>2000</v>
      </c>
      <c r="G93" s="72">
        <v>1800</v>
      </c>
      <c r="H93" s="72">
        <f>G93*E93</f>
        <v>1800</v>
      </c>
      <c r="I93" s="70"/>
    </row>
    <row r="94" spans="1:9" ht="28.5">
      <c r="A94" s="71">
        <v>2</v>
      </c>
      <c r="B94" s="72" t="s">
        <v>305</v>
      </c>
      <c r="C94" s="74"/>
      <c r="D94" s="74">
        <v>3000</v>
      </c>
      <c r="E94" s="72">
        <v>1</v>
      </c>
      <c r="F94" s="72">
        <f aca="true" t="shared" si="11" ref="F94:F102">D94*E94</f>
        <v>3000</v>
      </c>
      <c r="G94" s="72">
        <v>2700</v>
      </c>
      <c r="H94" s="72">
        <f aca="true" t="shared" si="12" ref="H94:H102">G94*E94</f>
        <v>2700</v>
      </c>
      <c r="I94" s="70"/>
    </row>
    <row r="95" spans="1:9" ht="28.5">
      <c r="A95" s="71">
        <v>3</v>
      </c>
      <c r="B95" s="72" t="s">
        <v>306</v>
      </c>
      <c r="C95" s="74"/>
      <c r="D95" s="74">
        <v>5000</v>
      </c>
      <c r="E95" s="72">
        <v>1</v>
      </c>
      <c r="F95" s="72">
        <f t="shared" si="11"/>
        <v>5000</v>
      </c>
      <c r="G95" s="72">
        <v>4500</v>
      </c>
      <c r="H95" s="72">
        <f t="shared" si="12"/>
        <v>4500</v>
      </c>
      <c r="I95" s="70"/>
    </row>
    <row r="96" spans="1:9" ht="28.5">
      <c r="A96" s="71">
        <v>4</v>
      </c>
      <c r="B96" s="72" t="s">
        <v>307</v>
      </c>
      <c r="C96" s="74"/>
      <c r="D96" s="74">
        <v>5000</v>
      </c>
      <c r="E96" s="72">
        <v>1</v>
      </c>
      <c r="F96" s="72">
        <f t="shared" si="11"/>
        <v>5000</v>
      </c>
      <c r="G96" s="72">
        <v>4800</v>
      </c>
      <c r="H96" s="72">
        <f t="shared" si="12"/>
        <v>4800</v>
      </c>
      <c r="I96" s="70"/>
    </row>
    <row r="97" spans="1:9" ht="28.5">
      <c r="A97" s="71">
        <v>5</v>
      </c>
      <c r="B97" s="72" t="s">
        <v>308</v>
      </c>
      <c r="C97" s="74"/>
      <c r="D97" s="74">
        <v>2000</v>
      </c>
      <c r="E97" s="72">
        <v>1</v>
      </c>
      <c r="F97" s="72">
        <f t="shared" si="11"/>
        <v>2000</v>
      </c>
      <c r="G97" s="72">
        <v>1800</v>
      </c>
      <c r="H97" s="72">
        <f t="shared" si="12"/>
        <v>1800</v>
      </c>
      <c r="I97" s="70"/>
    </row>
    <row r="98" spans="1:9" ht="42.75">
      <c r="A98" s="71">
        <v>6</v>
      </c>
      <c r="B98" s="72" t="s">
        <v>309</v>
      </c>
      <c r="C98" s="74"/>
      <c r="D98" s="74">
        <v>2000</v>
      </c>
      <c r="E98" s="72">
        <v>1</v>
      </c>
      <c r="F98" s="72">
        <f t="shared" si="11"/>
        <v>2000</v>
      </c>
      <c r="G98" s="72">
        <v>1800</v>
      </c>
      <c r="H98" s="72">
        <f t="shared" si="12"/>
        <v>1800</v>
      </c>
      <c r="I98" s="70"/>
    </row>
    <row r="99" spans="1:9" ht="28.5">
      <c r="A99" s="71">
        <v>7</v>
      </c>
      <c r="B99" s="72" t="s">
        <v>310</v>
      </c>
      <c r="C99" s="74"/>
      <c r="D99" s="74">
        <v>8000</v>
      </c>
      <c r="E99" s="72">
        <v>1</v>
      </c>
      <c r="F99" s="72">
        <f t="shared" si="11"/>
        <v>8000</v>
      </c>
      <c r="G99" s="72">
        <v>7100</v>
      </c>
      <c r="H99" s="72">
        <f t="shared" si="12"/>
        <v>7100</v>
      </c>
      <c r="I99" s="70"/>
    </row>
    <row r="100" spans="1:9" ht="28.5">
      <c r="A100" s="71">
        <v>8</v>
      </c>
      <c r="B100" s="72" t="s">
        <v>311</v>
      </c>
      <c r="C100" s="74"/>
      <c r="D100" s="74">
        <v>3000</v>
      </c>
      <c r="E100" s="72">
        <v>1</v>
      </c>
      <c r="F100" s="72">
        <f t="shared" si="11"/>
        <v>3000</v>
      </c>
      <c r="G100" s="72">
        <v>2800</v>
      </c>
      <c r="H100" s="72">
        <f t="shared" si="12"/>
        <v>2800</v>
      </c>
      <c r="I100" s="70"/>
    </row>
    <row r="101" spans="1:9" ht="42.75">
      <c r="A101" s="71">
        <v>9</v>
      </c>
      <c r="B101" s="72" t="s">
        <v>312</v>
      </c>
      <c r="C101" s="74"/>
      <c r="D101" s="74">
        <v>1000</v>
      </c>
      <c r="E101" s="72">
        <v>1</v>
      </c>
      <c r="F101" s="72">
        <f t="shared" si="11"/>
        <v>1000</v>
      </c>
      <c r="G101" s="72">
        <v>900</v>
      </c>
      <c r="H101" s="72">
        <f t="shared" si="12"/>
        <v>900</v>
      </c>
      <c r="I101" s="70"/>
    </row>
    <row r="102" spans="1:9" ht="28.5">
      <c r="A102" s="71">
        <v>10</v>
      </c>
      <c r="B102" s="72" t="s">
        <v>313</v>
      </c>
      <c r="C102" s="74"/>
      <c r="D102" s="74">
        <v>1000</v>
      </c>
      <c r="E102" s="72">
        <v>1</v>
      </c>
      <c r="F102" s="72">
        <f t="shared" si="11"/>
        <v>1000</v>
      </c>
      <c r="G102" s="72">
        <v>900</v>
      </c>
      <c r="H102" s="72">
        <f t="shared" si="12"/>
        <v>900</v>
      </c>
      <c r="I102" s="70"/>
    </row>
    <row r="103" spans="1:9" ht="14.25">
      <c r="A103" s="247" t="s">
        <v>262</v>
      </c>
      <c r="B103" s="247"/>
      <c r="C103" s="74"/>
      <c r="D103" s="74">
        <v>32000</v>
      </c>
      <c r="E103" s="72"/>
      <c r="F103" s="72"/>
      <c r="G103" s="72"/>
      <c r="H103" s="72">
        <f>SUM(H93:H102)</f>
        <v>29100</v>
      </c>
      <c r="I103" s="70"/>
    </row>
    <row r="104" spans="1:9" ht="14.25">
      <c r="A104" s="255" t="s">
        <v>314</v>
      </c>
      <c r="B104" s="256"/>
      <c r="C104" s="256"/>
      <c r="D104" s="256"/>
      <c r="E104" s="256"/>
      <c r="F104" s="256"/>
      <c r="G104" s="256"/>
      <c r="H104" s="257"/>
      <c r="I104" s="70"/>
    </row>
    <row r="105" spans="1:9" ht="28.5">
      <c r="A105" s="71" t="s">
        <v>226</v>
      </c>
      <c r="B105" s="72" t="s">
        <v>247</v>
      </c>
      <c r="C105" s="72"/>
      <c r="D105" s="72" t="s">
        <v>1234</v>
      </c>
      <c r="E105" s="72" t="s">
        <v>248</v>
      </c>
      <c r="F105" s="72" t="s">
        <v>249</v>
      </c>
      <c r="G105" s="72" t="s">
        <v>235</v>
      </c>
      <c r="H105" s="72" t="s">
        <v>250</v>
      </c>
      <c r="I105" s="70"/>
    </row>
    <row r="106" spans="1:9" ht="42.75">
      <c r="A106" s="71">
        <v>1</v>
      </c>
      <c r="B106" s="72" t="s">
        <v>315</v>
      </c>
      <c r="C106" s="74"/>
      <c r="D106" s="74">
        <v>5000</v>
      </c>
      <c r="E106" s="72">
        <v>1</v>
      </c>
      <c r="F106" s="72">
        <f>D106*E106</f>
        <v>5000</v>
      </c>
      <c r="G106" s="72">
        <v>4500</v>
      </c>
      <c r="H106" s="72">
        <f>G106*E106</f>
        <v>4500</v>
      </c>
      <c r="I106" s="70"/>
    </row>
    <row r="107" spans="1:9" ht="71.25">
      <c r="A107" s="71">
        <v>2</v>
      </c>
      <c r="B107" s="72" t="s">
        <v>316</v>
      </c>
      <c r="C107" s="74"/>
      <c r="D107" s="74">
        <v>5000</v>
      </c>
      <c r="E107" s="72">
        <v>1</v>
      </c>
      <c r="F107" s="72">
        <f aca="true" t="shared" si="13" ref="F107:F119">D107*E107</f>
        <v>5000</v>
      </c>
      <c r="G107" s="72">
        <v>4500</v>
      </c>
      <c r="H107" s="72">
        <f aca="true" t="shared" si="14" ref="H107:H119">G107*E107</f>
        <v>4500</v>
      </c>
      <c r="I107" s="70"/>
    </row>
    <row r="108" spans="1:9" ht="42.75">
      <c r="A108" s="71">
        <v>3</v>
      </c>
      <c r="B108" s="72" t="s">
        <v>317</v>
      </c>
      <c r="C108" s="74"/>
      <c r="D108" s="74">
        <v>5000</v>
      </c>
      <c r="E108" s="72">
        <v>1</v>
      </c>
      <c r="F108" s="72">
        <f t="shared" si="13"/>
        <v>5000</v>
      </c>
      <c r="G108" s="72">
        <v>4500</v>
      </c>
      <c r="H108" s="72">
        <f t="shared" si="14"/>
        <v>4500</v>
      </c>
      <c r="I108" s="70"/>
    </row>
    <row r="109" spans="1:9" ht="42.75">
      <c r="A109" s="71">
        <v>4</v>
      </c>
      <c r="B109" s="72" t="s">
        <v>318</v>
      </c>
      <c r="C109" s="74"/>
      <c r="D109" s="74">
        <v>5000</v>
      </c>
      <c r="E109" s="72">
        <v>1</v>
      </c>
      <c r="F109" s="72">
        <f t="shared" si="13"/>
        <v>5000</v>
      </c>
      <c r="G109" s="72">
        <v>4500</v>
      </c>
      <c r="H109" s="72">
        <f t="shared" si="14"/>
        <v>4500</v>
      </c>
      <c r="I109" s="70"/>
    </row>
    <row r="110" spans="1:9" ht="42.75">
      <c r="A110" s="71">
        <v>5</v>
      </c>
      <c r="B110" s="72" t="s">
        <v>319</v>
      </c>
      <c r="C110" s="74"/>
      <c r="D110" s="74">
        <v>5000</v>
      </c>
      <c r="E110" s="72">
        <v>1</v>
      </c>
      <c r="F110" s="72">
        <f t="shared" si="13"/>
        <v>5000</v>
      </c>
      <c r="G110" s="72">
        <v>4500</v>
      </c>
      <c r="H110" s="72">
        <f t="shared" si="14"/>
        <v>4500</v>
      </c>
      <c r="I110" s="70"/>
    </row>
    <row r="111" spans="1:9" ht="42.75">
      <c r="A111" s="71">
        <v>6</v>
      </c>
      <c r="B111" s="72" t="s">
        <v>320</v>
      </c>
      <c r="C111" s="74"/>
      <c r="D111" s="74">
        <v>4000</v>
      </c>
      <c r="E111" s="72">
        <v>1</v>
      </c>
      <c r="F111" s="72">
        <f t="shared" si="13"/>
        <v>4000</v>
      </c>
      <c r="G111" s="72">
        <v>3600</v>
      </c>
      <c r="H111" s="72">
        <f t="shared" si="14"/>
        <v>3600</v>
      </c>
      <c r="I111" s="70"/>
    </row>
    <row r="112" spans="1:9" ht="42.75">
      <c r="A112" s="71">
        <v>7</v>
      </c>
      <c r="B112" s="72" t="s">
        <v>321</v>
      </c>
      <c r="C112" s="74"/>
      <c r="D112" s="74">
        <v>4000</v>
      </c>
      <c r="E112" s="72">
        <v>1</v>
      </c>
      <c r="F112" s="72">
        <f t="shared" si="13"/>
        <v>4000</v>
      </c>
      <c r="G112" s="72">
        <v>3600</v>
      </c>
      <c r="H112" s="72">
        <f t="shared" si="14"/>
        <v>3600</v>
      </c>
      <c r="I112" s="70"/>
    </row>
    <row r="113" spans="1:9" ht="42.75">
      <c r="A113" s="71">
        <v>8</v>
      </c>
      <c r="B113" s="72" t="s">
        <v>322</v>
      </c>
      <c r="C113" s="74"/>
      <c r="D113" s="74">
        <v>3000</v>
      </c>
      <c r="E113" s="72">
        <v>1</v>
      </c>
      <c r="F113" s="72">
        <f t="shared" si="13"/>
        <v>3000</v>
      </c>
      <c r="G113" s="72">
        <v>2600</v>
      </c>
      <c r="H113" s="72">
        <f t="shared" si="14"/>
        <v>2600</v>
      </c>
      <c r="I113" s="70"/>
    </row>
    <row r="114" spans="1:9" ht="57">
      <c r="A114" s="71">
        <v>9</v>
      </c>
      <c r="B114" s="72" t="s">
        <v>323</v>
      </c>
      <c r="C114" s="74"/>
      <c r="D114" s="74">
        <v>3000</v>
      </c>
      <c r="E114" s="72">
        <v>1</v>
      </c>
      <c r="F114" s="72">
        <f t="shared" si="13"/>
        <v>3000</v>
      </c>
      <c r="G114" s="72">
        <v>2600</v>
      </c>
      <c r="H114" s="72">
        <f t="shared" si="14"/>
        <v>2600</v>
      </c>
      <c r="I114" s="70"/>
    </row>
    <row r="115" spans="1:9" ht="57">
      <c r="A115" s="71">
        <v>10</v>
      </c>
      <c r="B115" s="72" t="s">
        <v>324</v>
      </c>
      <c r="C115" s="74"/>
      <c r="D115" s="74">
        <v>3000</v>
      </c>
      <c r="E115" s="72">
        <v>1</v>
      </c>
      <c r="F115" s="72">
        <f t="shared" si="13"/>
        <v>3000</v>
      </c>
      <c r="G115" s="72">
        <v>2600</v>
      </c>
      <c r="H115" s="72">
        <f t="shared" si="14"/>
        <v>2600</v>
      </c>
      <c r="I115" s="70"/>
    </row>
    <row r="116" spans="1:9" ht="57">
      <c r="A116" s="71">
        <v>11</v>
      </c>
      <c r="B116" s="72" t="s">
        <v>325</v>
      </c>
      <c r="C116" s="74"/>
      <c r="D116" s="74">
        <v>3000</v>
      </c>
      <c r="E116" s="72">
        <v>1</v>
      </c>
      <c r="F116" s="72">
        <f t="shared" si="13"/>
        <v>3000</v>
      </c>
      <c r="G116" s="72">
        <v>2600</v>
      </c>
      <c r="H116" s="72">
        <f t="shared" si="14"/>
        <v>2600</v>
      </c>
      <c r="I116" s="70"/>
    </row>
    <row r="117" spans="1:9" ht="57">
      <c r="A117" s="71">
        <v>12</v>
      </c>
      <c r="B117" s="72" t="s">
        <v>326</v>
      </c>
      <c r="C117" s="74"/>
      <c r="D117" s="74">
        <v>3000</v>
      </c>
      <c r="E117" s="72">
        <v>1</v>
      </c>
      <c r="F117" s="72">
        <f t="shared" si="13"/>
        <v>3000</v>
      </c>
      <c r="G117" s="72">
        <v>2600</v>
      </c>
      <c r="H117" s="72">
        <f t="shared" si="14"/>
        <v>2600</v>
      </c>
      <c r="I117" s="70"/>
    </row>
    <row r="118" spans="1:9" ht="57">
      <c r="A118" s="71">
        <v>13</v>
      </c>
      <c r="B118" s="72" t="s">
        <v>327</v>
      </c>
      <c r="C118" s="74"/>
      <c r="D118" s="74">
        <v>3000</v>
      </c>
      <c r="E118" s="72">
        <v>1</v>
      </c>
      <c r="F118" s="72">
        <f t="shared" si="13"/>
        <v>3000</v>
      </c>
      <c r="G118" s="72">
        <v>2600</v>
      </c>
      <c r="H118" s="72">
        <f t="shared" si="14"/>
        <v>2600</v>
      </c>
      <c r="I118" s="70"/>
    </row>
    <row r="119" spans="1:9" ht="57">
      <c r="A119" s="71">
        <v>14</v>
      </c>
      <c r="B119" s="72" t="s">
        <v>328</v>
      </c>
      <c r="C119" s="74"/>
      <c r="D119" s="74">
        <v>3000</v>
      </c>
      <c r="E119" s="72">
        <v>1</v>
      </c>
      <c r="F119" s="72">
        <f t="shared" si="13"/>
        <v>3000</v>
      </c>
      <c r="G119" s="72">
        <v>2600</v>
      </c>
      <c r="H119" s="72">
        <f t="shared" si="14"/>
        <v>2600</v>
      </c>
      <c r="I119" s="70"/>
    </row>
    <row r="120" spans="1:9" ht="14.25">
      <c r="A120" s="247" t="s">
        <v>262</v>
      </c>
      <c r="B120" s="247"/>
      <c r="C120" s="74"/>
      <c r="D120" s="74">
        <v>54000</v>
      </c>
      <c r="E120" s="72"/>
      <c r="F120" s="72"/>
      <c r="G120" s="72"/>
      <c r="H120" s="72">
        <f>SUM(H106:H119)</f>
        <v>47900</v>
      </c>
      <c r="I120" s="70"/>
    </row>
    <row r="121" spans="1:9" ht="14.25">
      <c r="A121" s="255" t="s">
        <v>329</v>
      </c>
      <c r="B121" s="256"/>
      <c r="C121" s="256"/>
      <c r="D121" s="256"/>
      <c r="E121" s="256"/>
      <c r="F121" s="256"/>
      <c r="G121" s="256"/>
      <c r="H121" s="257"/>
      <c r="I121" s="70"/>
    </row>
    <row r="122" spans="1:9" ht="28.5">
      <c r="A122" s="71" t="s">
        <v>226</v>
      </c>
      <c r="B122" s="72" t="s">
        <v>247</v>
      </c>
      <c r="C122" s="72"/>
      <c r="D122" s="72" t="s">
        <v>1234</v>
      </c>
      <c r="E122" s="72" t="s">
        <v>248</v>
      </c>
      <c r="F122" s="72" t="s">
        <v>249</v>
      </c>
      <c r="G122" s="72" t="s">
        <v>235</v>
      </c>
      <c r="H122" s="72" t="s">
        <v>250</v>
      </c>
      <c r="I122" s="70"/>
    </row>
    <row r="123" spans="1:9" ht="28.5">
      <c r="A123" s="71">
        <v>1</v>
      </c>
      <c r="B123" s="72" t="s">
        <v>330</v>
      </c>
      <c r="C123" s="74"/>
      <c r="D123" s="74">
        <v>4000</v>
      </c>
      <c r="E123" s="72">
        <v>1</v>
      </c>
      <c r="F123" s="72">
        <f>D123*E123</f>
        <v>4000</v>
      </c>
      <c r="G123" s="72">
        <v>3500</v>
      </c>
      <c r="H123" s="72">
        <f>G123*E123</f>
        <v>3500</v>
      </c>
      <c r="I123" s="70"/>
    </row>
    <row r="124" spans="1:9" ht="14.25">
      <c r="A124" s="71">
        <v>2</v>
      </c>
      <c r="B124" s="72" t="s">
        <v>291</v>
      </c>
      <c r="C124" s="74"/>
      <c r="D124" s="74">
        <v>3000</v>
      </c>
      <c r="E124" s="72">
        <v>1</v>
      </c>
      <c r="F124" s="72">
        <f>D124*E124</f>
        <v>3000</v>
      </c>
      <c r="G124" s="72">
        <v>2700</v>
      </c>
      <c r="H124" s="72">
        <f>G124*E124</f>
        <v>2700</v>
      </c>
      <c r="I124" s="70"/>
    </row>
    <row r="125" spans="1:9" ht="14.25">
      <c r="A125" s="71">
        <v>3</v>
      </c>
      <c r="B125" s="72" t="s">
        <v>331</v>
      </c>
      <c r="C125" s="74"/>
      <c r="D125" s="74">
        <v>3000</v>
      </c>
      <c r="E125" s="72">
        <v>1</v>
      </c>
      <c r="F125" s="72">
        <f>D125*E125</f>
        <v>3000</v>
      </c>
      <c r="G125" s="72">
        <v>2600</v>
      </c>
      <c r="H125" s="72">
        <f>G125*E125</f>
        <v>2600</v>
      </c>
      <c r="I125" s="70"/>
    </row>
    <row r="126" spans="1:9" ht="14.25">
      <c r="A126" s="247" t="s">
        <v>262</v>
      </c>
      <c r="B126" s="247"/>
      <c r="C126" s="74"/>
      <c r="D126" s="74">
        <v>10000</v>
      </c>
      <c r="E126" s="72">
        <v>1</v>
      </c>
      <c r="F126" s="72"/>
      <c r="G126" s="72"/>
      <c r="H126" s="72">
        <f>SUM(H123:H125)</f>
        <v>8800</v>
      </c>
      <c r="I126" s="70"/>
    </row>
    <row r="127" spans="1:9" ht="14.25">
      <c r="A127" s="255" t="s">
        <v>332</v>
      </c>
      <c r="B127" s="256"/>
      <c r="C127" s="256"/>
      <c r="D127" s="256"/>
      <c r="E127" s="256"/>
      <c r="F127" s="256"/>
      <c r="G127" s="256"/>
      <c r="H127" s="257"/>
      <c r="I127" s="70"/>
    </row>
    <row r="128" spans="1:9" ht="28.5">
      <c r="A128" s="71" t="s">
        <v>226</v>
      </c>
      <c r="B128" s="72" t="s">
        <v>247</v>
      </c>
      <c r="C128" s="72"/>
      <c r="D128" s="72" t="s">
        <v>1234</v>
      </c>
      <c r="E128" s="72" t="s">
        <v>248</v>
      </c>
      <c r="F128" s="72" t="s">
        <v>249</v>
      </c>
      <c r="G128" s="72" t="s">
        <v>235</v>
      </c>
      <c r="H128" s="72" t="s">
        <v>250</v>
      </c>
      <c r="I128" s="70"/>
    </row>
    <row r="129" spans="1:9" ht="28.5">
      <c r="A129" s="71">
        <v>1</v>
      </c>
      <c r="B129" s="72" t="s">
        <v>333</v>
      </c>
      <c r="C129" s="74"/>
      <c r="D129" s="74">
        <v>5000</v>
      </c>
      <c r="E129" s="72">
        <v>1</v>
      </c>
      <c r="F129" s="72">
        <f>D129*E129</f>
        <v>5000</v>
      </c>
      <c r="G129" s="72">
        <v>4600</v>
      </c>
      <c r="H129" s="72">
        <f>G129*E129</f>
        <v>4600</v>
      </c>
      <c r="I129" s="70"/>
    </row>
    <row r="130" spans="1:9" ht="28.5">
      <c r="A130" s="71">
        <v>2</v>
      </c>
      <c r="B130" s="72" t="s">
        <v>334</v>
      </c>
      <c r="C130" s="74"/>
      <c r="D130" s="74">
        <v>5000</v>
      </c>
      <c r="E130" s="72">
        <v>1</v>
      </c>
      <c r="F130" s="72">
        <f aca="true" t="shared" si="15" ref="F130:F135">D130*E130</f>
        <v>5000</v>
      </c>
      <c r="G130" s="72">
        <v>4500</v>
      </c>
      <c r="H130" s="72">
        <f aca="true" t="shared" si="16" ref="H130:H135">G130*E130</f>
        <v>4500</v>
      </c>
      <c r="I130" s="70"/>
    </row>
    <row r="131" spans="1:9" ht="14.25">
      <c r="A131" s="71">
        <v>3</v>
      </c>
      <c r="B131" s="72" t="s">
        <v>335</v>
      </c>
      <c r="C131" s="74"/>
      <c r="D131" s="74">
        <v>4000</v>
      </c>
      <c r="E131" s="72">
        <v>1</v>
      </c>
      <c r="F131" s="72">
        <f t="shared" si="15"/>
        <v>4000</v>
      </c>
      <c r="G131" s="72">
        <v>3500</v>
      </c>
      <c r="H131" s="72">
        <f t="shared" si="16"/>
        <v>3500</v>
      </c>
      <c r="I131" s="70"/>
    </row>
    <row r="132" spans="1:9" ht="28.5">
      <c r="A132" s="71">
        <v>4</v>
      </c>
      <c r="B132" s="72" t="s">
        <v>336</v>
      </c>
      <c r="C132" s="74"/>
      <c r="D132" s="74">
        <v>4000</v>
      </c>
      <c r="E132" s="72">
        <v>1</v>
      </c>
      <c r="F132" s="72">
        <f t="shared" si="15"/>
        <v>4000</v>
      </c>
      <c r="G132" s="72">
        <v>3500</v>
      </c>
      <c r="H132" s="72">
        <f t="shared" si="16"/>
        <v>3500</v>
      </c>
      <c r="I132" s="70"/>
    </row>
    <row r="133" spans="1:9" ht="14.25">
      <c r="A133" s="71">
        <v>5</v>
      </c>
      <c r="B133" s="72" t="s">
        <v>337</v>
      </c>
      <c r="C133" s="74"/>
      <c r="D133" s="74">
        <v>4000</v>
      </c>
      <c r="E133" s="72">
        <v>1</v>
      </c>
      <c r="F133" s="72">
        <f t="shared" si="15"/>
        <v>4000</v>
      </c>
      <c r="G133" s="72">
        <v>3500</v>
      </c>
      <c r="H133" s="72">
        <f t="shared" si="16"/>
        <v>3500</v>
      </c>
      <c r="I133" s="70"/>
    </row>
    <row r="134" spans="1:9" ht="14.25">
      <c r="A134" s="71">
        <v>6</v>
      </c>
      <c r="B134" s="72" t="s">
        <v>338</v>
      </c>
      <c r="C134" s="74"/>
      <c r="D134" s="74">
        <v>4000</v>
      </c>
      <c r="E134" s="72">
        <v>1</v>
      </c>
      <c r="F134" s="72">
        <f t="shared" si="15"/>
        <v>4000</v>
      </c>
      <c r="G134" s="72">
        <v>3500</v>
      </c>
      <c r="H134" s="72">
        <f t="shared" si="16"/>
        <v>3500</v>
      </c>
      <c r="I134" s="70"/>
    </row>
    <row r="135" spans="1:9" ht="28.5">
      <c r="A135" s="71">
        <v>7</v>
      </c>
      <c r="B135" s="72" t="s">
        <v>339</v>
      </c>
      <c r="C135" s="74"/>
      <c r="D135" s="74">
        <v>4000</v>
      </c>
      <c r="E135" s="72">
        <v>1</v>
      </c>
      <c r="F135" s="72">
        <f t="shared" si="15"/>
        <v>4000</v>
      </c>
      <c r="G135" s="72">
        <v>3500</v>
      </c>
      <c r="H135" s="72">
        <f t="shared" si="16"/>
        <v>3500</v>
      </c>
      <c r="I135" s="70"/>
    </row>
    <row r="136" spans="1:9" ht="14.25">
      <c r="A136" s="247" t="s">
        <v>262</v>
      </c>
      <c r="B136" s="247"/>
      <c r="C136" s="74"/>
      <c r="D136" s="74">
        <v>30000</v>
      </c>
      <c r="E136" s="72">
        <v>1</v>
      </c>
      <c r="F136" s="72"/>
      <c r="G136" s="72"/>
      <c r="H136" s="72">
        <f>SUM(H129:H135)</f>
        <v>26600</v>
      </c>
      <c r="I136" s="70"/>
    </row>
    <row r="137" spans="1:9" ht="14.25">
      <c r="A137" s="255" t="s">
        <v>340</v>
      </c>
      <c r="B137" s="256"/>
      <c r="C137" s="256"/>
      <c r="D137" s="256"/>
      <c r="E137" s="256"/>
      <c r="F137" s="256"/>
      <c r="G137" s="256"/>
      <c r="H137" s="257"/>
      <c r="I137" s="70"/>
    </row>
    <row r="138" spans="1:9" ht="28.5">
      <c r="A138" s="71" t="s">
        <v>226</v>
      </c>
      <c r="B138" s="72" t="s">
        <v>247</v>
      </c>
      <c r="C138" s="72"/>
      <c r="D138" s="72" t="s">
        <v>1234</v>
      </c>
      <c r="E138" s="72" t="s">
        <v>248</v>
      </c>
      <c r="F138" s="72" t="s">
        <v>249</v>
      </c>
      <c r="G138" s="72" t="s">
        <v>235</v>
      </c>
      <c r="H138" s="72" t="s">
        <v>250</v>
      </c>
      <c r="I138" s="70"/>
    </row>
    <row r="139" spans="1:9" ht="14.25">
      <c r="A139" s="71">
        <v>1</v>
      </c>
      <c r="B139" s="72" t="s">
        <v>261</v>
      </c>
      <c r="C139" s="74"/>
      <c r="D139" s="74">
        <v>2000</v>
      </c>
      <c r="E139" s="72">
        <v>1</v>
      </c>
      <c r="F139" s="74">
        <f>D139*E139</f>
        <v>2000</v>
      </c>
      <c r="G139" s="72">
        <v>1800</v>
      </c>
      <c r="H139" s="72">
        <f>G139*E139</f>
        <v>1800</v>
      </c>
      <c r="I139" s="70"/>
    </row>
    <row r="140" spans="1:9" ht="14.25">
      <c r="A140" s="71">
        <v>2</v>
      </c>
      <c r="B140" s="72" t="s">
        <v>341</v>
      </c>
      <c r="C140" s="74"/>
      <c r="D140" s="74">
        <v>2000</v>
      </c>
      <c r="E140" s="72">
        <v>1</v>
      </c>
      <c r="F140" s="74">
        <f aca="true" t="shared" si="17" ref="F140:F145">D140*E140</f>
        <v>2000</v>
      </c>
      <c r="G140" s="72">
        <v>1800</v>
      </c>
      <c r="H140" s="72">
        <f aca="true" t="shared" si="18" ref="H140:H145">G140*E140</f>
        <v>1800</v>
      </c>
      <c r="I140" s="70"/>
    </row>
    <row r="141" spans="1:9" ht="14.25">
      <c r="A141" s="71">
        <v>3</v>
      </c>
      <c r="B141" s="72" t="s">
        <v>342</v>
      </c>
      <c r="C141" s="74"/>
      <c r="D141" s="74">
        <v>1000</v>
      </c>
      <c r="E141" s="72">
        <v>1</v>
      </c>
      <c r="F141" s="74">
        <f t="shared" si="17"/>
        <v>1000</v>
      </c>
      <c r="G141" s="72">
        <v>900</v>
      </c>
      <c r="H141" s="72">
        <f t="shared" si="18"/>
        <v>900</v>
      </c>
      <c r="I141" s="70"/>
    </row>
    <row r="142" spans="1:9" ht="14.25">
      <c r="A142" s="71">
        <v>4</v>
      </c>
      <c r="B142" s="72" t="s">
        <v>343</v>
      </c>
      <c r="C142" s="74"/>
      <c r="D142" s="74">
        <v>2000</v>
      </c>
      <c r="E142" s="72">
        <v>1</v>
      </c>
      <c r="F142" s="74">
        <f t="shared" si="17"/>
        <v>2000</v>
      </c>
      <c r="G142" s="72">
        <v>1800</v>
      </c>
      <c r="H142" s="72">
        <f t="shared" si="18"/>
        <v>1800</v>
      </c>
      <c r="I142" s="70"/>
    </row>
    <row r="143" spans="1:9" ht="14.25">
      <c r="A143" s="71">
        <v>5</v>
      </c>
      <c r="B143" s="72" t="s">
        <v>344</v>
      </c>
      <c r="C143" s="74"/>
      <c r="D143" s="74">
        <v>1000</v>
      </c>
      <c r="E143" s="72">
        <v>1</v>
      </c>
      <c r="F143" s="74">
        <f t="shared" si="17"/>
        <v>1000</v>
      </c>
      <c r="G143" s="72">
        <v>900</v>
      </c>
      <c r="H143" s="72">
        <f t="shared" si="18"/>
        <v>900</v>
      </c>
      <c r="I143" s="70"/>
    </row>
    <row r="144" spans="1:9" ht="28.5">
      <c r="A144" s="71">
        <v>6</v>
      </c>
      <c r="B144" s="72" t="s">
        <v>345</v>
      </c>
      <c r="C144" s="74"/>
      <c r="D144" s="74">
        <v>1000</v>
      </c>
      <c r="E144" s="72">
        <v>1</v>
      </c>
      <c r="F144" s="74">
        <f t="shared" si="17"/>
        <v>1000</v>
      </c>
      <c r="G144" s="72">
        <v>900</v>
      </c>
      <c r="H144" s="72">
        <f t="shared" si="18"/>
        <v>900</v>
      </c>
      <c r="I144" s="70"/>
    </row>
    <row r="145" spans="1:9" ht="28.5">
      <c r="A145" s="71">
        <v>7</v>
      </c>
      <c r="B145" s="72" t="s">
        <v>346</v>
      </c>
      <c r="C145" s="74"/>
      <c r="D145" s="74">
        <v>1000</v>
      </c>
      <c r="E145" s="72">
        <v>1</v>
      </c>
      <c r="F145" s="74">
        <f t="shared" si="17"/>
        <v>1000</v>
      </c>
      <c r="G145" s="72">
        <v>900</v>
      </c>
      <c r="H145" s="72">
        <f t="shared" si="18"/>
        <v>900</v>
      </c>
      <c r="I145" s="70"/>
    </row>
    <row r="146" spans="1:9" ht="14.25">
      <c r="A146" s="247" t="s">
        <v>262</v>
      </c>
      <c r="B146" s="247"/>
      <c r="C146" s="74"/>
      <c r="D146" s="74">
        <v>10000</v>
      </c>
      <c r="E146" s="72">
        <v>1</v>
      </c>
      <c r="F146" s="72"/>
      <c r="G146" s="72"/>
      <c r="H146" s="72">
        <f>SUM(H139:H145)</f>
        <v>9000</v>
      </c>
      <c r="I146" s="70"/>
    </row>
    <row r="147" spans="1:9" ht="14.25">
      <c r="A147" s="255" t="s">
        <v>347</v>
      </c>
      <c r="B147" s="256"/>
      <c r="C147" s="256"/>
      <c r="D147" s="256"/>
      <c r="E147" s="256"/>
      <c r="F147" s="256"/>
      <c r="G147" s="256"/>
      <c r="H147" s="257"/>
      <c r="I147" s="70"/>
    </row>
    <row r="148" spans="1:9" ht="28.5">
      <c r="A148" s="71" t="s">
        <v>226</v>
      </c>
      <c r="B148" s="72" t="s">
        <v>247</v>
      </c>
      <c r="C148" s="72"/>
      <c r="D148" s="72" t="s">
        <v>1234</v>
      </c>
      <c r="E148" s="72" t="s">
        <v>248</v>
      </c>
      <c r="F148" s="72" t="s">
        <v>249</v>
      </c>
      <c r="G148" s="72" t="s">
        <v>235</v>
      </c>
      <c r="H148" s="72" t="s">
        <v>250</v>
      </c>
      <c r="I148" s="70"/>
    </row>
    <row r="149" spans="1:9" ht="14.25">
      <c r="A149" s="71">
        <v>1</v>
      </c>
      <c r="B149" s="72" t="s">
        <v>348</v>
      </c>
      <c r="C149" s="74"/>
      <c r="D149" s="74">
        <v>1000</v>
      </c>
      <c r="E149" s="72">
        <v>1</v>
      </c>
      <c r="F149" s="72">
        <f>D149*E149</f>
        <v>1000</v>
      </c>
      <c r="G149" s="72">
        <v>900</v>
      </c>
      <c r="H149" s="72">
        <f>G149*E149</f>
        <v>900</v>
      </c>
      <c r="I149" s="70"/>
    </row>
    <row r="150" spans="1:9" ht="28.5">
      <c r="A150" s="71">
        <v>2</v>
      </c>
      <c r="B150" s="72" t="s">
        <v>349</v>
      </c>
      <c r="C150" s="74"/>
      <c r="D150" s="74">
        <v>1000</v>
      </c>
      <c r="E150" s="72">
        <v>1</v>
      </c>
      <c r="F150" s="72">
        <f aca="true" t="shared" si="19" ref="F150:F160">D150*E150</f>
        <v>1000</v>
      </c>
      <c r="G150" s="72">
        <v>900</v>
      </c>
      <c r="H150" s="72">
        <f aca="true" t="shared" si="20" ref="H150:H160">G150*E150</f>
        <v>900</v>
      </c>
      <c r="I150" s="70"/>
    </row>
    <row r="151" spans="1:9" ht="14.25">
      <c r="A151" s="71">
        <v>3</v>
      </c>
      <c r="B151" s="72" t="s">
        <v>350</v>
      </c>
      <c r="C151" s="74"/>
      <c r="D151" s="74">
        <v>1000</v>
      </c>
      <c r="E151" s="72">
        <v>1</v>
      </c>
      <c r="F151" s="72">
        <f t="shared" si="19"/>
        <v>1000</v>
      </c>
      <c r="G151" s="72">
        <v>900</v>
      </c>
      <c r="H151" s="72">
        <f t="shared" si="20"/>
        <v>900</v>
      </c>
      <c r="I151" s="70"/>
    </row>
    <row r="152" spans="1:9" ht="14.25">
      <c r="A152" s="71">
        <v>4</v>
      </c>
      <c r="B152" s="72" t="s">
        <v>351</v>
      </c>
      <c r="C152" s="74"/>
      <c r="D152" s="74">
        <v>1000</v>
      </c>
      <c r="E152" s="72">
        <v>1</v>
      </c>
      <c r="F152" s="72">
        <f t="shared" si="19"/>
        <v>1000</v>
      </c>
      <c r="G152" s="72">
        <v>900</v>
      </c>
      <c r="H152" s="72">
        <f t="shared" si="20"/>
        <v>900</v>
      </c>
      <c r="I152" s="70"/>
    </row>
    <row r="153" spans="1:9" ht="14.25">
      <c r="A153" s="71">
        <v>5</v>
      </c>
      <c r="B153" s="72" t="s">
        <v>352</v>
      </c>
      <c r="C153" s="74"/>
      <c r="D153" s="74">
        <v>1000</v>
      </c>
      <c r="E153" s="72">
        <v>1</v>
      </c>
      <c r="F153" s="72">
        <f t="shared" si="19"/>
        <v>1000</v>
      </c>
      <c r="G153" s="72">
        <v>900</v>
      </c>
      <c r="H153" s="72">
        <f t="shared" si="20"/>
        <v>900</v>
      </c>
      <c r="I153" s="70"/>
    </row>
    <row r="154" spans="1:9" ht="14.25">
      <c r="A154" s="71">
        <v>6</v>
      </c>
      <c r="B154" s="72" t="s">
        <v>353</v>
      </c>
      <c r="C154" s="74"/>
      <c r="D154" s="74">
        <v>1000</v>
      </c>
      <c r="E154" s="72">
        <v>1</v>
      </c>
      <c r="F154" s="72">
        <f t="shared" si="19"/>
        <v>1000</v>
      </c>
      <c r="G154" s="72">
        <v>900</v>
      </c>
      <c r="H154" s="72">
        <f t="shared" si="20"/>
        <v>900</v>
      </c>
      <c r="I154" s="70"/>
    </row>
    <row r="155" spans="1:9" ht="28.5">
      <c r="A155" s="71">
        <v>7</v>
      </c>
      <c r="B155" s="72" t="s">
        <v>354</v>
      </c>
      <c r="C155" s="74"/>
      <c r="D155" s="74">
        <v>1000</v>
      </c>
      <c r="E155" s="72">
        <v>1</v>
      </c>
      <c r="F155" s="72">
        <f t="shared" si="19"/>
        <v>1000</v>
      </c>
      <c r="G155" s="72">
        <v>900</v>
      </c>
      <c r="H155" s="72">
        <f t="shared" si="20"/>
        <v>900</v>
      </c>
      <c r="I155" s="70"/>
    </row>
    <row r="156" spans="1:9" ht="28.5">
      <c r="A156" s="71">
        <v>8</v>
      </c>
      <c r="B156" s="72" t="s">
        <v>355</v>
      </c>
      <c r="C156" s="74"/>
      <c r="D156" s="74">
        <v>1000</v>
      </c>
      <c r="E156" s="72">
        <v>1</v>
      </c>
      <c r="F156" s="72">
        <f t="shared" si="19"/>
        <v>1000</v>
      </c>
      <c r="G156" s="72">
        <v>900</v>
      </c>
      <c r="H156" s="72">
        <f t="shared" si="20"/>
        <v>900</v>
      </c>
      <c r="I156" s="70"/>
    </row>
    <row r="157" spans="1:9" ht="28.5">
      <c r="A157" s="71">
        <v>9</v>
      </c>
      <c r="B157" s="72" t="s">
        <v>356</v>
      </c>
      <c r="C157" s="74"/>
      <c r="D157" s="74">
        <v>2000</v>
      </c>
      <c r="E157" s="72">
        <v>1</v>
      </c>
      <c r="F157" s="72">
        <f t="shared" si="19"/>
        <v>2000</v>
      </c>
      <c r="G157" s="72">
        <v>1700</v>
      </c>
      <c r="H157" s="72">
        <f t="shared" si="20"/>
        <v>1700</v>
      </c>
      <c r="I157" s="70"/>
    </row>
    <row r="158" spans="1:9" ht="28.5">
      <c r="A158" s="71">
        <v>10</v>
      </c>
      <c r="B158" s="72" t="s">
        <v>357</v>
      </c>
      <c r="C158" s="74"/>
      <c r="D158" s="74">
        <v>2000</v>
      </c>
      <c r="E158" s="72">
        <v>1</v>
      </c>
      <c r="F158" s="72">
        <f t="shared" si="19"/>
        <v>2000</v>
      </c>
      <c r="G158" s="72">
        <v>1700</v>
      </c>
      <c r="H158" s="72">
        <f t="shared" si="20"/>
        <v>1700</v>
      </c>
      <c r="I158" s="70"/>
    </row>
    <row r="159" spans="1:9" ht="28.5">
      <c r="A159" s="71">
        <v>11</v>
      </c>
      <c r="B159" s="72" t="s">
        <v>358</v>
      </c>
      <c r="C159" s="74"/>
      <c r="D159" s="74">
        <v>1000</v>
      </c>
      <c r="E159" s="72">
        <v>1</v>
      </c>
      <c r="F159" s="72">
        <f t="shared" si="19"/>
        <v>1000</v>
      </c>
      <c r="G159" s="72">
        <v>900</v>
      </c>
      <c r="H159" s="72">
        <f t="shared" si="20"/>
        <v>900</v>
      </c>
      <c r="I159" s="70"/>
    </row>
    <row r="160" spans="1:9" ht="28.5">
      <c r="A160" s="71">
        <v>12</v>
      </c>
      <c r="B160" s="72" t="s">
        <v>359</v>
      </c>
      <c r="C160" s="74"/>
      <c r="D160" s="74">
        <v>1000</v>
      </c>
      <c r="E160" s="72">
        <v>1</v>
      </c>
      <c r="F160" s="72">
        <f t="shared" si="19"/>
        <v>1000</v>
      </c>
      <c r="G160" s="72">
        <v>900</v>
      </c>
      <c r="H160" s="72">
        <f t="shared" si="20"/>
        <v>900</v>
      </c>
      <c r="I160" s="70"/>
    </row>
    <row r="161" spans="1:9" ht="14.25">
      <c r="A161" s="247" t="s">
        <v>262</v>
      </c>
      <c r="B161" s="247"/>
      <c r="C161" s="74"/>
      <c r="D161" s="74">
        <v>14000</v>
      </c>
      <c r="E161" s="72">
        <v>1</v>
      </c>
      <c r="F161" s="72"/>
      <c r="G161" s="72"/>
      <c r="H161" s="72">
        <f>SUM(H149:H160)</f>
        <v>12400</v>
      </c>
      <c r="I161" s="70"/>
    </row>
    <row r="162" spans="1:9" ht="14.25">
      <c r="A162" s="255" t="s">
        <v>360</v>
      </c>
      <c r="B162" s="256"/>
      <c r="C162" s="256"/>
      <c r="D162" s="256"/>
      <c r="E162" s="256"/>
      <c r="F162" s="256"/>
      <c r="G162" s="256"/>
      <c r="H162" s="257"/>
      <c r="I162" s="70"/>
    </row>
    <row r="163" spans="1:9" ht="28.5">
      <c r="A163" s="71" t="s">
        <v>226</v>
      </c>
      <c r="B163" s="72" t="s">
        <v>247</v>
      </c>
      <c r="C163" s="72"/>
      <c r="D163" s="72" t="s">
        <v>1234</v>
      </c>
      <c r="E163" s="72" t="s">
        <v>248</v>
      </c>
      <c r="F163" s="72" t="s">
        <v>249</v>
      </c>
      <c r="G163" s="72" t="s">
        <v>235</v>
      </c>
      <c r="H163" s="72" t="s">
        <v>250</v>
      </c>
      <c r="I163" s="70"/>
    </row>
    <row r="164" spans="1:9" ht="28.5">
      <c r="A164" s="71">
        <v>1</v>
      </c>
      <c r="B164" s="72" t="s">
        <v>361</v>
      </c>
      <c r="C164" s="74"/>
      <c r="D164" s="74">
        <v>2000</v>
      </c>
      <c r="E164" s="72">
        <v>1</v>
      </c>
      <c r="F164" s="74">
        <f>D164*E164</f>
        <v>2000</v>
      </c>
      <c r="G164" s="72">
        <v>1800</v>
      </c>
      <c r="H164" s="72">
        <f>G164*E164</f>
        <v>1800</v>
      </c>
      <c r="I164" s="70"/>
    </row>
    <row r="165" spans="1:9" ht="28.5">
      <c r="A165" s="71">
        <v>2</v>
      </c>
      <c r="B165" s="72" t="s">
        <v>362</v>
      </c>
      <c r="C165" s="74"/>
      <c r="D165" s="74">
        <v>1000</v>
      </c>
      <c r="E165" s="72">
        <v>1</v>
      </c>
      <c r="F165" s="74">
        <f aca="true" t="shared" si="21" ref="F165:F220">D165*E165</f>
        <v>1000</v>
      </c>
      <c r="G165" s="72">
        <v>900</v>
      </c>
      <c r="H165" s="72">
        <f aca="true" t="shared" si="22" ref="H165:H220">G165*E165</f>
        <v>900</v>
      </c>
      <c r="I165" s="70"/>
    </row>
    <row r="166" spans="1:9" ht="28.5">
      <c r="A166" s="71">
        <v>3</v>
      </c>
      <c r="B166" s="72" t="s">
        <v>363</v>
      </c>
      <c r="C166" s="74"/>
      <c r="D166" s="74">
        <v>1000</v>
      </c>
      <c r="E166" s="72">
        <v>1</v>
      </c>
      <c r="F166" s="74">
        <f t="shared" si="21"/>
        <v>1000</v>
      </c>
      <c r="G166" s="72">
        <v>900</v>
      </c>
      <c r="H166" s="72">
        <f t="shared" si="22"/>
        <v>900</v>
      </c>
      <c r="I166" s="70"/>
    </row>
    <row r="167" spans="1:9" ht="28.5">
      <c r="A167" s="71">
        <v>4</v>
      </c>
      <c r="B167" s="72" t="s">
        <v>364</v>
      </c>
      <c r="C167" s="74"/>
      <c r="D167" s="74">
        <v>1000</v>
      </c>
      <c r="E167" s="72">
        <v>1</v>
      </c>
      <c r="F167" s="74">
        <f t="shared" si="21"/>
        <v>1000</v>
      </c>
      <c r="G167" s="72">
        <v>900</v>
      </c>
      <c r="H167" s="72">
        <f t="shared" si="22"/>
        <v>900</v>
      </c>
      <c r="I167" s="70"/>
    </row>
    <row r="168" spans="1:9" ht="28.5">
      <c r="A168" s="71">
        <v>5</v>
      </c>
      <c r="B168" s="72" t="s">
        <v>365</v>
      </c>
      <c r="C168" s="74"/>
      <c r="D168" s="74">
        <v>1000</v>
      </c>
      <c r="E168" s="72">
        <v>1</v>
      </c>
      <c r="F168" s="74">
        <f t="shared" si="21"/>
        <v>1000</v>
      </c>
      <c r="G168" s="72">
        <v>900</v>
      </c>
      <c r="H168" s="72">
        <f t="shared" si="22"/>
        <v>900</v>
      </c>
      <c r="I168" s="70"/>
    </row>
    <row r="169" spans="1:9" ht="42.75">
      <c r="A169" s="71">
        <v>6</v>
      </c>
      <c r="B169" s="72" t="s">
        <v>366</v>
      </c>
      <c r="C169" s="74"/>
      <c r="D169" s="74">
        <v>2000</v>
      </c>
      <c r="E169" s="72">
        <v>1</v>
      </c>
      <c r="F169" s="74">
        <f t="shared" si="21"/>
        <v>2000</v>
      </c>
      <c r="G169" s="72">
        <v>1800</v>
      </c>
      <c r="H169" s="72">
        <f t="shared" si="22"/>
        <v>1800</v>
      </c>
      <c r="I169" s="70"/>
    </row>
    <row r="170" spans="1:9" ht="42.75">
      <c r="A170" s="71">
        <v>7</v>
      </c>
      <c r="B170" s="72" t="s">
        <v>367</v>
      </c>
      <c r="C170" s="74"/>
      <c r="D170" s="74">
        <v>1000</v>
      </c>
      <c r="E170" s="72">
        <v>1</v>
      </c>
      <c r="F170" s="74">
        <f t="shared" si="21"/>
        <v>1000</v>
      </c>
      <c r="G170" s="72">
        <v>900</v>
      </c>
      <c r="H170" s="72">
        <f t="shared" si="22"/>
        <v>900</v>
      </c>
      <c r="I170" s="70"/>
    </row>
    <row r="171" spans="1:9" ht="28.5">
      <c r="A171" s="71">
        <v>8</v>
      </c>
      <c r="B171" s="72" t="s">
        <v>368</v>
      </c>
      <c r="C171" s="74"/>
      <c r="D171" s="74">
        <v>2000</v>
      </c>
      <c r="E171" s="72">
        <v>1</v>
      </c>
      <c r="F171" s="74">
        <f t="shared" si="21"/>
        <v>2000</v>
      </c>
      <c r="G171" s="72">
        <v>1800</v>
      </c>
      <c r="H171" s="72">
        <f t="shared" si="22"/>
        <v>1800</v>
      </c>
      <c r="I171" s="70"/>
    </row>
    <row r="172" spans="1:9" ht="28.5">
      <c r="A172" s="71">
        <v>9</v>
      </c>
      <c r="B172" s="72" t="s">
        <v>369</v>
      </c>
      <c r="C172" s="74"/>
      <c r="D172" s="74">
        <v>1000</v>
      </c>
      <c r="E172" s="72">
        <v>1</v>
      </c>
      <c r="F172" s="74">
        <f t="shared" si="21"/>
        <v>1000</v>
      </c>
      <c r="G172" s="72">
        <v>900</v>
      </c>
      <c r="H172" s="72">
        <f t="shared" si="22"/>
        <v>900</v>
      </c>
      <c r="I172" s="70"/>
    </row>
    <row r="173" spans="1:9" ht="28.5">
      <c r="A173" s="71">
        <v>10</v>
      </c>
      <c r="B173" s="72" t="s">
        <v>370</v>
      </c>
      <c r="C173" s="74"/>
      <c r="D173" s="74">
        <v>2000</v>
      </c>
      <c r="E173" s="72">
        <v>1</v>
      </c>
      <c r="F173" s="74">
        <f t="shared" si="21"/>
        <v>2000</v>
      </c>
      <c r="G173" s="72">
        <v>1800</v>
      </c>
      <c r="H173" s="72">
        <f t="shared" si="22"/>
        <v>1800</v>
      </c>
      <c r="I173" s="70"/>
    </row>
    <row r="174" spans="1:9" ht="28.5">
      <c r="A174" s="71">
        <v>11</v>
      </c>
      <c r="B174" s="72" t="s">
        <v>371</v>
      </c>
      <c r="C174" s="74"/>
      <c r="D174" s="74">
        <v>2000</v>
      </c>
      <c r="E174" s="72">
        <v>1</v>
      </c>
      <c r="F174" s="74">
        <f t="shared" si="21"/>
        <v>2000</v>
      </c>
      <c r="G174" s="72">
        <v>1800</v>
      </c>
      <c r="H174" s="72">
        <f t="shared" si="22"/>
        <v>1800</v>
      </c>
      <c r="I174" s="70"/>
    </row>
    <row r="175" spans="1:9" ht="42.75">
      <c r="A175" s="71">
        <v>12</v>
      </c>
      <c r="B175" s="72" t="s">
        <v>372</v>
      </c>
      <c r="C175" s="74"/>
      <c r="D175" s="74">
        <v>1000</v>
      </c>
      <c r="E175" s="72">
        <v>1</v>
      </c>
      <c r="F175" s="74">
        <f t="shared" si="21"/>
        <v>1000</v>
      </c>
      <c r="G175" s="72">
        <v>900</v>
      </c>
      <c r="H175" s="72">
        <f t="shared" si="22"/>
        <v>900</v>
      </c>
      <c r="I175" s="70"/>
    </row>
    <row r="176" spans="1:9" ht="57">
      <c r="A176" s="71">
        <v>13</v>
      </c>
      <c r="B176" s="72" t="s">
        <v>373</v>
      </c>
      <c r="C176" s="74"/>
      <c r="D176" s="74">
        <v>1000</v>
      </c>
      <c r="E176" s="72">
        <v>1</v>
      </c>
      <c r="F176" s="74">
        <f t="shared" si="21"/>
        <v>1000</v>
      </c>
      <c r="G176" s="72">
        <v>1000</v>
      </c>
      <c r="H176" s="72">
        <f t="shared" si="22"/>
        <v>1000</v>
      </c>
      <c r="I176" s="70"/>
    </row>
    <row r="177" spans="1:9" ht="28.5">
      <c r="A177" s="71">
        <v>14</v>
      </c>
      <c r="B177" s="72" t="s">
        <v>374</v>
      </c>
      <c r="C177" s="74"/>
      <c r="D177" s="74">
        <v>1000</v>
      </c>
      <c r="E177" s="72">
        <v>1</v>
      </c>
      <c r="F177" s="74">
        <f t="shared" si="21"/>
        <v>1000</v>
      </c>
      <c r="G177" s="72">
        <v>900</v>
      </c>
      <c r="H177" s="72">
        <f t="shared" si="22"/>
        <v>900</v>
      </c>
      <c r="I177" s="70"/>
    </row>
    <row r="178" spans="1:9" ht="28.5">
      <c r="A178" s="71">
        <v>15</v>
      </c>
      <c r="B178" s="72" t="s">
        <v>375</v>
      </c>
      <c r="C178" s="74"/>
      <c r="D178" s="74">
        <v>1000</v>
      </c>
      <c r="E178" s="72">
        <v>1</v>
      </c>
      <c r="F178" s="74">
        <f t="shared" si="21"/>
        <v>1000</v>
      </c>
      <c r="G178" s="72">
        <v>900</v>
      </c>
      <c r="H178" s="72">
        <f t="shared" si="22"/>
        <v>900</v>
      </c>
      <c r="I178" s="70"/>
    </row>
    <row r="179" spans="1:9" ht="42.75">
      <c r="A179" s="71">
        <v>16</v>
      </c>
      <c r="B179" s="72" t="s">
        <v>376</v>
      </c>
      <c r="C179" s="74"/>
      <c r="D179" s="74">
        <v>1000</v>
      </c>
      <c r="E179" s="72">
        <v>1</v>
      </c>
      <c r="F179" s="74">
        <f t="shared" si="21"/>
        <v>1000</v>
      </c>
      <c r="G179" s="72">
        <v>900</v>
      </c>
      <c r="H179" s="72">
        <f t="shared" si="22"/>
        <v>900</v>
      </c>
      <c r="I179" s="70"/>
    </row>
    <row r="180" spans="1:9" ht="28.5">
      <c r="A180" s="71">
        <v>17</v>
      </c>
      <c r="B180" s="72" t="s">
        <v>377</v>
      </c>
      <c r="C180" s="74"/>
      <c r="D180" s="74">
        <v>1000</v>
      </c>
      <c r="E180" s="72">
        <v>1</v>
      </c>
      <c r="F180" s="74">
        <f t="shared" si="21"/>
        <v>1000</v>
      </c>
      <c r="G180" s="72">
        <v>900</v>
      </c>
      <c r="H180" s="72">
        <f t="shared" si="22"/>
        <v>900</v>
      </c>
      <c r="I180" s="70"/>
    </row>
    <row r="181" spans="1:9" ht="28.5">
      <c r="A181" s="71">
        <v>18</v>
      </c>
      <c r="B181" s="72" t="s">
        <v>378</v>
      </c>
      <c r="C181" s="74"/>
      <c r="D181" s="74">
        <v>1000</v>
      </c>
      <c r="E181" s="72">
        <v>1</v>
      </c>
      <c r="F181" s="74">
        <f t="shared" si="21"/>
        <v>1000</v>
      </c>
      <c r="G181" s="72">
        <v>900</v>
      </c>
      <c r="H181" s="72">
        <f t="shared" si="22"/>
        <v>900</v>
      </c>
      <c r="I181" s="70"/>
    </row>
    <row r="182" spans="1:9" ht="28.5">
      <c r="A182" s="71">
        <v>19</v>
      </c>
      <c r="B182" s="72" t="s">
        <v>379</v>
      </c>
      <c r="C182" s="74"/>
      <c r="D182" s="74">
        <v>2000</v>
      </c>
      <c r="E182" s="72">
        <v>1</v>
      </c>
      <c r="F182" s="74">
        <f t="shared" si="21"/>
        <v>2000</v>
      </c>
      <c r="G182" s="72">
        <v>2000</v>
      </c>
      <c r="H182" s="72">
        <f t="shared" si="22"/>
        <v>2000</v>
      </c>
      <c r="I182" s="70"/>
    </row>
    <row r="183" spans="1:9" ht="28.5">
      <c r="A183" s="71">
        <v>20</v>
      </c>
      <c r="B183" s="72" t="s">
        <v>380</v>
      </c>
      <c r="C183" s="74"/>
      <c r="D183" s="74">
        <v>2000</v>
      </c>
      <c r="E183" s="72">
        <v>1</v>
      </c>
      <c r="F183" s="74">
        <f t="shared" si="21"/>
        <v>2000</v>
      </c>
      <c r="G183" s="72">
        <v>1800</v>
      </c>
      <c r="H183" s="72">
        <f t="shared" si="22"/>
        <v>1800</v>
      </c>
      <c r="I183" s="70"/>
    </row>
    <row r="184" spans="1:9" ht="28.5">
      <c r="A184" s="71">
        <v>21</v>
      </c>
      <c r="B184" s="72" t="s">
        <v>381</v>
      </c>
      <c r="C184" s="74"/>
      <c r="D184" s="74">
        <v>2000</v>
      </c>
      <c r="E184" s="72">
        <v>1</v>
      </c>
      <c r="F184" s="74">
        <f t="shared" si="21"/>
        <v>2000</v>
      </c>
      <c r="G184" s="72">
        <v>1900</v>
      </c>
      <c r="H184" s="72">
        <f t="shared" si="22"/>
        <v>1900</v>
      </c>
      <c r="I184" s="70"/>
    </row>
    <row r="185" spans="1:9" ht="28.5">
      <c r="A185" s="71">
        <v>22</v>
      </c>
      <c r="B185" s="72" t="s">
        <v>382</v>
      </c>
      <c r="C185" s="74"/>
      <c r="D185" s="74">
        <v>2000</v>
      </c>
      <c r="E185" s="72">
        <v>1</v>
      </c>
      <c r="F185" s="74">
        <f t="shared" si="21"/>
        <v>2000</v>
      </c>
      <c r="G185" s="72">
        <v>2000</v>
      </c>
      <c r="H185" s="72">
        <f t="shared" si="22"/>
        <v>2000</v>
      </c>
      <c r="I185" s="70"/>
    </row>
    <row r="186" spans="1:9" ht="42.75">
      <c r="A186" s="71">
        <v>23</v>
      </c>
      <c r="B186" s="72" t="s">
        <v>383</v>
      </c>
      <c r="C186" s="74"/>
      <c r="D186" s="74">
        <v>2000</v>
      </c>
      <c r="E186" s="72">
        <v>1</v>
      </c>
      <c r="F186" s="74">
        <f t="shared" si="21"/>
        <v>2000</v>
      </c>
      <c r="G186" s="72">
        <v>1800</v>
      </c>
      <c r="H186" s="72">
        <f t="shared" si="22"/>
        <v>1800</v>
      </c>
      <c r="I186" s="70"/>
    </row>
    <row r="187" spans="1:9" ht="42.75">
      <c r="A187" s="71">
        <v>24</v>
      </c>
      <c r="B187" s="72" t="s">
        <v>384</v>
      </c>
      <c r="C187" s="74"/>
      <c r="D187" s="74">
        <v>2000</v>
      </c>
      <c r="E187" s="72">
        <v>1</v>
      </c>
      <c r="F187" s="74">
        <f t="shared" si="21"/>
        <v>2000</v>
      </c>
      <c r="G187" s="72">
        <v>1800</v>
      </c>
      <c r="H187" s="72">
        <f t="shared" si="22"/>
        <v>1800</v>
      </c>
      <c r="I187" s="70"/>
    </row>
    <row r="188" spans="1:9" ht="42.75">
      <c r="A188" s="71">
        <v>25</v>
      </c>
      <c r="B188" s="72" t="s">
        <v>385</v>
      </c>
      <c r="C188" s="74"/>
      <c r="D188" s="74">
        <v>2000</v>
      </c>
      <c r="E188" s="72">
        <v>1</v>
      </c>
      <c r="F188" s="74">
        <f t="shared" si="21"/>
        <v>2000</v>
      </c>
      <c r="G188" s="72">
        <v>1900</v>
      </c>
      <c r="H188" s="72">
        <f t="shared" si="22"/>
        <v>1900</v>
      </c>
      <c r="I188" s="70"/>
    </row>
    <row r="189" spans="1:9" ht="42.75">
      <c r="A189" s="71">
        <v>26</v>
      </c>
      <c r="B189" s="72" t="s">
        <v>386</v>
      </c>
      <c r="C189" s="74"/>
      <c r="D189" s="74">
        <v>2000</v>
      </c>
      <c r="E189" s="72">
        <v>1</v>
      </c>
      <c r="F189" s="74">
        <f t="shared" si="21"/>
        <v>2000</v>
      </c>
      <c r="G189" s="72">
        <v>1900</v>
      </c>
      <c r="H189" s="72">
        <f t="shared" si="22"/>
        <v>1900</v>
      </c>
      <c r="I189" s="70"/>
    </row>
    <row r="190" spans="1:9" ht="28.5">
      <c r="A190" s="71">
        <v>27</v>
      </c>
      <c r="B190" s="72" t="s">
        <v>387</v>
      </c>
      <c r="C190" s="74"/>
      <c r="D190" s="74">
        <v>2000</v>
      </c>
      <c r="E190" s="72">
        <v>1</v>
      </c>
      <c r="F190" s="74">
        <f t="shared" si="21"/>
        <v>2000</v>
      </c>
      <c r="G190" s="72">
        <v>1800</v>
      </c>
      <c r="H190" s="72">
        <f t="shared" si="22"/>
        <v>1800</v>
      </c>
      <c r="I190" s="70"/>
    </row>
    <row r="191" spans="1:9" ht="42.75">
      <c r="A191" s="71">
        <v>28</v>
      </c>
      <c r="B191" s="72" t="s">
        <v>388</v>
      </c>
      <c r="C191" s="74"/>
      <c r="D191" s="74">
        <v>2000</v>
      </c>
      <c r="E191" s="72">
        <v>1</v>
      </c>
      <c r="F191" s="74">
        <f t="shared" si="21"/>
        <v>2000</v>
      </c>
      <c r="G191" s="72">
        <v>1800</v>
      </c>
      <c r="H191" s="72">
        <f t="shared" si="22"/>
        <v>1800</v>
      </c>
      <c r="I191" s="70"/>
    </row>
    <row r="192" spans="1:9" ht="28.5">
      <c r="A192" s="71">
        <v>29</v>
      </c>
      <c r="B192" s="72" t="s">
        <v>389</v>
      </c>
      <c r="C192" s="74"/>
      <c r="D192" s="74">
        <v>2000</v>
      </c>
      <c r="E192" s="72">
        <v>1</v>
      </c>
      <c r="F192" s="74">
        <f t="shared" si="21"/>
        <v>2000</v>
      </c>
      <c r="G192" s="72">
        <v>1900</v>
      </c>
      <c r="H192" s="72">
        <f t="shared" si="22"/>
        <v>1900</v>
      </c>
      <c r="I192" s="70"/>
    </row>
    <row r="193" spans="1:9" ht="28.5">
      <c r="A193" s="71">
        <v>30</v>
      </c>
      <c r="B193" s="72" t="s">
        <v>390</v>
      </c>
      <c r="C193" s="74"/>
      <c r="D193" s="74">
        <v>2000</v>
      </c>
      <c r="E193" s="72">
        <v>1</v>
      </c>
      <c r="F193" s="74">
        <f t="shared" si="21"/>
        <v>2000</v>
      </c>
      <c r="G193" s="72">
        <v>1800</v>
      </c>
      <c r="H193" s="72">
        <f t="shared" si="22"/>
        <v>1800</v>
      </c>
      <c r="I193" s="70"/>
    </row>
    <row r="194" spans="1:9" ht="42.75">
      <c r="A194" s="71">
        <v>31</v>
      </c>
      <c r="B194" s="72" t="s">
        <v>391</v>
      </c>
      <c r="C194" s="74"/>
      <c r="D194" s="74">
        <v>2000</v>
      </c>
      <c r="E194" s="72">
        <v>1</v>
      </c>
      <c r="F194" s="74">
        <f t="shared" si="21"/>
        <v>2000</v>
      </c>
      <c r="G194" s="72">
        <v>2000</v>
      </c>
      <c r="H194" s="72">
        <f t="shared" si="22"/>
        <v>2000</v>
      </c>
      <c r="I194" s="70"/>
    </row>
    <row r="195" spans="1:9" ht="28.5">
      <c r="A195" s="71">
        <v>32</v>
      </c>
      <c r="B195" s="72" t="s">
        <v>392</v>
      </c>
      <c r="C195" s="74"/>
      <c r="D195" s="74">
        <v>1000</v>
      </c>
      <c r="E195" s="72">
        <v>1</v>
      </c>
      <c r="F195" s="74">
        <f t="shared" si="21"/>
        <v>1000</v>
      </c>
      <c r="G195" s="72">
        <v>900</v>
      </c>
      <c r="H195" s="72">
        <f t="shared" si="22"/>
        <v>900</v>
      </c>
      <c r="I195" s="70"/>
    </row>
    <row r="196" spans="1:9" ht="28.5">
      <c r="A196" s="71">
        <v>33</v>
      </c>
      <c r="B196" s="72" t="s">
        <v>393</v>
      </c>
      <c r="C196" s="74"/>
      <c r="D196" s="74">
        <v>2000</v>
      </c>
      <c r="E196" s="72">
        <v>1</v>
      </c>
      <c r="F196" s="74">
        <f t="shared" si="21"/>
        <v>2000</v>
      </c>
      <c r="G196" s="72">
        <v>1800</v>
      </c>
      <c r="H196" s="72">
        <f t="shared" si="22"/>
        <v>1800</v>
      </c>
      <c r="I196" s="70"/>
    </row>
    <row r="197" spans="1:9" ht="28.5">
      <c r="A197" s="71">
        <v>34</v>
      </c>
      <c r="B197" s="72" t="s">
        <v>394</v>
      </c>
      <c r="C197" s="74"/>
      <c r="D197" s="74">
        <v>2000</v>
      </c>
      <c r="E197" s="72">
        <v>1</v>
      </c>
      <c r="F197" s="74">
        <f t="shared" si="21"/>
        <v>2000</v>
      </c>
      <c r="G197" s="72">
        <v>1800</v>
      </c>
      <c r="H197" s="72">
        <f t="shared" si="22"/>
        <v>1800</v>
      </c>
      <c r="I197" s="70"/>
    </row>
    <row r="198" spans="1:9" ht="28.5">
      <c r="A198" s="71">
        <v>35</v>
      </c>
      <c r="B198" s="72" t="s">
        <v>395</v>
      </c>
      <c r="C198" s="74"/>
      <c r="D198" s="74">
        <v>2000</v>
      </c>
      <c r="E198" s="72">
        <v>1</v>
      </c>
      <c r="F198" s="74">
        <f t="shared" si="21"/>
        <v>2000</v>
      </c>
      <c r="G198" s="72">
        <v>1900</v>
      </c>
      <c r="H198" s="72">
        <f t="shared" si="22"/>
        <v>1900</v>
      </c>
      <c r="I198" s="70"/>
    </row>
    <row r="199" spans="1:9" ht="28.5">
      <c r="A199" s="71">
        <v>36</v>
      </c>
      <c r="B199" s="72" t="s">
        <v>396</v>
      </c>
      <c r="C199" s="74"/>
      <c r="D199" s="74">
        <v>2000</v>
      </c>
      <c r="E199" s="72">
        <v>1</v>
      </c>
      <c r="F199" s="74">
        <f t="shared" si="21"/>
        <v>2000</v>
      </c>
      <c r="G199" s="72">
        <v>1900</v>
      </c>
      <c r="H199" s="72">
        <f t="shared" si="22"/>
        <v>1900</v>
      </c>
      <c r="I199" s="70"/>
    </row>
    <row r="200" spans="1:9" ht="28.5">
      <c r="A200" s="71">
        <v>37</v>
      </c>
      <c r="B200" s="72" t="s">
        <v>397</v>
      </c>
      <c r="C200" s="74"/>
      <c r="D200" s="74">
        <v>1000</v>
      </c>
      <c r="E200" s="72">
        <v>1</v>
      </c>
      <c r="F200" s="74">
        <f t="shared" si="21"/>
        <v>1000</v>
      </c>
      <c r="G200" s="72">
        <v>900</v>
      </c>
      <c r="H200" s="72">
        <f t="shared" si="22"/>
        <v>900</v>
      </c>
      <c r="I200" s="70"/>
    </row>
    <row r="201" spans="1:9" ht="42.75">
      <c r="A201" s="71">
        <v>38</v>
      </c>
      <c r="B201" s="72" t="s">
        <v>398</v>
      </c>
      <c r="C201" s="74"/>
      <c r="D201" s="74">
        <v>2000</v>
      </c>
      <c r="E201" s="72">
        <v>1</v>
      </c>
      <c r="F201" s="74">
        <f t="shared" si="21"/>
        <v>2000</v>
      </c>
      <c r="G201" s="72">
        <v>1900</v>
      </c>
      <c r="H201" s="72">
        <f t="shared" si="22"/>
        <v>1900</v>
      </c>
      <c r="I201" s="70"/>
    </row>
    <row r="202" spans="1:9" ht="42.75">
      <c r="A202" s="71">
        <v>39</v>
      </c>
      <c r="B202" s="72" t="s">
        <v>399</v>
      </c>
      <c r="C202" s="74"/>
      <c r="D202" s="74">
        <v>2000</v>
      </c>
      <c r="E202" s="72">
        <v>1</v>
      </c>
      <c r="F202" s="74">
        <f t="shared" si="21"/>
        <v>2000</v>
      </c>
      <c r="G202" s="72">
        <v>1800</v>
      </c>
      <c r="H202" s="72">
        <f t="shared" si="22"/>
        <v>1800</v>
      </c>
      <c r="I202" s="70"/>
    </row>
    <row r="203" spans="1:9" ht="42.75">
      <c r="A203" s="71">
        <v>40</v>
      </c>
      <c r="B203" s="72" t="s">
        <v>400</v>
      </c>
      <c r="C203" s="74"/>
      <c r="D203" s="74">
        <v>2000</v>
      </c>
      <c r="E203" s="72">
        <v>1</v>
      </c>
      <c r="F203" s="74">
        <f t="shared" si="21"/>
        <v>2000</v>
      </c>
      <c r="G203" s="72">
        <v>1800</v>
      </c>
      <c r="H203" s="72">
        <f t="shared" si="22"/>
        <v>1800</v>
      </c>
      <c r="I203" s="70"/>
    </row>
    <row r="204" spans="1:9" ht="42.75">
      <c r="A204" s="71">
        <v>41</v>
      </c>
      <c r="B204" s="72" t="s">
        <v>401</v>
      </c>
      <c r="C204" s="74"/>
      <c r="D204" s="74">
        <v>2000</v>
      </c>
      <c r="E204" s="72">
        <v>1</v>
      </c>
      <c r="F204" s="74">
        <f t="shared" si="21"/>
        <v>2000</v>
      </c>
      <c r="G204" s="72">
        <v>1800</v>
      </c>
      <c r="H204" s="72">
        <f t="shared" si="22"/>
        <v>1800</v>
      </c>
      <c r="I204" s="70"/>
    </row>
    <row r="205" spans="1:9" ht="42.75">
      <c r="A205" s="71">
        <v>42</v>
      </c>
      <c r="B205" s="72" t="s">
        <v>402</v>
      </c>
      <c r="C205" s="74"/>
      <c r="D205" s="74">
        <v>2000</v>
      </c>
      <c r="E205" s="72">
        <v>1</v>
      </c>
      <c r="F205" s="74">
        <f t="shared" si="21"/>
        <v>2000</v>
      </c>
      <c r="G205" s="72">
        <v>1900</v>
      </c>
      <c r="H205" s="72">
        <f t="shared" si="22"/>
        <v>1900</v>
      </c>
      <c r="I205" s="70"/>
    </row>
    <row r="206" spans="1:9" ht="42.75">
      <c r="A206" s="71">
        <v>43</v>
      </c>
      <c r="B206" s="72" t="s">
        <v>403</v>
      </c>
      <c r="C206" s="74"/>
      <c r="D206" s="74">
        <v>2000</v>
      </c>
      <c r="E206" s="72">
        <v>1</v>
      </c>
      <c r="F206" s="74">
        <f t="shared" si="21"/>
        <v>2000</v>
      </c>
      <c r="G206" s="72">
        <v>1800</v>
      </c>
      <c r="H206" s="72">
        <f t="shared" si="22"/>
        <v>1800</v>
      </c>
      <c r="I206" s="70"/>
    </row>
    <row r="207" spans="1:9" ht="42.75">
      <c r="A207" s="71">
        <v>44</v>
      </c>
      <c r="B207" s="72" t="s">
        <v>404</v>
      </c>
      <c r="C207" s="74"/>
      <c r="D207" s="74">
        <v>2000</v>
      </c>
      <c r="E207" s="72">
        <v>1</v>
      </c>
      <c r="F207" s="74">
        <f t="shared" si="21"/>
        <v>2000</v>
      </c>
      <c r="G207" s="72">
        <v>1900</v>
      </c>
      <c r="H207" s="72">
        <f t="shared" si="22"/>
        <v>1900</v>
      </c>
      <c r="I207" s="70"/>
    </row>
    <row r="208" spans="1:9" ht="42.75">
      <c r="A208" s="71">
        <v>45</v>
      </c>
      <c r="B208" s="72" t="s">
        <v>405</v>
      </c>
      <c r="C208" s="74"/>
      <c r="D208" s="74">
        <v>3000</v>
      </c>
      <c r="E208" s="72">
        <v>1</v>
      </c>
      <c r="F208" s="74">
        <f t="shared" si="21"/>
        <v>3000</v>
      </c>
      <c r="G208" s="72">
        <v>2600</v>
      </c>
      <c r="H208" s="72">
        <f t="shared" si="22"/>
        <v>2600</v>
      </c>
      <c r="I208" s="70"/>
    </row>
    <row r="209" spans="1:9" ht="42.75">
      <c r="A209" s="71">
        <v>46</v>
      </c>
      <c r="B209" s="72" t="s">
        <v>406</v>
      </c>
      <c r="C209" s="74"/>
      <c r="D209" s="74">
        <v>3000</v>
      </c>
      <c r="E209" s="72">
        <v>1</v>
      </c>
      <c r="F209" s="74">
        <f t="shared" si="21"/>
        <v>3000</v>
      </c>
      <c r="G209" s="72">
        <v>2600</v>
      </c>
      <c r="H209" s="72">
        <f t="shared" si="22"/>
        <v>2600</v>
      </c>
      <c r="I209" s="70"/>
    </row>
    <row r="210" spans="1:9" ht="42.75">
      <c r="A210" s="71">
        <v>47</v>
      </c>
      <c r="B210" s="72" t="s">
        <v>407</v>
      </c>
      <c r="C210" s="74"/>
      <c r="D210" s="74">
        <v>3000</v>
      </c>
      <c r="E210" s="72">
        <v>1</v>
      </c>
      <c r="F210" s="74">
        <f t="shared" si="21"/>
        <v>3000</v>
      </c>
      <c r="G210" s="72">
        <v>2600</v>
      </c>
      <c r="H210" s="72">
        <f t="shared" si="22"/>
        <v>2600</v>
      </c>
      <c r="I210" s="70"/>
    </row>
    <row r="211" spans="1:9" ht="42.75">
      <c r="A211" s="71">
        <v>48</v>
      </c>
      <c r="B211" s="72" t="s">
        <v>408</v>
      </c>
      <c r="C211" s="74"/>
      <c r="D211" s="74">
        <v>1000</v>
      </c>
      <c r="E211" s="72">
        <v>1</v>
      </c>
      <c r="F211" s="74">
        <f t="shared" si="21"/>
        <v>1000</v>
      </c>
      <c r="G211" s="72">
        <v>900</v>
      </c>
      <c r="H211" s="72">
        <f t="shared" si="22"/>
        <v>900</v>
      </c>
      <c r="I211" s="70"/>
    </row>
    <row r="212" spans="1:9" ht="57">
      <c r="A212" s="71">
        <v>49</v>
      </c>
      <c r="B212" s="72" t="s">
        <v>409</v>
      </c>
      <c r="C212" s="74"/>
      <c r="D212" s="74">
        <v>3000</v>
      </c>
      <c r="E212" s="72">
        <v>1</v>
      </c>
      <c r="F212" s="74">
        <f t="shared" si="21"/>
        <v>3000</v>
      </c>
      <c r="G212" s="72">
        <v>2700</v>
      </c>
      <c r="H212" s="72">
        <f t="shared" si="22"/>
        <v>2700</v>
      </c>
      <c r="I212" s="70"/>
    </row>
    <row r="213" spans="1:9" ht="42.75">
      <c r="A213" s="71">
        <v>50</v>
      </c>
      <c r="B213" s="72" t="s">
        <v>410</v>
      </c>
      <c r="C213" s="74"/>
      <c r="D213" s="74">
        <v>3000</v>
      </c>
      <c r="E213" s="72">
        <v>1</v>
      </c>
      <c r="F213" s="74">
        <f t="shared" si="21"/>
        <v>3000</v>
      </c>
      <c r="G213" s="72">
        <v>2700</v>
      </c>
      <c r="H213" s="72">
        <f t="shared" si="22"/>
        <v>2700</v>
      </c>
      <c r="I213" s="70"/>
    </row>
    <row r="214" spans="1:9" ht="57">
      <c r="A214" s="71">
        <v>51</v>
      </c>
      <c r="B214" s="72" t="s">
        <v>411</v>
      </c>
      <c r="C214" s="74"/>
      <c r="D214" s="74">
        <v>3000</v>
      </c>
      <c r="E214" s="72">
        <v>1</v>
      </c>
      <c r="F214" s="74">
        <f t="shared" si="21"/>
        <v>3000</v>
      </c>
      <c r="G214" s="72">
        <v>2700</v>
      </c>
      <c r="H214" s="72">
        <f t="shared" si="22"/>
        <v>2700</v>
      </c>
      <c r="I214" s="70"/>
    </row>
    <row r="215" spans="1:9" ht="42.75">
      <c r="A215" s="71">
        <v>52</v>
      </c>
      <c r="B215" s="72" t="s">
        <v>412</v>
      </c>
      <c r="C215" s="74"/>
      <c r="D215" s="74">
        <v>3000</v>
      </c>
      <c r="E215" s="72">
        <v>1</v>
      </c>
      <c r="F215" s="74">
        <f t="shared" si="21"/>
        <v>3000</v>
      </c>
      <c r="G215" s="72">
        <v>2700</v>
      </c>
      <c r="H215" s="72">
        <f t="shared" si="22"/>
        <v>2700</v>
      </c>
      <c r="I215" s="70"/>
    </row>
    <row r="216" spans="1:9" ht="28.5">
      <c r="A216" s="71">
        <v>53</v>
      </c>
      <c r="B216" s="72" t="s">
        <v>413</v>
      </c>
      <c r="C216" s="74"/>
      <c r="D216" s="74">
        <v>3000</v>
      </c>
      <c r="E216" s="72">
        <v>1</v>
      </c>
      <c r="F216" s="74">
        <f t="shared" si="21"/>
        <v>3000</v>
      </c>
      <c r="G216" s="72">
        <v>2700</v>
      </c>
      <c r="H216" s="72">
        <f t="shared" si="22"/>
        <v>2700</v>
      </c>
      <c r="I216" s="70"/>
    </row>
    <row r="217" spans="1:9" ht="28.5">
      <c r="A217" s="71">
        <v>54</v>
      </c>
      <c r="B217" s="72" t="s">
        <v>414</v>
      </c>
      <c r="C217" s="74"/>
      <c r="D217" s="74">
        <v>3000</v>
      </c>
      <c r="E217" s="72">
        <v>1</v>
      </c>
      <c r="F217" s="74">
        <f t="shared" si="21"/>
        <v>3000</v>
      </c>
      <c r="G217" s="72">
        <v>2900</v>
      </c>
      <c r="H217" s="72">
        <f t="shared" si="22"/>
        <v>2900</v>
      </c>
      <c r="I217" s="70"/>
    </row>
    <row r="218" spans="1:9" ht="57">
      <c r="A218" s="71">
        <v>55</v>
      </c>
      <c r="B218" s="72" t="s">
        <v>415</v>
      </c>
      <c r="C218" s="74"/>
      <c r="D218" s="74">
        <v>3000</v>
      </c>
      <c r="E218" s="72">
        <v>1</v>
      </c>
      <c r="F218" s="74">
        <f t="shared" si="21"/>
        <v>3000</v>
      </c>
      <c r="G218" s="72">
        <v>2900</v>
      </c>
      <c r="H218" s="72">
        <f t="shared" si="22"/>
        <v>2900</v>
      </c>
      <c r="I218" s="70"/>
    </row>
    <row r="219" spans="1:9" ht="57">
      <c r="A219" s="71">
        <v>56</v>
      </c>
      <c r="B219" s="72" t="s">
        <v>416</v>
      </c>
      <c r="C219" s="74"/>
      <c r="D219" s="74">
        <v>3000</v>
      </c>
      <c r="E219" s="72">
        <v>1</v>
      </c>
      <c r="F219" s="74">
        <f t="shared" si="21"/>
        <v>3000</v>
      </c>
      <c r="G219" s="72">
        <v>2900</v>
      </c>
      <c r="H219" s="72">
        <f t="shared" si="22"/>
        <v>2900</v>
      </c>
      <c r="I219" s="70"/>
    </row>
    <row r="220" spans="1:9" ht="28.5">
      <c r="A220" s="71">
        <v>57</v>
      </c>
      <c r="B220" s="72" t="s">
        <v>417</v>
      </c>
      <c r="C220" s="74"/>
      <c r="D220" s="74">
        <v>3000</v>
      </c>
      <c r="E220" s="72">
        <v>1</v>
      </c>
      <c r="F220" s="74">
        <f t="shared" si="21"/>
        <v>3000</v>
      </c>
      <c r="G220" s="72">
        <v>2900</v>
      </c>
      <c r="H220" s="72">
        <f t="shared" si="22"/>
        <v>2900</v>
      </c>
      <c r="I220" s="70"/>
    </row>
    <row r="221" spans="1:9" ht="14.25">
      <c r="A221" s="247" t="s">
        <v>262</v>
      </c>
      <c r="B221" s="247"/>
      <c r="C221" s="74"/>
      <c r="D221" s="74">
        <v>110000</v>
      </c>
      <c r="E221" s="72">
        <v>1</v>
      </c>
      <c r="F221" s="72"/>
      <c r="G221" s="72"/>
      <c r="H221" s="72">
        <f>SUM(H164:H220)</f>
        <v>101100</v>
      </c>
      <c r="I221" s="70"/>
    </row>
    <row r="222" spans="1:9" ht="14.25">
      <c r="A222" s="255" t="s">
        <v>418</v>
      </c>
      <c r="B222" s="256"/>
      <c r="C222" s="256"/>
      <c r="D222" s="256"/>
      <c r="E222" s="256"/>
      <c r="F222" s="256"/>
      <c r="G222" s="256"/>
      <c r="H222" s="257"/>
      <c r="I222" s="70"/>
    </row>
    <row r="223" spans="1:9" ht="28.5">
      <c r="A223" s="71" t="s">
        <v>226</v>
      </c>
      <c r="B223" s="72" t="s">
        <v>247</v>
      </c>
      <c r="C223" s="72"/>
      <c r="D223" s="72" t="s">
        <v>1234</v>
      </c>
      <c r="E223" s="72" t="s">
        <v>248</v>
      </c>
      <c r="F223" s="72" t="s">
        <v>249</v>
      </c>
      <c r="G223" s="72" t="s">
        <v>235</v>
      </c>
      <c r="H223" s="72" t="s">
        <v>250</v>
      </c>
      <c r="I223" s="70"/>
    </row>
    <row r="224" spans="1:9" ht="28.5">
      <c r="A224" s="71">
        <v>1</v>
      </c>
      <c r="B224" s="72" t="s">
        <v>419</v>
      </c>
      <c r="C224" s="74"/>
      <c r="D224" s="74">
        <v>3000</v>
      </c>
      <c r="E224" s="72">
        <v>1</v>
      </c>
      <c r="F224" s="72">
        <f>D224*E224</f>
        <v>3000</v>
      </c>
      <c r="G224" s="72">
        <v>2600</v>
      </c>
      <c r="H224" s="72">
        <f>G224*E224</f>
        <v>2600</v>
      </c>
      <c r="I224" s="70"/>
    </row>
    <row r="225" spans="1:9" ht="28.5">
      <c r="A225" s="71">
        <v>2</v>
      </c>
      <c r="B225" s="72" t="s">
        <v>420</v>
      </c>
      <c r="C225" s="74"/>
      <c r="D225" s="74">
        <v>3000</v>
      </c>
      <c r="E225" s="72">
        <v>1</v>
      </c>
      <c r="F225" s="72">
        <f aca="true" t="shared" si="23" ref="F225:F260">D225*E225</f>
        <v>3000</v>
      </c>
      <c r="G225" s="72">
        <v>2500</v>
      </c>
      <c r="H225" s="72">
        <f aca="true" t="shared" si="24" ref="H225:H260">G225*E225</f>
        <v>2500</v>
      </c>
      <c r="I225" s="70"/>
    </row>
    <row r="226" spans="1:9" ht="42.75">
      <c r="A226" s="71">
        <v>3</v>
      </c>
      <c r="B226" s="72" t="s">
        <v>421</v>
      </c>
      <c r="C226" s="74"/>
      <c r="D226" s="74">
        <v>2000</v>
      </c>
      <c r="E226" s="72">
        <v>1</v>
      </c>
      <c r="F226" s="72">
        <f t="shared" si="23"/>
        <v>2000</v>
      </c>
      <c r="G226" s="72">
        <v>1800</v>
      </c>
      <c r="H226" s="72">
        <f t="shared" si="24"/>
        <v>1800</v>
      </c>
      <c r="I226" s="70"/>
    </row>
    <row r="227" spans="1:9" ht="42.75">
      <c r="A227" s="71">
        <v>4</v>
      </c>
      <c r="B227" s="72" t="s">
        <v>422</v>
      </c>
      <c r="C227" s="74"/>
      <c r="D227" s="74">
        <v>2000</v>
      </c>
      <c r="E227" s="72">
        <v>1</v>
      </c>
      <c r="F227" s="72">
        <f t="shared" si="23"/>
        <v>2000</v>
      </c>
      <c r="G227" s="72">
        <v>2000</v>
      </c>
      <c r="H227" s="72">
        <f t="shared" si="24"/>
        <v>2000</v>
      </c>
      <c r="I227" s="70"/>
    </row>
    <row r="228" spans="1:9" ht="28.5">
      <c r="A228" s="71">
        <v>5</v>
      </c>
      <c r="B228" s="72" t="s">
        <v>423</v>
      </c>
      <c r="C228" s="74"/>
      <c r="D228" s="74">
        <v>2000</v>
      </c>
      <c r="E228" s="72">
        <v>1</v>
      </c>
      <c r="F228" s="72">
        <f t="shared" si="23"/>
        <v>2000</v>
      </c>
      <c r="G228" s="72">
        <v>1800</v>
      </c>
      <c r="H228" s="72">
        <f t="shared" si="24"/>
        <v>1800</v>
      </c>
      <c r="I228" s="70"/>
    </row>
    <row r="229" spans="1:9" ht="28.5">
      <c r="A229" s="71">
        <v>6</v>
      </c>
      <c r="B229" s="72" t="s">
        <v>424</v>
      </c>
      <c r="C229" s="74"/>
      <c r="D229" s="74">
        <v>2000</v>
      </c>
      <c r="E229" s="72">
        <v>1</v>
      </c>
      <c r="F229" s="72">
        <f t="shared" si="23"/>
        <v>2000</v>
      </c>
      <c r="G229" s="72">
        <v>1900</v>
      </c>
      <c r="H229" s="72">
        <f t="shared" si="24"/>
        <v>1900</v>
      </c>
      <c r="I229" s="70"/>
    </row>
    <row r="230" spans="1:9" ht="28.5">
      <c r="A230" s="71">
        <v>7</v>
      </c>
      <c r="B230" s="72" t="s">
        <v>425</v>
      </c>
      <c r="C230" s="74"/>
      <c r="D230" s="74">
        <v>3000</v>
      </c>
      <c r="E230" s="72">
        <v>1</v>
      </c>
      <c r="F230" s="72">
        <f t="shared" si="23"/>
        <v>3000</v>
      </c>
      <c r="G230" s="72">
        <v>2900</v>
      </c>
      <c r="H230" s="72">
        <f t="shared" si="24"/>
        <v>2900</v>
      </c>
      <c r="I230" s="70"/>
    </row>
    <row r="231" spans="1:9" ht="28.5">
      <c r="A231" s="71">
        <v>8</v>
      </c>
      <c r="B231" s="72" t="s">
        <v>426</v>
      </c>
      <c r="C231" s="74"/>
      <c r="D231" s="74">
        <v>3000</v>
      </c>
      <c r="E231" s="72">
        <v>1</v>
      </c>
      <c r="F231" s="72">
        <f t="shared" si="23"/>
        <v>3000</v>
      </c>
      <c r="G231" s="72">
        <v>3000</v>
      </c>
      <c r="H231" s="72">
        <f t="shared" si="24"/>
        <v>3000</v>
      </c>
      <c r="I231" s="70"/>
    </row>
    <row r="232" spans="1:9" ht="28.5">
      <c r="A232" s="71">
        <v>9</v>
      </c>
      <c r="B232" s="72" t="s">
        <v>427</v>
      </c>
      <c r="C232" s="74"/>
      <c r="D232" s="74">
        <v>3000</v>
      </c>
      <c r="E232" s="72">
        <v>1</v>
      </c>
      <c r="F232" s="72">
        <f t="shared" si="23"/>
        <v>3000</v>
      </c>
      <c r="G232" s="72">
        <v>2800</v>
      </c>
      <c r="H232" s="72">
        <f t="shared" si="24"/>
        <v>2800</v>
      </c>
      <c r="I232" s="70"/>
    </row>
    <row r="233" spans="1:9" ht="28.5">
      <c r="A233" s="71">
        <v>10</v>
      </c>
      <c r="B233" s="72" t="s">
        <v>428</v>
      </c>
      <c r="C233" s="74"/>
      <c r="D233" s="74">
        <v>2000</v>
      </c>
      <c r="E233" s="72">
        <v>1</v>
      </c>
      <c r="F233" s="72">
        <f t="shared" si="23"/>
        <v>2000</v>
      </c>
      <c r="G233" s="72">
        <v>1800</v>
      </c>
      <c r="H233" s="72">
        <f t="shared" si="24"/>
        <v>1800</v>
      </c>
      <c r="I233" s="70"/>
    </row>
    <row r="234" spans="1:9" ht="42.75">
      <c r="A234" s="71">
        <v>11</v>
      </c>
      <c r="B234" s="72" t="s">
        <v>429</v>
      </c>
      <c r="C234" s="74"/>
      <c r="D234" s="74">
        <v>2000</v>
      </c>
      <c r="E234" s="72">
        <v>1</v>
      </c>
      <c r="F234" s="72">
        <f t="shared" si="23"/>
        <v>2000</v>
      </c>
      <c r="G234" s="72">
        <v>1800</v>
      </c>
      <c r="H234" s="72">
        <f t="shared" si="24"/>
        <v>1800</v>
      </c>
      <c r="I234" s="70"/>
    </row>
    <row r="235" spans="1:9" ht="42.75">
      <c r="A235" s="71">
        <v>12</v>
      </c>
      <c r="B235" s="72" t="s">
        <v>430</v>
      </c>
      <c r="C235" s="74"/>
      <c r="D235" s="74">
        <v>2000</v>
      </c>
      <c r="E235" s="72">
        <v>1</v>
      </c>
      <c r="F235" s="72">
        <f t="shared" si="23"/>
        <v>2000</v>
      </c>
      <c r="G235" s="72">
        <v>1800</v>
      </c>
      <c r="H235" s="72">
        <f t="shared" si="24"/>
        <v>1800</v>
      </c>
      <c r="I235" s="70"/>
    </row>
    <row r="236" spans="1:9" ht="42.75">
      <c r="A236" s="71">
        <v>13</v>
      </c>
      <c r="B236" s="72" t="s">
        <v>431</v>
      </c>
      <c r="C236" s="74"/>
      <c r="D236" s="74">
        <v>3000</v>
      </c>
      <c r="E236" s="72">
        <v>1</v>
      </c>
      <c r="F236" s="72">
        <f t="shared" si="23"/>
        <v>3000</v>
      </c>
      <c r="G236" s="72">
        <v>3000</v>
      </c>
      <c r="H236" s="72">
        <f t="shared" si="24"/>
        <v>3000</v>
      </c>
      <c r="I236" s="70"/>
    </row>
    <row r="237" spans="1:9" ht="28.5">
      <c r="A237" s="71">
        <v>14</v>
      </c>
      <c r="B237" s="72" t="s">
        <v>432</v>
      </c>
      <c r="C237" s="74"/>
      <c r="D237" s="74">
        <v>2000</v>
      </c>
      <c r="E237" s="72">
        <v>1</v>
      </c>
      <c r="F237" s="72">
        <f t="shared" si="23"/>
        <v>2000</v>
      </c>
      <c r="G237" s="72">
        <v>1800</v>
      </c>
      <c r="H237" s="72">
        <f t="shared" si="24"/>
        <v>1800</v>
      </c>
      <c r="I237" s="70"/>
    </row>
    <row r="238" spans="1:9" ht="28.5">
      <c r="A238" s="71">
        <v>15</v>
      </c>
      <c r="B238" s="72" t="s">
        <v>433</v>
      </c>
      <c r="C238" s="74"/>
      <c r="D238" s="74">
        <v>2000</v>
      </c>
      <c r="E238" s="72">
        <v>1</v>
      </c>
      <c r="F238" s="72">
        <f t="shared" si="23"/>
        <v>2000</v>
      </c>
      <c r="G238" s="72">
        <v>1800</v>
      </c>
      <c r="H238" s="72">
        <f t="shared" si="24"/>
        <v>1800</v>
      </c>
      <c r="I238" s="70"/>
    </row>
    <row r="239" spans="1:9" ht="28.5">
      <c r="A239" s="71">
        <v>16</v>
      </c>
      <c r="B239" s="72" t="s">
        <v>434</v>
      </c>
      <c r="C239" s="74"/>
      <c r="D239" s="74">
        <v>2000</v>
      </c>
      <c r="E239" s="72">
        <v>1</v>
      </c>
      <c r="F239" s="72">
        <f t="shared" si="23"/>
        <v>2000</v>
      </c>
      <c r="G239" s="72">
        <v>1800</v>
      </c>
      <c r="H239" s="72">
        <f t="shared" si="24"/>
        <v>1800</v>
      </c>
      <c r="I239" s="70"/>
    </row>
    <row r="240" spans="1:9" ht="28.5">
      <c r="A240" s="71">
        <v>17</v>
      </c>
      <c r="B240" s="72" t="s">
        <v>435</v>
      </c>
      <c r="C240" s="74"/>
      <c r="D240" s="74">
        <v>2000</v>
      </c>
      <c r="E240" s="72">
        <v>1</v>
      </c>
      <c r="F240" s="72">
        <f t="shared" si="23"/>
        <v>2000</v>
      </c>
      <c r="G240" s="72">
        <v>1800</v>
      </c>
      <c r="H240" s="72">
        <f t="shared" si="24"/>
        <v>1800</v>
      </c>
      <c r="I240" s="70"/>
    </row>
    <row r="241" spans="1:9" ht="28.5">
      <c r="A241" s="71">
        <v>18</v>
      </c>
      <c r="B241" s="72" t="s">
        <v>436</v>
      </c>
      <c r="C241" s="74"/>
      <c r="D241" s="74">
        <v>2000</v>
      </c>
      <c r="E241" s="72">
        <v>1</v>
      </c>
      <c r="F241" s="72">
        <f t="shared" si="23"/>
        <v>2000</v>
      </c>
      <c r="G241" s="72">
        <v>1900</v>
      </c>
      <c r="H241" s="72">
        <f t="shared" si="24"/>
        <v>1900</v>
      </c>
      <c r="I241" s="70"/>
    </row>
    <row r="242" spans="1:9" ht="28.5">
      <c r="A242" s="71">
        <v>19</v>
      </c>
      <c r="B242" s="72" t="s">
        <v>437</v>
      </c>
      <c r="C242" s="74"/>
      <c r="D242" s="74">
        <v>4000</v>
      </c>
      <c r="E242" s="72">
        <v>1</v>
      </c>
      <c r="F242" s="72">
        <f t="shared" si="23"/>
        <v>4000</v>
      </c>
      <c r="G242" s="72">
        <v>3600</v>
      </c>
      <c r="H242" s="72">
        <f t="shared" si="24"/>
        <v>3600</v>
      </c>
      <c r="I242" s="70"/>
    </row>
    <row r="243" spans="1:9" ht="42.75">
      <c r="A243" s="71">
        <v>20</v>
      </c>
      <c r="B243" s="72" t="s">
        <v>438</v>
      </c>
      <c r="C243" s="74"/>
      <c r="D243" s="74">
        <v>4000</v>
      </c>
      <c r="E243" s="72">
        <v>1</v>
      </c>
      <c r="F243" s="72">
        <f t="shared" si="23"/>
        <v>4000</v>
      </c>
      <c r="G243" s="72">
        <v>3600</v>
      </c>
      <c r="H243" s="72">
        <f t="shared" si="24"/>
        <v>3600</v>
      </c>
      <c r="I243" s="70"/>
    </row>
    <row r="244" spans="1:9" ht="28.5">
      <c r="A244" s="71">
        <v>21</v>
      </c>
      <c r="B244" s="72" t="s">
        <v>439</v>
      </c>
      <c r="C244" s="74"/>
      <c r="D244" s="74">
        <v>4000</v>
      </c>
      <c r="E244" s="72">
        <v>1</v>
      </c>
      <c r="F244" s="72">
        <f t="shared" si="23"/>
        <v>4000</v>
      </c>
      <c r="G244" s="72">
        <v>3600</v>
      </c>
      <c r="H244" s="72">
        <f t="shared" si="24"/>
        <v>3600</v>
      </c>
      <c r="I244" s="70"/>
    </row>
    <row r="245" spans="1:9" ht="42.75">
      <c r="A245" s="71">
        <v>22</v>
      </c>
      <c r="B245" s="72" t="s">
        <v>440</v>
      </c>
      <c r="C245" s="74"/>
      <c r="D245" s="74">
        <v>4000</v>
      </c>
      <c r="E245" s="72">
        <v>1</v>
      </c>
      <c r="F245" s="72">
        <f t="shared" si="23"/>
        <v>4000</v>
      </c>
      <c r="G245" s="72">
        <v>3600</v>
      </c>
      <c r="H245" s="72">
        <f t="shared" si="24"/>
        <v>3600</v>
      </c>
      <c r="I245" s="70"/>
    </row>
    <row r="246" spans="1:9" ht="42.75">
      <c r="A246" s="71">
        <v>23</v>
      </c>
      <c r="B246" s="72" t="s">
        <v>441</v>
      </c>
      <c r="C246" s="74"/>
      <c r="D246" s="74">
        <v>4000</v>
      </c>
      <c r="E246" s="72">
        <v>1</v>
      </c>
      <c r="F246" s="72">
        <f t="shared" si="23"/>
        <v>4000</v>
      </c>
      <c r="G246" s="72">
        <v>3600</v>
      </c>
      <c r="H246" s="72">
        <f t="shared" si="24"/>
        <v>3600</v>
      </c>
      <c r="I246" s="70"/>
    </row>
    <row r="247" spans="1:9" ht="42.75">
      <c r="A247" s="71">
        <v>24</v>
      </c>
      <c r="B247" s="72" t="s">
        <v>442</v>
      </c>
      <c r="C247" s="74"/>
      <c r="D247" s="74">
        <v>4000</v>
      </c>
      <c r="E247" s="72">
        <v>1</v>
      </c>
      <c r="F247" s="72">
        <f t="shared" si="23"/>
        <v>4000</v>
      </c>
      <c r="G247" s="72">
        <v>3600</v>
      </c>
      <c r="H247" s="72">
        <f t="shared" si="24"/>
        <v>3600</v>
      </c>
      <c r="I247" s="70"/>
    </row>
    <row r="248" spans="1:9" ht="57">
      <c r="A248" s="71">
        <v>25</v>
      </c>
      <c r="B248" s="72" t="s">
        <v>443</v>
      </c>
      <c r="C248" s="74"/>
      <c r="D248" s="74">
        <v>4000</v>
      </c>
      <c r="E248" s="72">
        <v>1</v>
      </c>
      <c r="F248" s="72">
        <f t="shared" si="23"/>
        <v>4000</v>
      </c>
      <c r="G248" s="72">
        <v>3600</v>
      </c>
      <c r="H248" s="72">
        <f t="shared" si="24"/>
        <v>3600</v>
      </c>
      <c r="I248" s="70"/>
    </row>
    <row r="249" spans="1:9" ht="42.75">
      <c r="A249" s="71">
        <v>26</v>
      </c>
      <c r="B249" s="72" t="s">
        <v>444</v>
      </c>
      <c r="C249" s="74"/>
      <c r="D249" s="74">
        <v>3000</v>
      </c>
      <c r="E249" s="72">
        <v>1</v>
      </c>
      <c r="F249" s="72">
        <f t="shared" si="23"/>
        <v>3000</v>
      </c>
      <c r="G249" s="72">
        <v>2800</v>
      </c>
      <c r="H249" s="72">
        <f t="shared" si="24"/>
        <v>2800</v>
      </c>
      <c r="I249" s="70"/>
    </row>
    <row r="250" spans="1:9" ht="28.5">
      <c r="A250" s="71">
        <v>27</v>
      </c>
      <c r="B250" s="72" t="s">
        <v>445</v>
      </c>
      <c r="C250" s="74"/>
      <c r="D250" s="74">
        <v>3000</v>
      </c>
      <c r="E250" s="72">
        <v>1</v>
      </c>
      <c r="F250" s="72">
        <f t="shared" si="23"/>
        <v>3000</v>
      </c>
      <c r="G250" s="72">
        <v>2800</v>
      </c>
      <c r="H250" s="72">
        <f t="shared" si="24"/>
        <v>2800</v>
      </c>
      <c r="I250" s="70"/>
    </row>
    <row r="251" spans="1:9" ht="28.5">
      <c r="A251" s="71">
        <v>28</v>
      </c>
      <c r="B251" s="72" t="s">
        <v>446</v>
      </c>
      <c r="C251" s="74"/>
      <c r="D251" s="74">
        <v>3000</v>
      </c>
      <c r="E251" s="72">
        <v>1</v>
      </c>
      <c r="F251" s="72">
        <f t="shared" si="23"/>
        <v>3000</v>
      </c>
      <c r="G251" s="72">
        <v>2800</v>
      </c>
      <c r="H251" s="72">
        <f t="shared" si="24"/>
        <v>2800</v>
      </c>
      <c r="I251" s="70"/>
    </row>
    <row r="252" spans="1:9" ht="28.5">
      <c r="A252" s="71">
        <v>29</v>
      </c>
      <c r="B252" s="72" t="s">
        <v>447</v>
      </c>
      <c r="C252" s="74"/>
      <c r="D252" s="74">
        <v>3000</v>
      </c>
      <c r="E252" s="72">
        <v>1</v>
      </c>
      <c r="F252" s="72">
        <f t="shared" si="23"/>
        <v>3000</v>
      </c>
      <c r="G252" s="72">
        <v>2800</v>
      </c>
      <c r="H252" s="72">
        <f t="shared" si="24"/>
        <v>2800</v>
      </c>
      <c r="I252" s="70"/>
    </row>
    <row r="253" spans="1:9" ht="28.5">
      <c r="A253" s="71">
        <v>30</v>
      </c>
      <c r="B253" s="72" t="s">
        <v>448</v>
      </c>
      <c r="C253" s="74"/>
      <c r="D253" s="74">
        <v>3000</v>
      </c>
      <c r="E253" s="72">
        <v>1</v>
      </c>
      <c r="F253" s="72">
        <f t="shared" si="23"/>
        <v>3000</v>
      </c>
      <c r="G253" s="72">
        <v>2700</v>
      </c>
      <c r="H253" s="72">
        <f t="shared" si="24"/>
        <v>2700</v>
      </c>
      <c r="I253" s="70"/>
    </row>
    <row r="254" spans="1:9" ht="28.5">
      <c r="A254" s="71">
        <v>31</v>
      </c>
      <c r="B254" s="72" t="s">
        <v>449</v>
      </c>
      <c r="C254" s="74"/>
      <c r="D254" s="74">
        <v>3000</v>
      </c>
      <c r="E254" s="72">
        <v>1</v>
      </c>
      <c r="F254" s="72">
        <f t="shared" si="23"/>
        <v>3000</v>
      </c>
      <c r="G254" s="72">
        <v>2700</v>
      </c>
      <c r="H254" s="72">
        <f t="shared" si="24"/>
        <v>2700</v>
      </c>
      <c r="I254" s="70"/>
    </row>
    <row r="255" spans="1:9" ht="28.5">
      <c r="A255" s="71">
        <v>32</v>
      </c>
      <c r="B255" s="72" t="s">
        <v>450</v>
      </c>
      <c r="C255" s="74"/>
      <c r="D255" s="74">
        <v>3000</v>
      </c>
      <c r="E255" s="72">
        <v>1</v>
      </c>
      <c r="F255" s="72">
        <f t="shared" si="23"/>
        <v>3000</v>
      </c>
      <c r="G255" s="72">
        <v>2700</v>
      </c>
      <c r="H255" s="72">
        <f t="shared" si="24"/>
        <v>2700</v>
      </c>
      <c r="I255" s="70"/>
    </row>
    <row r="256" spans="1:9" ht="28.5">
      <c r="A256" s="71">
        <v>33</v>
      </c>
      <c r="B256" s="72" t="s">
        <v>451</v>
      </c>
      <c r="C256" s="74"/>
      <c r="D256" s="74">
        <v>3000</v>
      </c>
      <c r="E256" s="72">
        <v>1</v>
      </c>
      <c r="F256" s="72">
        <f t="shared" si="23"/>
        <v>3000</v>
      </c>
      <c r="G256" s="72">
        <v>2700</v>
      </c>
      <c r="H256" s="72">
        <f t="shared" si="24"/>
        <v>2700</v>
      </c>
      <c r="I256" s="70"/>
    </row>
    <row r="257" spans="1:9" ht="42.75">
      <c r="A257" s="71">
        <v>34</v>
      </c>
      <c r="B257" s="72" t="s">
        <v>452</v>
      </c>
      <c r="C257" s="74"/>
      <c r="D257" s="74">
        <v>4000</v>
      </c>
      <c r="E257" s="72">
        <v>1</v>
      </c>
      <c r="F257" s="72">
        <f t="shared" si="23"/>
        <v>4000</v>
      </c>
      <c r="G257" s="72">
        <v>3600</v>
      </c>
      <c r="H257" s="72">
        <f t="shared" si="24"/>
        <v>3600</v>
      </c>
      <c r="I257" s="70"/>
    </row>
    <row r="258" spans="1:9" ht="42.75">
      <c r="A258" s="71">
        <v>35</v>
      </c>
      <c r="B258" s="72" t="s">
        <v>453</v>
      </c>
      <c r="C258" s="74"/>
      <c r="D258" s="74">
        <v>4000</v>
      </c>
      <c r="E258" s="72">
        <v>1</v>
      </c>
      <c r="F258" s="72">
        <f t="shared" si="23"/>
        <v>4000</v>
      </c>
      <c r="G258" s="72">
        <v>3600</v>
      </c>
      <c r="H258" s="72">
        <f t="shared" si="24"/>
        <v>3600</v>
      </c>
      <c r="I258" s="70"/>
    </row>
    <row r="259" spans="1:9" ht="42.75">
      <c r="A259" s="71">
        <v>36</v>
      </c>
      <c r="B259" s="72" t="s">
        <v>454</v>
      </c>
      <c r="C259" s="74"/>
      <c r="D259" s="74">
        <v>4000</v>
      </c>
      <c r="E259" s="72">
        <v>1</v>
      </c>
      <c r="F259" s="72">
        <f t="shared" si="23"/>
        <v>4000</v>
      </c>
      <c r="G259" s="72">
        <v>3600</v>
      </c>
      <c r="H259" s="72">
        <f t="shared" si="24"/>
        <v>3600</v>
      </c>
      <c r="I259" s="70"/>
    </row>
    <row r="260" spans="1:9" ht="42.75">
      <c r="A260" s="71">
        <v>37</v>
      </c>
      <c r="B260" s="72" t="s">
        <v>455</v>
      </c>
      <c r="C260" s="74"/>
      <c r="D260" s="74">
        <v>4000</v>
      </c>
      <c r="E260" s="72">
        <v>1</v>
      </c>
      <c r="F260" s="72">
        <f t="shared" si="23"/>
        <v>4000</v>
      </c>
      <c r="G260" s="72">
        <v>3600</v>
      </c>
      <c r="H260" s="72">
        <f t="shared" si="24"/>
        <v>3600</v>
      </c>
      <c r="I260" s="70"/>
    </row>
  </sheetData>
  <mergeCells count="32">
    <mergeCell ref="A161:B161"/>
    <mergeCell ref="A162:H162"/>
    <mergeCell ref="A221:B221"/>
    <mergeCell ref="A222:H222"/>
    <mergeCell ref="A136:B136"/>
    <mergeCell ref="A137:H137"/>
    <mergeCell ref="A146:B146"/>
    <mergeCell ref="A147:H147"/>
    <mergeCell ref="A120:B120"/>
    <mergeCell ref="A121:H121"/>
    <mergeCell ref="A126:B126"/>
    <mergeCell ref="A127:H127"/>
    <mergeCell ref="A90:B90"/>
    <mergeCell ref="A91:H91"/>
    <mergeCell ref="A103:B103"/>
    <mergeCell ref="A104:H104"/>
    <mergeCell ref="A67:B67"/>
    <mergeCell ref="A68:H68"/>
    <mergeCell ref="A77:B77"/>
    <mergeCell ref="A78:H78"/>
    <mergeCell ref="A40:B40"/>
    <mergeCell ref="A41:H41"/>
    <mergeCell ref="A54:B54"/>
    <mergeCell ref="A55:H55"/>
    <mergeCell ref="A14:H14"/>
    <mergeCell ref="A22:E22"/>
    <mergeCell ref="A26:H26"/>
    <mergeCell ref="A27:H27"/>
    <mergeCell ref="A1:I4"/>
    <mergeCell ref="A6:F6"/>
    <mergeCell ref="E8:E10"/>
    <mergeCell ref="A10: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97"/>
  <sheetViews>
    <sheetView workbookViewId="0" topLeftCell="A390">
      <selection activeCell="A399" sqref="A399"/>
    </sheetView>
  </sheetViews>
  <sheetFormatPr defaultColWidth="9.00390625" defaultRowHeight="14.25"/>
  <cols>
    <col min="5" max="5" width="3.125" style="0" customWidth="1"/>
    <col min="6" max="6" width="2.375" style="0" customWidth="1"/>
    <col min="7" max="8" width="10.25390625" style="0" bestFit="1" customWidth="1"/>
  </cols>
  <sheetData>
    <row r="1" spans="1:10" ht="27">
      <c r="A1" s="323" t="s">
        <v>1227</v>
      </c>
      <c r="B1" s="323"/>
      <c r="C1" s="323"/>
      <c r="D1" s="323"/>
      <c r="E1" s="323"/>
      <c r="F1" s="323"/>
      <c r="G1" s="323"/>
      <c r="H1" s="323"/>
      <c r="I1" s="323"/>
      <c r="J1" s="323"/>
    </row>
    <row r="2" spans="1:10" ht="14.25">
      <c r="A2" s="324" t="s">
        <v>1228</v>
      </c>
      <c r="B2" s="324"/>
      <c r="C2" s="324"/>
      <c r="D2" s="324"/>
      <c r="E2" s="324"/>
      <c r="F2" s="324"/>
      <c r="G2" s="324"/>
      <c r="H2" s="324"/>
      <c r="I2" s="324"/>
      <c r="J2" s="324"/>
    </row>
    <row r="3" spans="1:10" ht="14.25">
      <c r="A3" s="324" t="s">
        <v>1229</v>
      </c>
      <c r="B3" s="324"/>
      <c r="C3" s="324"/>
      <c r="D3" s="324"/>
      <c r="E3" s="324"/>
      <c r="F3" s="324"/>
      <c r="G3" s="324"/>
      <c r="H3" s="324"/>
      <c r="I3" s="324"/>
      <c r="J3" s="324"/>
    </row>
    <row r="4" spans="1:10" ht="14.25">
      <c r="A4" s="317"/>
      <c r="B4" s="317"/>
      <c r="C4" s="317"/>
      <c r="D4" s="317"/>
      <c r="E4" s="317"/>
      <c r="F4" s="317"/>
      <c r="G4" s="317"/>
      <c r="H4" s="317"/>
      <c r="I4" s="317"/>
      <c r="J4" s="317"/>
    </row>
    <row r="5" spans="1:10" ht="14.25">
      <c r="A5" s="321" t="s">
        <v>1230</v>
      </c>
      <c r="B5" s="262" t="s">
        <v>1231</v>
      </c>
      <c r="C5" s="262"/>
      <c r="D5" s="262"/>
      <c r="E5" s="321" t="s">
        <v>1232</v>
      </c>
      <c r="F5" s="262" t="s">
        <v>1233</v>
      </c>
      <c r="G5" s="262" t="s">
        <v>1234</v>
      </c>
      <c r="H5" s="318"/>
      <c r="I5" s="262" t="s">
        <v>1235</v>
      </c>
      <c r="J5" s="262"/>
    </row>
    <row r="6" spans="1:10" ht="14.25">
      <c r="A6" s="322"/>
      <c r="B6" s="322"/>
      <c r="C6" s="322"/>
      <c r="D6" s="322"/>
      <c r="E6" s="322"/>
      <c r="F6" s="322"/>
      <c r="G6" s="2" t="s">
        <v>1236</v>
      </c>
      <c r="H6" s="3" t="s">
        <v>1237</v>
      </c>
      <c r="I6" s="262"/>
      <c r="J6" s="262"/>
    </row>
    <row r="7" spans="1:10" ht="14.25">
      <c r="A7" s="319" t="s">
        <v>1238</v>
      </c>
      <c r="B7" s="319"/>
      <c r="C7" s="319"/>
      <c r="D7" s="319"/>
      <c r="E7" s="319"/>
      <c r="F7" s="319"/>
      <c r="G7" s="319"/>
      <c r="H7" s="319"/>
      <c r="I7" s="320"/>
      <c r="J7" s="320"/>
    </row>
    <row r="8" spans="1:10" ht="35.25" customHeight="1">
      <c r="A8" s="4">
        <v>1</v>
      </c>
      <c r="B8" s="307" t="s">
        <v>1239</v>
      </c>
      <c r="C8" s="307"/>
      <c r="D8" s="307"/>
      <c r="E8" s="5" t="s">
        <v>1240</v>
      </c>
      <c r="F8" s="5">
        <v>400</v>
      </c>
      <c r="G8" s="6">
        <v>196</v>
      </c>
      <c r="H8" s="5">
        <v>183.56</v>
      </c>
      <c r="I8" s="308" t="s">
        <v>1241</v>
      </c>
      <c r="J8" s="308"/>
    </row>
    <row r="9" spans="1:10" ht="28.5" customHeight="1">
      <c r="A9" s="4">
        <v>2</v>
      </c>
      <c r="B9" s="307" t="s">
        <v>1242</v>
      </c>
      <c r="C9" s="307"/>
      <c r="D9" s="307"/>
      <c r="E9" s="5" t="s">
        <v>1243</v>
      </c>
      <c r="F9" s="5">
        <v>1</v>
      </c>
      <c r="G9" s="6">
        <v>43000</v>
      </c>
      <c r="H9" s="6">
        <v>35290</v>
      </c>
      <c r="I9" s="308" t="s">
        <v>1244</v>
      </c>
      <c r="J9" s="308"/>
    </row>
    <row r="10" spans="1:10" ht="33.75" customHeight="1">
      <c r="A10" s="4">
        <v>3</v>
      </c>
      <c r="B10" s="307" t="s">
        <v>1245</v>
      </c>
      <c r="C10" s="307"/>
      <c r="D10" s="307"/>
      <c r="E10" s="5" t="s">
        <v>1243</v>
      </c>
      <c r="F10" s="5">
        <v>1</v>
      </c>
      <c r="G10" s="6">
        <v>20000</v>
      </c>
      <c r="H10" s="6">
        <v>20000</v>
      </c>
      <c r="I10" s="305" t="s">
        <v>1246</v>
      </c>
      <c r="J10" s="306"/>
    </row>
    <row r="11" spans="1:10" ht="29.25" customHeight="1">
      <c r="A11" s="4">
        <v>4</v>
      </c>
      <c r="B11" s="302" t="s">
        <v>1247</v>
      </c>
      <c r="C11" s="303"/>
      <c r="D11" s="304"/>
      <c r="E11" s="5" t="s">
        <v>1248</v>
      </c>
      <c r="F11" s="5">
        <v>1</v>
      </c>
      <c r="G11" s="6">
        <v>41100</v>
      </c>
      <c r="H11" s="6">
        <v>33680</v>
      </c>
      <c r="I11" s="305" t="s">
        <v>1249</v>
      </c>
      <c r="J11" s="306"/>
    </row>
    <row r="12" spans="1:10" ht="26.25" customHeight="1">
      <c r="A12" s="4">
        <v>5</v>
      </c>
      <c r="B12" s="302" t="s">
        <v>1250</v>
      </c>
      <c r="C12" s="303"/>
      <c r="D12" s="304"/>
      <c r="E12" s="5" t="s">
        <v>1248</v>
      </c>
      <c r="F12" s="5">
        <v>2</v>
      </c>
      <c r="G12" s="6">
        <v>4000</v>
      </c>
      <c r="H12" s="6">
        <v>3200</v>
      </c>
      <c r="I12" s="305" t="s">
        <v>1246</v>
      </c>
      <c r="J12" s="306"/>
    </row>
    <row r="13" spans="1:10" ht="27">
      <c r="A13" s="220" t="s">
        <v>1251</v>
      </c>
      <c r="B13" s="220"/>
      <c r="C13" s="220"/>
      <c r="D13" s="220"/>
      <c r="E13" s="220"/>
      <c r="F13" s="220"/>
      <c r="G13" s="220"/>
      <c r="H13" s="220"/>
      <c r="I13" s="220"/>
      <c r="J13" s="220"/>
    </row>
    <row r="14" spans="1:10" ht="14.25">
      <c r="A14" s="266" t="s">
        <v>1252</v>
      </c>
      <c r="B14" s="266"/>
      <c r="C14" s="266"/>
      <c r="D14" s="266"/>
      <c r="E14" s="266"/>
      <c r="F14" s="266"/>
      <c r="G14" s="266"/>
      <c r="H14" s="266"/>
      <c r="I14" s="266"/>
      <c r="J14" s="266"/>
    </row>
    <row r="15" spans="1:10" ht="14.25">
      <c r="A15" s="266" t="s">
        <v>1253</v>
      </c>
      <c r="B15" s="266"/>
      <c r="C15" s="266"/>
      <c r="D15" s="266"/>
      <c r="E15" s="266"/>
      <c r="F15" s="266"/>
      <c r="G15" s="266"/>
      <c r="H15" s="266"/>
      <c r="I15" s="266"/>
      <c r="J15" s="266"/>
    </row>
    <row r="16" spans="1:10" ht="14.25">
      <c r="A16" s="7"/>
      <c r="B16" s="7"/>
      <c r="C16" s="7"/>
      <c r="D16" s="7"/>
      <c r="E16" s="7"/>
      <c r="F16" s="7"/>
      <c r="G16" s="7"/>
      <c r="H16" s="7"/>
      <c r="I16" s="7"/>
      <c r="J16" s="8"/>
    </row>
    <row r="17" spans="1:10" ht="14.25">
      <c r="A17" s="321" t="s">
        <v>1230</v>
      </c>
      <c r="B17" s="262" t="s">
        <v>1254</v>
      </c>
      <c r="C17" s="325" t="s">
        <v>1255</v>
      </c>
      <c r="D17" s="321" t="s">
        <v>1232</v>
      </c>
      <c r="E17" s="262" t="s">
        <v>1233</v>
      </c>
      <c r="F17" s="262" t="s">
        <v>1234</v>
      </c>
      <c r="G17" s="262"/>
      <c r="H17" s="262" t="s">
        <v>1256</v>
      </c>
      <c r="I17" s="262"/>
      <c r="J17" s="262" t="s">
        <v>1257</v>
      </c>
    </row>
    <row r="18" spans="1:10" ht="14.25">
      <c r="A18" s="262"/>
      <c r="B18" s="262"/>
      <c r="C18" s="326"/>
      <c r="D18" s="262"/>
      <c r="E18" s="262"/>
      <c r="F18" s="1" t="s">
        <v>1236</v>
      </c>
      <c r="G18" s="1" t="s">
        <v>1237</v>
      </c>
      <c r="H18" s="1" t="s">
        <v>1236</v>
      </c>
      <c r="I18" s="1" t="s">
        <v>1237</v>
      </c>
      <c r="J18" s="262"/>
    </row>
    <row r="19" spans="1:10" ht="14.25">
      <c r="A19" s="9"/>
      <c r="B19" s="318" t="s">
        <v>1258</v>
      </c>
      <c r="C19" s="327"/>
      <c r="D19" s="327"/>
      <c r="E19" s="327"/>
      <c r="F19" s="327"/>
      <c r="G19" s="327"/>
      <c r="H19" s="327"/>
      <c r="I19" s="327"/>
      <c r="J19" s="328"/>
    </row>
    <row r="20" spans="1:10" ht="209.25">
      <c r="A20" s="10">
        <v>1</v>
      </c>
      <c r="B20" s="11" t="s">
        <v>1259</v>
      </c>
      <c r="C20" s="10" t="s">
        <v>1260</v>
      </c>
      <c r="D20" s="12" t="s">
        <v>1261</v>
      </c>
      <c r="E20" s="13">
        <v>1</v>
      </c>
      <c r="F20" s="13">
        <v>105000</v>
      </c>
      <c r="G20" s="14">
        <v>60000</v>
      </c>
      <c r="H20" s="14">
        <f aca="true" t="shared" si="0" ref="H20:H32">E20*F20</f>
        <v>105000</v>
      </c>
      <c r="I20" s="14">
        <f>E20*G20</f>
        <v>60000</v>
      </c>
      <c r="J20" s="15"/>
    </row>
    <row r="21" spans="1:10" ht="27">
      <c r="A21" s="10">
        <v>2</v>
      </c>
      <c r="B21" s="11" t="s">
        <v>1262</v>
      </c>
      <c r="C21" s="10" t="s">
        <v>1263</v>
      </c>
      <c r="D21" s="12" t="s">
        <v>1261</v>
      </c>
      <c r="E21" s="13">
        <v>1</v>
      </c>
      <c r="F21" s="13">
        <v>18000</v>
      </c>
      <c r="G21" s="14">
        <v>10000</v>
      </c>
      <c r="H21" s="14">
        <f t="shared" si="0"/>
        <v>18000</v>
      </c>
      <c r="I21" s="14">
        <f aca="true" t="shared" si="1" ref="I21:I32">E21*G21</f>
        <v>10000</v>
      </c>
      <c r="J21" s="15"/>
    </row>
    <row r="22" spans="1:10" ht="27">
      <c r="A22" s="10">
        <v>3</v>
      </c>
      <c r="B22" s="11" t="s">
        <v>1264</v>
      </c>
      <c r="C22" s="10" t="s">
        <v>1265</v>
      </c>
      <c r="D22" s="12" t="s">
        <v>1261</v>
      </c>
      <c r="E22" s="13">
        <v>1</v>
      </c>
      <c r="F22" s="13">
        <v>31000</v>
      </c>
      <c r="G22" s="14">
        <v>25000</v>
      </c>
      <c r="H22" s="14">
        <f t="shared" si="0"/>
        <v>31000</v>
      </c>
      <c r="I22" s="14">
        <f t="shared" si="1"/>
        <v>25000</v>
      </c>
      <c r="J22" s="15"/>
    </row>
    <row r="23" spans="1:10" ht="27">
      <c r="A23" s="10">
        <v>4</v>
      </c>
      <c r="B23" s="11" t="s">
        <v>1266</v>
      </c>
      <c r="C23" s="10" t="s">
        <v>1267</v>
      </c>
      <c r="D23" s="12" t="s">
        <v>1261</v>
      </c>
      <c r="E23" s="13">
        <v>1</v>
      </c>
      <c r="F23" s="13">
        <v>28000</v>
      </c>
      <c r="G23" s="14">
        <v>18000</v>
      </c>
      <c r="H23" s="14">
        <f t="shared" si="0"/>
        <v>28000</v>
      </c>
      <c r="I23" s="14">
        <f t="shared" si="1"/>
        <v>18000</v>
      </c>
      <c r="J23" s="15"/>
    </row>
    <row r="24" spans="1:10" ht="27">
      <c r="A24" s="10">
        <v>5</v>
      </c>
      <c r="B24" s="11" t="s">
        <v>1268</v>
      </c>
      <c r="C24" s="10" t="s">
        <v>1269</v>
      </c>
      <c r="D24" s="12" t="s">
        <v>1261</v>
      </c>
      <c r="E24" s="13">
        <v>1</v>
      </c>
      <c r="F24" s="13">
        <v>20000</v>
      </c>
      <c r="G24" s="14">
        <v>15000</v>
      </c>
      <c r="H24" s="14">
        <f t="shared" si="0"/>
        <v>20000</v>
      </c>
      <c r="I24" s="14">
        <f t="shared" si="1"/>
        <v>15000</v>
      </c>
      <c r="J24" s="15"/>
    </row>
    <row r="25" spans="1:10" ht="27">
      <c r="A25" s="10">
        <v>6</v>
      </c>
      <c r="B25" s="11" t="s">
        <v>1270</v>
      </c>
      <c r="C25" s="10"/>
      <c r="D25" s="12" t="s">
        <v>1261</v>
      </c>
      <c r="E25" s="13">
        <v>1</v>
      </c>
      <c r="F25" s="13">
        <v>15000</v>
      </c>
      <c r="G25" s="14">
        <v>10000</v>
      </c>
      <c r="H25" s="14">
        <f t="shared" si="0"/>
        <v>15000</v>
      </c>
      <c r="I25" s="14">
        <f t="shared" si="1"/>
        <v>10000</v>
      </c>
      <c r="J25" s="15"/>
    </row>
    <row r="26" spans="1:10" ht="27">
      <c r="A26" s="10">
        <v>7</v>
      </c>
      <c r="B26" s="11" t="s">
        <v>1271</v>
      </c>
      <c r="C26" s="10" t="s">
        <v>1272</v>
      </c>
      <c r="D26" s="12" t="s">
        <v>1261</v>
      </c>
      <c r="E26" s="13">
        <v>1</v>
      </c>
      <c r="F26" s="13">
        <v>13000</v>
      </c>
      <c r="G26" s="14">
        <v>10000</v>
      </c>
      <c r="H26" s="14">
        <f t="shared" si="0"/>
        <v>13000</v>
      </c>
      <c r="I26" s="14">
        <f t="shared" si="1"/>
        <v>10000</v>
      </c>
      <c r="J26" s="15"/>
    </row>
    <row r="27" spans="1:10" ht="27">
      <c r="A27" s="10">
        <v>8</v>
      </c>
      <c r="B27" s="11" t="s">
        <v>1273</v>
      </c>
      <c r="C27" s="10"/>
      <c r="D27" s="12" t="s">
        <v>1261</v>
      </c>
      <c r="E27" s="13">
        <v>3</v>
      </c>
      <c r="F27" s="13">
        <v>4000</v>
      </c>
      <c r="G27" s="14">
        <v>2000</v>
      </c>
      <c r="H27" s="14">
        <f t="shared" si="0"/>
        <v>12000</v>
      </c>
      <c r="I27" s="14">
        <f t="shared" si="1"/>
        <v>6000</v>
      </c>
      <c r="J27" s="15"/>
    </row>
    <row r="28" spans="1:10" ht="54">
      <c r="A28" s="10">
        <v>9</v>
      </c>
      <c r="B28" s="11" t="s">
        <v>1274</v>
      </c>
      <c r="C28" s="10"/>
      <c r="D28" s="12" t="s">
        <v>1261</v>
      </c>
      <c r="E28" s="13">
        <v>1</v>
      </c>
      <c r="F28" s="13">
        <v>23400</v>
      </c>
      <c r="G28" s="14">
        <v>23200</v>
      </c>
      <c r="H28" s="14">
        <f t="shared" si="0"/>
        <v>23400</v>
      </c>
      <c r="I28" s="14">
        <f t="shared" si="1"/>
        <v>23200</v>
      </c>
      <c r="J28" s="15"/>
    </row>
    <row r="29" spans="1:10" ht="54">
      <c r="A29" s="10">
        <v>10</v>
      </c>
      <c r="B29" s="11" t="s">
        <v>1275</v>
      </c>
      <c r="C29" s="10"/>
      <c r="D29" s="12" t="s">
        <v>1276</v>
      </c>
      <c r="E29" s="13">
        <v>50</v>
      </c>
      <c r="F29" s="13">
        <v>480</v>
      </c>
      <c r="G29" s="14">
        <v>380</v>
      </c>
      <c r="H29" s="14">
        <f t="shared" si="0"/>
        <v>24000</v>
      </c>
      <c r="I29" s="14">
        <f t="shared" si="1"/>
        <v>19000</v>
      </c>
      <c r="J29" s="16"/>
    </row>
    <row r="30" spans="1:10" ht="67.5">
      <c r="A30" s="10">
        <v>11</v>
      </c>
      <c r="B30" s="11" t="s">
        <v>1277</v>
      </c>
      <c r="C30" s="10"/>
      <c r="D30" s="12" t="s">
        <v>1276</v>
      </c>
      <c r="E30" s="13">
        <v>100</v>
      </c>
      <c r="F30" s="13">
        <v>650</v>
      </c>
      <c r="G30" s="14">
        <v>460</v>
      </c>
      <c r="H30" s="14">
        <f t="shared" si="0"/>
        <v>65000</v>
      </c>
      <c r="I30" s="14">
        <f t="shared" si="1"/>
        <v>46000</v>
      </c>
      <c r="J30" s="16"/>
    </row>
    <row r="31" spans="1:10" ht="67.5">
      <c r="A31" s="10">
        <v>12</v>
      </c>
      <c r="B31" s="11" t="s">
        <v>1278</v>
      </c>
      <c r="C31" s="10"/>
      <c r="D31" s="12" t="s">
        <v>1276</v>
      </c>
      <c r="E31" s="13">
        <v>390</v>
      </c>
      <c r="F31" s="13">
        <v>245.66</v>
      </c>
      <c r="G31" s="14">
        <v>180</v>
      </c>
      <c r="H31" s="14">
        <f t="shared" si="0"/>
        <v>95807.4</v>
      </c>
      <c r="I31" s="14">
        <f t="shared" si="1"/>
        <v>70200</v>
      </c>
      <c r="J31" s="16"/>
    </row>
    <row r="32" spans="1:10" ht="67.5">
      <c r="A32" s="10">
        <v>13</v>
      </c>
      <c r="B32" s="11" t="s">
        <v>1279</v>
      </c>
      <c r="C32" s="10"/>
      <c r="D32" s="12" t="s">
        <v>1276</v>
      </c>
      <c r="E32" s="13">
        <v>150</v>
      </c>
      <c r="F32" s="13">
        <v>180</v>
      </c>
      <c r="G32" s="14">
        <v>130</v>
      </c>
      <c r="H32" s="14">
        <f t="shared" si="0"/>
        <v>27000</v>
      </c>
      <c r="I32" s="14">
        <f t="shared" si="1"/>
        <v>19500</v>
      </c>
      <c r="J32" s="16"/>
    </row>
    <row r="33" spans="1:10" ht="14.25">
      <c r="A33" s="10"/>
      <c r="B33" s="329" t="s">
        <v>1280</v>
      </c>
      <c r="C33" s="330"/>
      <c r="D33" s="330"/>
      <c r="E33" s="330"/>
      <c r="F33" s="330"/>
      <c r="G33" s="330"/>
      <c r="H33" s="330"/>
      <c r="I33" s="330"/>
      <c r="J33" s="331"/>
    </row>
    <row r="34" spans="1:10" ht="208.5">
      <c r="A34" s="17">
        <v>1</v>
      </c>
      <c r="B34" s="11" t="s">
        <v>1281</v>
      </c>
      <c r="C34" s="10" t="s">
        <v>1282</v>
      </c>
      <c r="D34" s="12" t="s">
        <v>1261</v>
      </c>
      <c r="E34" s="13">
        <v>1</v>
      </c>
      <c r="F34" s="13">
        <v>72500</v>
      </c>
      <c r="G34" s="14">
        <v>72500</v>
      </c>
      <c r="H34" s="14">
        <f>E34*F34</f>
        <v>72500</v>
      </c>
      <c r="I34" s="14">
        <f>G34*E34</f>
        <v>72500</v>
      </c>
      <c r="J34" s="15"/>
    </row>
    <row r="35" spans="1:10" ht="27">
      <c r="A35" s="10">
        <v>2</v>
      </c>
      <c r="B35" s="11" t="s">
        <v>1283</v>
      </c>
      <c r="C35" s="10" t="s">
        <v>1269</v>
      </c>
      <c r="D35" s="12" t="s">
        <v>1261</v>
      </c>
      <c r="E35" s="13">
        <v>1</v>
      </c>
      <c r="F35" s="13">
        <v>23000</v>
      </c>
      <c r="G35" s="14">
        <v>23000</v>
      </c>
      <c r="H35" s="14">
        <f>E35*F35</f>
        <v>23000</v>
      </c>
      <c r="I35" s="14">
        <f>G35*E35</f>
        <v>23000</v>
      </c>
      <c r="J35" s="10"/>
    </row>
    <row r="36" spans="1:10" ht="54">
      <c r="A36" s="17">
        <v>3</v>
      </c>
      <c r="B36" s="11" t="s">
        <v>1284</v>
      </c>
      <c r="C36" s="10"/>
      <c r="D36" s="12" t="s">
        <v>1276</v>
      </c>
      <c r="E36" s="13">
        <v>150</v>
      </c>
      <c r="F36" s="13">
        <v>150</v>
      </c>
      <c r="G36" s="14">
        <v>150</v>
      </c>
      <c r="H36" s="14">
        <f>E36*F36</f>
        <v>22500</v>
      </c>
      <c r="I36" s="14">
        <f>E36*G36</f>
        <v>22500</v>
      </c>
      <c r="J36" s="16"/>
    </row>
    <row r="37" spans="1:10" ht="27">
      <c r="A37" s="323" t="s">
        <v>1227</v>
      </c>
      <c r="B37" s="323"/>
      <c r="C37" s="323"/>
      <c r="D37" s="323"/>
      <c r="E37" s="323"/>
      <c r="F37" s="323"/>
      <c r="G37" s="323"/>
      <c r="H37" s="323"/>
      <c r="I37" s="323"/>
      <c r="J37" s="323"/>
    </row>
    <row r="38" spans="1:10" ht="14.25">
      <c r="A38" s="324" t="s">
        <v>1228</v>
      </c>
      <c r="B38" s="324"/>
      <c r="C38" s="324"/>
      <c r="D38" s="324"/>
      <c r="E38" s="324"/>
      <c r="F38" s="324"/>
      <c r="G38" s="324"/>
      <c r="H38" s="324"/>
      <c r="I38" s="324"/>
      <c r="J38" s="324"/>
    </row>
    <row r="39" spans="1:10" ht="14.25">
      <c r="A39" s="324" t="s">
        <v>1229</v>
      </c>
      <c r="B39" s="324"/>
      <c r="C39" s="324"/>
      <c r="D39" s="324"/>
      <c r="E39" s="324"/>
      <c r="F39" s="324"/>
      <c r="G39" s="324"/>
      <c r="H39" s="324"/>
      <c r="I39" s="324"/>
      <c r="J39" s="324"/>
    </row>
    <row r="40" spans="1:10" ht="14.25">
      <c r="A40" s="317"/>
      <c r="B40" s="317"/>
      <c r="C40" s="317"/>
      <c r="D40" s="317"/>
      <c r="E40" s="317"/>
      <c r="F40" s="317"/>
      <c r="G40" s="317"/>
      <c r="H40" s="317"/>
      <c r="I40" s="317"/>
      <c r="J40" s="317"/>
    </row>
    <row r="41" spans="1:10" ht="14.25">
      <c r="A41" s="321" t="s">
        <v>1230</v>
      </c>
      <c r="B41" s="262" t="s">
        <v>1231</v>
      </c>
      <c r="C41" s="262"/>
      <c r="D41" s="262"/>
      <c r="E41" s="321" t="s">
        <v>1232</v>
      </c>
      <c r="F41" s="262" t="s">
        <v>1233</v>
      </c>
      <c r="G41" s="262" t="s">
        <v>1234</v>
      </c>
      <c r="H41" s="318"/>
      <c r="I41" s="262" t="s">
        <v>1235</v>
      </c>
      <c r="J41" s="262"/>
    </row>
    <row r="42" spans="1:10" ht="14.25">
      <c r="A42" s="322"/>
      <c r="B42" s="322"/>
      <c r="C42" s="322"/>
      <c r="D42" s="322"/>
      <c r="E42" s="322"/>
      <c r="F42" s="322"/>
      <c r="G42" s="2" t="s">
        <v>1236</v>
      </c>
      <c r="H42" s="3" t="s">
        <v>1237</v>
      </c>
      <c r="I42" s="262"/>
      <c r="J42" s="262"/>
    </row>
    <row r="43" spans="1:10" ht="14.25">
      <c r="A43" s="319" t="s">
        <v>1238</v>
      </c>
      <c r="B43" s="319"/>
      <c r="C43" s="319"/>
      <c r="D43" s="319"/>
      <c r="E43" s="319"/>
      <c r="F43" s="319"/>
      <c r="G43" s="319"/>
      <c r="H43" s="319"/>
      <c r="I43" s="320"/>
      <c r="J43" s="320"/>
    </row>
    <row r="44" spans="1:10" ht="36" customHeight="1">
      <c r="A44" s="4">
        <v>1</v>
      </c>
      <c r="B44" s="307" t="s">
        <v>1239</v>
      </c>
      <c r="C44" s="307"/>
      <c r="D44" s="307"/>
      <c r="E44" s="5" t="s">
        <v>1240</v>
      </c>
      <c r="F44" s="5">
        <v>400</v>
      </c>
      <c r="G44" s="6">
        <v>196</v>
      </c>
      <c r="H44" s="5">
        <v>183.56</v>
      </c>
      <c r="I44" s="308" t="s">
        <v>1241</v>
      </c>
      <c r="J44" s="308"/>
    </row>
    <row r="45" spans="1:10" ht="32.25" customHeight="1">
      <c r="A45" s="4">
        <v>2</v>
      </c>
      <c r="B45" s="307" t="s">
        <v>1242</v>
      </c>
      <c r="C45" s="307"/>
      <c r="D45" s="307"/>
      <c r="E45" s="5" t="s">
        <v>1243</v>
      </c>
      <c r="F45" s="5">
        <v>1</v>
      </c>
      <c r="G45" s="6">
        <v>43000</v>
      </c>
      <c r="H45" s="6">
        <v>35290</v>
      </c>
      <c r="I45" s="308" t="s">
        <v>1244</v>
      </c>
      <c r="J45" s="308"/>
    </row>
    <row r="46" spans="1:10" ht="30" customHeight="1">
      <c r="A46" s="4">
        <v>3</v>
      </c>
      <c r="B46" s="307" t="s">
        <v>1245</v>
      </c>
      <c r="C46" s="307"/>
      <c r="D46" s="307"/>
      <c r="E46" s="5" t="s">
        <v>1243</v>
      </c>
      <c r="F46" s="5">
        <v>1</v>
      </c>
      <c r="G46" s="6">
        <v>20000</v>
      </c>
      <c r="H46" s="6">
        <v>20000</v>
      </c>
      <c r="I46" s="305" t="s">
        <v>1285</v>
      </c>
      <c r="J46" s="306"/>
    </row>
    <row r="47" spans="1:10" ht="27.75" customHeight="1">
      <c r="A47" s="4">
        <v>4</v>
      </c>
      <c r="B47" s="302" t="s">
        <v>1247</v>
      </c>
      <c r="C47" s="303"/>
      <c r="D47" s="304"/>
      <c r="E47" s="5" t="s">
        <v>1248</v>
      </c>
      <c r="F47" s="5">
        <v>1</v>
      </c>
      <c r="G47" s="6">
        <v>41100</v>
      </c>
      <c r="H47" s="6">
        <v>33680</v>
      </c>
      <c r="I47" s="305" t="s">
        <v>1286</v>
      </c>
      <c r="J47" s="306"/>
    </row>
    <row r="48" spans="1:10" ht="27" customHeight="1">
      <c r="A48" s="4">
        <v>5</v>
      </c>
      <c r="B48" s="302" t="s">
        <v>1250</v>
      </c>
      <c r="C48" s="303"/>
      <c r="D48" s="304"/>
      <c r="E48" s="5" t="s">
        <v>1248</v>
      </c>
      <c r="F48" s="5">
        <v>2</v>
      </c>
      <c r="G48" s="6">
        <v>4000</v>
      </c>
      <c r="H48" s="6">
        <v>3200</v>
      </c>
      <c r="I48" s="305" t="s">
        <v>1246</v>
      </c>
      <c r="J48" s="306"/>
    </row>
    <row r="49" spans="1:12" ht="27">
      <c r="A49" s="220" t="s">
        <v>1287</v>
      </c>
      <c r="B49" s="220"/>
      <c r="C49" s="220"/>
      <c r="D49" s="220"/>
      <c r="E49" s="220"/>
      <c r="F49" s="220"/>
      <c r="G49" s="220"/>
      <c r="H49" s="220"/>
      <c r="I49" s="220"/>
      <c r="J49" s="220"/>
      <c r="K49" s="220"/>
      <c r="L49" s="220"/>
    </row>
    <row r="50" spans="1:12" ht="14.25">
      <c r="A50" s="332" t="s">
        <v>1288</v>
      </c>
      <c r="B50" s="332"/>
      <c r="C50" s="332"/>
      <c r="D50" s="332"/>
      <c r="E50" s="332"/>
      <c r="F50" s="332"/>
      <c r="G50" s="332"/>
      <c r="H50" s="332"/>
      <c r="I50" s="332"/>
      <c r="J50" s="332"/>
      <c r="K50" s="332"/>
      <c r="L50" s="332"/>
    </row>
    <row r="51" spans="1:12" ht="14.25">
      <c r="A51" s="332" t="s">
        <v>1289</v>
      </c>
      <c r="B51" s="332"/>
      <c r="C51" s="332"/>
      <c r="D51" s="332"/>
      <c r="E51" s="332"/>
      <c r="F51" s="332"/>
      <c r="G51" s="332"/>
      <c r="H51" s="332"/>
      <c r="I51" s="332"/>
      <c r="J51" s="332"/>
      <c r="K51" s="332"/>
      <c r="L51" s="332"/>
    </row>
    <row r="52" spans="1:12" ht="14.25">
      <c r="A52" s="211" t="s">
        <v>1230</v>
      </c>
      <c r="B52" s="212" t="s">
        <v>1254</v>
      </c>
      <c r="C52" s="212"/>
      <c r="D52" s="212"/>
      <c r="E52" s="333" t="s">
        <v>1290</v>
      </c>
      <c r="F52" s="211" t="s">
        <v>1291</v>
      </c>
      <c r="G52" s="212" t="s">
        <v>1233</v>
      </c>
      <c r="H52" s="212" t="s">
        <v>1292</v>
      </c>
      <c r="I52" s="212"/>
      <c r="J52" s="212" t="s">
        <v>1293</v>
      </c>
      <c r="K52" s="212"/>
      <c r="L52" s="212" t="s">
        <v>1257</v>
      </c>
    </row>
    <row r="53" spans="1:12" ht="14.25">
      <c r="A53" s="212"/>
      <c r="B53" s="212"/>
      <c r="C53" s="212"/>
      <c r="D53" s="212"/>
      <c r="E53" s="333"/>
      <c r="F53" s="212"/>
      <c r="G53" s="212"/>
      <c r="H53" s="9" t="s">
        <v>1236</v>
      </c>
      <c r="I53" s="9" t="s">
        <v>1237</v>
      </c>
      <c r="J53" s="9" t="s">
        <v>1236</v>
      </c>
      <c r="K53" s="9" t="s">
        <v>1237</v>
      </c>
      <c r="L53" s="212"/>
    </row>
    <row r="54" spans="1:12" ht="409.5">
      <c r="A54" s="9">
        <v>1</v>
      </c>
      <c r="B54" s="15" t="s">
        <v>1294</v>
      </c>
      <c r="C54" s="18" t="s">
        <v>1295</v>
      </c>
      <c r="D54" s="14" t="s">
        <v>1261</v>
      </c>
      <c r="E54" s="19" t="s">
        <v>1296</v>
      </c>
      <c r="F54" s="14" t="s">
        <v>1261</v>
      </c>
      <c r="G54" s="14">
        <v>40</v>
      </c>
      <c r="H54" s="14">
        <v>6000</v>
      </c>
      <c r="I54" s="14">
        <v>4850</v>
      </c>
      <c r="J54" s="20">
        <f>+H54*G54</f>
        <v>240000</v>
      </c>
      <c r="K54" s="21">
        <f>+I54*G54</f>
        <v>194000</v>
      </c>
      <c r="L54" s="5" t="s">
        <v>1297</v>
      </c>
    </row>
    <row r="55" spans="1:12" ht="409.5">
      <c r="A55" s="9">
        <v>2</v>
      </c>
      <c r="B55" s="15" t="s">
        <v>1298</v>
      </c>
      <c r="C55" s="18" t="s">
        <v>1299</v>
      </c>
      <c r="D55" s="14" t="s">
        <v>1261</v>
      </c>
      <c r="E55" s="19" t="s">
        <v>1299</v>
      </c>
      <c r="F55" s="14" t="s">
        <v>1261</v>
      </c>
      <c r="G55" s="14">
        <v>40</v>
      </c>
      <c r="H55" s="14">
        <v>1800</v>
      </c>
      <c r="I55" s="14">
        <v>1600</v>
      </c>
      <c r="J55" s="20">
        <f>+H55*G55</f>
        <v>72000</v>
      </c>
      <c r="K55" s="21">
        <f>+I55*G55</f>
        <v>64000</v>
      </c>
      <c r="L55" s="5" t="s">
        <v>1297</v>
      </c>
    </row>
    <row r="56" spans="1:12" ht="409.5">
      <c r="A56" s="9">
        <v>3</v>
      </c>
      <c r="B56" s="15" t="s">
        <v>1300</v>
      </c>
      <c r="C56" s="18" t="s">
        <v>1301</v>
      </c>
      <c r="D56" s="14" t="s">
        <v>1302</v>
      </c>
      <c r="E56" s="22" t="s">
        <v>1303</v>
      </c>
      <c r="F56" s="14" t="s">
        <v>1302</v>
      </c>
      <c r="G56" s="14">
        <v>40</v>
      </c>
      <c r="H56" s="14">
        <v>3500</v>
      </c>
      <c r="I56" s="14">
        <v>3000</v>
      </c>
      <c r="J56" s="20">
        <f aca="true" t="shared" si="2" ref="J56:J61">+H56*G56</f>
        <v>140000</v>
      </c>
      <c r="K56" s="21">
        <f aca="true" t="shared" si="3" ref="K56:K61">+I56*G56</f>
        <v>120000</v>
      </c>
      <c r="L56" s="5" t="s">
        <v>1297</v>
      </c>
    </row>
    <row r="57" spans="1:12" ht="409.5">
      <c r="A57" s="9">
        <v>4</v>
      </c>
      <c r="B57" s="15" t="s">
        <v>1304</v>
      </c>
      <c r="C57" s="18" t="s">
        <v>1305</v>
      </c>
      <c r="D57" s="14" t="s">
        <v>1261</v>
      </c>
      <c r="E57" s="19" t="s">
        <v>1306</v>
      </c>
      <c r="F57" s="14" t="s">
        <v>1261</v>
      </c>
      <c r="G57" s="14">
        <v>40</v>
      </c>
      <c r="H57" s="14">
        <v>4000</v>
      </c>
      <c r="I57" s="14">
        <v>3500</v>
      </c>
      <c r="J57" s="20">
        <f t="shared" si="2"/>
        <v>160000</v>
      </c>
      <c r="K57" s="21">
        <f t="shared" si="3"/>
        <v>140000</v>
      </c>
      <c r="L57" s="5" t="s">
        <v>1297</v>
      </c>
    </row>
    <row r="58" spans="1:12" ht="409.5">
      <c r="A58" s="9">
        <v>5</v>
      </c>
      <c r="B58" s="15" t="s">
        <v>1307</v>
      </c>
      <c r="C58" s="18" t="s">
        <v>1308</v>
      </c>
      <c r="D58" s="14" t="s">
        <v>1302</v>
      </c>
      <c r="E58" s="19" t="s">
        <v>1309</v>
      </c>
      <c r="F58" s="14" t="s">
        <v>1302</v>
      </c>
      <c r="G58" s="14">
        <v>40</v>
      </c>
      <c r="H58" s="14">
        <v>2000</v>
      </c>
      <c r="I58" s="14">
        <v>1700</v>
      </c>
      <c r="J58" s="20">
        <f t="shared" si="2"/>
        <v>80000</v>
      </c>
      <c r="K58" s="21">
        <f t="shared" si="3"/>
        <v>68000</v>
      </c>
      <c r="L58" s="5" t="s">
        <v>1297</v>
      </c>
    </row>
    <row r="59" spans="1:12" ht="409.5">
      <c r="A59" s="9">
        <v>6</v>
      </c>
      <c r="B59" s="15" t="s">
        <v>1310</v>
      </c>
      <c r="C59" s="18" t="s">
        <v>1311</v>
      </c>
      <c r="D59" s="14" t="s">
        <v>1261</v>
      </c>
      <c r="E59" s="19" t="s">
        <v>1311</v>
      </c>
      <c r="F59" s="14" t="s">
        <v>1261</v>
      </c>
      <c r="G59" s="14">
        <v>40</v>
      </c>
      <c r="H59" s="14">
        <v>2000</v>
      </c>
      <c r="I59" s="14">
        <v>1600</v>
      </c>
      <c r="J59" s="20">
        <f t="shared" si="2"/>
        <v>80000</v>
      </c>
      <c r="K59" s="21">
        <f t="shared" si="3"/>
        <v>64000</v>
      </c>
      <c r="L59" s="5" t="s">
        <v>1297</v>
      </c>
    </row>
    <row r="60" spans="1:12" ht="409.5">
      <c r="A60" s="9">
        <v>7</v>
      </c>
      <c r="B60" s="15" t="s">
        <v>1312</v>
      </c>
      <c r="C60" s="18" t="s">
        <v>1313</v>
      </c>
      <c r="D60" s="14" t="s">
        <v>1314</v>
      </c>
      <c r="E60" s="22" t="s">
        <v>1315</v>
      </c>
      <c r="F60" s="14" t="s">
        <v>1314</v>
      </c>
      <c r="G60" s="14">
        <v>40</v>
      </c>
      <c r="H60" s="14">
        <v>1200</v>
      </c>
      <c r="I60" s="14">
        <v>820</v>
      </c>
      <c r="J60" s="20">
        <f t="shared" si="2"/>
        <v>48000</v>
      </c>
      <c r="K60" s="21">
        <f t="shared" si="3"/>
        <v>32800</v>
      </c>
      <c r="L60" s="5" t="s">
        <v>1297</v>
      </c>
    </row>
    <row r="61" spans="1:12" ht="123.75">
      <c r="A61" s="9">
        <v>8</v>
      </c>
      <c r="B61" s="23" t="s">
        <v>1316</v>
      </c>
      <c r="C61" s="23" t="s">
        <v>1317</v>
      </c>
      <c r="D61" s="14" t="s">
        <v>1314</v>
      </c>
      <c r="E61" s="23" t="s">
        <v>1317</v>
      </c>
      <c r="F61" s="14" t="s">
        <v>1314</v>
      </c>
      <c r="G61" s="14">
        <v>40</v>
      </c>
      <c r="H61" s="14">
        <v>500</v>
      </c>
      <c r="I61" s="14">
        <v>400</v>
      </c>
      <c r="J61" s="20">
        <f t="shared" si="2"/>
        <v>20000</v>
      </c>
      <c r="K61" s="21">
        <f t="shared" si="3"/>
        <v>16000</v>
      </c>
      <c r="L61" s="5" t="s">
        <v>1297</v>
      </c>
    </row>
    <row r="62" spans="1:9" ht="27">
      <c r="A62" s="220" t="s">
        <v>1227</v>
      </c>
      <c r="B62" s="220"/>
      <c r="C62" s="220"/>
      <c r="D62" s="220"/>
      <c r="E62" s="220"/>
      <c r="F62" s="220"/>
      <c r="G62" s="220"/>
      <c r="H62" s="220"/>
      <c r="I62" s="220"/>
    </row>
    <row r="63" spans="1:9" ht="14.25">
      <c r="A63" s="266" t="s">
        <v>1318</v>
      </c>
      <c r="B63" s="266"/>
      <c r="C63" s="266"/>
      <c r="D63" s="266"/>
      <c r="E63" s="266"/>
      <c r="F63" s="266"/>
      <c r="G63" s="266"/>
      <c r="H63" s="266"/>
      <c r="I63" s="266"/>
    </row>
    <row r="64" spans="1:9" ht="14.25">
      <c r="A64" s="266" t="s">
        <v>1319</v>
      </c>
      <c r="B64" s="266"/>
      <c r="C64" s="266"/>
      <c r="D64" s="266"/>
      <c r="E64" s="266"/>
      <c r="F64" s="266"/>
      <c r="G64" s="266"/>
      <c r="H64" s="266"/>
      <c r="I64" s="266"/>
    </row>
    <row r="65" spans="1:9" ht="14.25">
      <c r="A65" s="7"/>
      <c r="B65" s="7"/>
      <c r="C65" s="7"/>
      <c r="D65" s="7"/>
      <c r="E65" s="7"/>
      <c r="F65" s="7"/>
      <c r="G65" s="7"/>
      <c r="H65" s="7"/>
      <c r="I65" s="7"/>
    </row>
    <row r="66" spans="1:9" ht="14.25">
      <c r="A66" s="211" t="s">
        <v>1230</v>
      </c>
      <c r="B66" s="212" t="s">
        <v>1254</v>
      </c>
      <c r="C66" s="212"/>
      <c r="D66" s="212"/>
      <c r="E66" s="211" t="s">
        <v>1232</v>
      </c>
      <c r="F66" s="212" t="s">
        <v>1233</v>
      </c>
      <c r="G66" s="212" t="s">
        <v>1234</v>
      </c>
      <c r="H66" s="212"/>
      <c r="I66" s="212" t="s">
        <v>1257</v>
      </c>
    </row>
    <row r="67" spans="1:9" ht="14.25">
      <c r="A67" s="212"/>
      <c r="B67" s="212"/>
      <c r="C67" s="212"/>
      <c r="D67" s="212"/>
      <c r="E67" s="212"/>
      <c r="F67" s="212"/>
      <c r="G67" s="9" t="s">
        <v>1236</v>
      </c>
      <c r="H67" s="9" t="s">
        <v>1237</v>
      </c>
      <c r="I67" s="212"/>
    </row>
    <row r="68" spans="1:9" ht="14.25">
      <c r="A68" s="9" t="s">
        <v>1320</v>
      </c>
      <c r="B68" s="212" t="s">
        <v>1321</v>
      </c>
      <c r="C68" s="212"/>
      <c r="D68" s="212"/>
      <c r="E68" s="212"/>
      <c r="F68" s="212"/>
      <c r="G68" s="212"/>
      <c r="H68" s="212"/>
      <c r="I68" s="212"/>
    </row>
    <row r="69" spans="1:9" ht="14.25">
      <c r="A69" s="9">
        <v>1</v>
      </c>
      <c r="B69" s="334" t="s">
        <v>1322</v>
      </c>
      <c r="C69" s="335"/>
      <c r="D69" s="336"/>
      <c r="E69" s="21" t="s">
        <v>1323</v>
      </c>
      <c r="F69" s="21">
        <v>2</v>
      </c>
      <c r="G69" s="20">
        <v>36000</v>
      </c>
      <c r="H69" s="21">
        <v>32000</v>
      </c>
      <c r="I69" s="24"/>
    </row>
    <row r="70" spans="1:9" ht="24">
      <c r="A70" s="9">
        <v>2</v>
      </c>
      <c r="B70" s="204" t="s">
        <v>1324</v>
      </c>
      <c r="C70" s="205"/>
      <c r="D70" s="205"/>
      <c r="E70" s="21" t="s">
        <v>1323</v>
      </c>
      <c r="F70" s="21">
        <v>1328</v>
      </c>
      <c r="G70" s="20">
        <v>24</v>
      </c>
      <c r="H70" s="21">
        <v>2.8</v>
      </c>
      <c r="I70" s="26" t="s">
        <v>1325</v>
      </c>
    </row>
    <row r="71" spans="1:9" ht="14.25">
      <c r="A71" s="9">
        <v>3</v>
      </c>
      <c r="B71" s="204" t="s">
        <v>1326</v>
      </c>
      <c r="C71" s="205"/>
      <c r="D71" s="205"/>
      <c r="E71" s="21" t="s">
        <v>1323</v>
      </c>
      <c r="F71" s="21">
        <v>2016</v>
      </c>
      <c r="G71" s="20">
        <v>25</v>
      </c>
      <c r="H71" s="21">
        <v>1.7</v>
      </c>
      <c r="I71" s="24"/>
    </row>
    <row r="72" spans="1:9" ht="24">
      <c r="A72" s="9">
        <v>4</v>
      </c>
      <c r="B72" s="334" t="s">
        <v>1327</v>
      </c>
      <c r="C72" s="335"/>
      <c r="D72" s="336"/>
      <c r="E72" s="21" t="s">
        <v>1323</v>
      </c>
      <c r="F72" s="21">
        <v>7</v>
      </c>
      <c r="G72" s="20">
        <v>1000</v>
      </c>
      <c r="H72" s="21">
        <v>880</v>
      </c>
      <c r="I72" s="26" t="s">
        <v>1325</v>
      </c>
    </row>
    <row r="73" spans="1:9" ht="14.25">
      <c r="A73" s="9">
        <v>5</v>
      </c>
      <c r="B73" s="204" t="s">
        <v>1328</v>
      </c>
      <c r="C73" s="205"/>
      <c r="D73" s="205"/>
      <c r="E73" s="21" t="s">
        <v>1323</v>
      </c>
      <c r="F73" s="21">
        <v>12</v>
      </c>
      <c r="G73" s="20">
        <v>450</v>
      </c>
      <c r="H73" s="21">
        <v>280</v>
      </c>
      <c r="I73" s="24"/>
    </row>
    <row r="74" spans="1:9" ht="14.25">
      <c r="A74" s="9">
        <v>6</v>
      </c>
      <c r="B74" s="204" t="s">
        <v>1329</v>
      </c>
      <c r="C74" s="205"/>
      <c r="D74" s="205"/>
      <c r="E74" s="21" t="s">
        <v>1323</v>
      </c>
      <c r="F74" s="21">
        <v>46</v>
      </c>
      <c r="G74" s="20">
        <v>280</v>
      </c>
      <c r="H74" s="21">
        <v>200</v>
      </c>
      <c r="I74" s="24"/>
    </row>
    <row r="75" spans="1:9" ht="24">
      <c r="A75" s="9">
        <v>7</v>
      </c>
      <c r="B75" s="204" t="s">
        <v>1330</v>
      </c>
      <c r="C75" s="205"/>
      <c r="D75" s="205"/>
      <c r="E75" s="21" t="s">
        <v>1323</v>
      </c>
      <c r="F75" s="21">
        <v>5</v>
      </c>
      <c r="G75" s="20">
        <v>1800</v>
      </c>
      <c r="H75" s="21">
        <v>1500</v>
      </c>
      <c r="I75" s="26" t="s">
        <v>1325</v>
      </c>
    </row>
    <row r="76" spans="1:9" ht="24">
      <c r="A76" s="9">
        <v>8</v>
      </c>
      <c r="B76" s="204" t="s">
        <v>1331</v>
      </c>
      <c r="C76" s="205"/>
      <c r="D76" s="205"/>
      <c r="E76" s="21" t="s">
        <v>1323</v>
      </c>
      <c r="F76" s="21">
        <v>5</v>
      </c>
      <c r="G76" s="20">
        <v>800</v>
      </c>
      <c r="H76" s="21">
        <v>420</v>
      </c>
      <c r="I76" s="26" t="s">
        <v>1325</v>
      </c>
    </row>
    <row r="77" spans="1:9" ht="24">
      <c r="A77" s="9">
        <v>9</v>
      </c>
      <c r="B77" s="204" t="s">
        <v>1332</v>
      </c>
      <c r="C77" s="205"/>
      <c r="D77" s="205"/>
      <c r="E77" s="21" t="s">
        <v>1323</v>
      </c>
      <c r="F77" s="21">
        <v>1</v>
      </c>
      <c r="G77" s="20">
        <v>26000</v>
      </c>
      <c r="H77" s="21">
        <v>15000</v>
      </c>
      <c r="I77" s="26" t="s">
        <v>1333</v>
      </c>
    </row>
    <row r="78" spans="1:9" ht="14.25">
      <c r="A78" s="9">
        <v>10</v>
      </c>
      <c r="B78" s="204" t="s">
        <v>1334</v>
      </c>
      <c r="C78" s="205"/>
      <c r="D78" s="205"/>
      <c r="E78" s="21" t="s">
        <v>1323</v>
      </c>
      <c r="F78" s="21">
        <v>6</v>
      </c>
      <c r="G78" s="20">
        <v>960</v>
      </c>
      <c r="H78" s="21">
        <v>780</v>
      </c>
      <c r="I78" s="24"/>
    </row>
    <row r="79" spans="1:9" ht="24">
      <c r="A79" s="9">
        <v>11</v>
      </c>
      <c r="B79" s="204" t="s">
        <v>1335</v>
      </c>
      <c r="C79" s="205"/>
      <c r="D79" s="205"/>
      <c r="E79" s="21" t="s">
        <v>1323</v>
      </c>
      <c r="F79" s="21">
        <v>2</v>
      </c>
      <c r="G79" s="20">
        <v>4800</v>
      </c>
      <c r="H79" s="21">
        <v>3200</v>
      </c>
      <c r="I79" s="26" t="s">
        <v>1333</v>
      </c>
    </row>
    <row r="80" spans="1:9" ht="14.25">
      <c r="A80" s="27">
        <v>12</v>
      </c>
      <c r="B80" s="204" t="s">
        <v>1336</v>
      </c>
      <c r="C80" s="205"/>
      <c r="D80" s="205"/>
      <c r="E80" s="21" t="s">
        <v>1323</v>
      </c>
      <c r="F80" s="21">
        <v>3008</v>
      </c>
      <c r="G80" s="28">
        <v>28</v>
      </c>
      <c r="H80" s="21">
        <v>18</v>
      </c>
      <c r="I80" s="29"/>
    </row>
    <row r="81" spans="1:9" ht="14.25">
      <c r="A81" s="9" t="s">
        <v>1337</v>
      </c>
      <c r="B81" s="215" t="s">
        <v>1338</v>
      </c>
      <c r="C81" s="337"/>
      <c r="D81" s="337"/>
      <c r="E81" s="337"/>
      <c r="F81" s="337"/>
      <c r="G81" s="337"/>
      <c r="H81" s="337"/>
      <c r="I81" s="216"/>
    </row>
    <row r="82" spans="1:9" ht="14.25">
      <c r="A82" s="9">
        <v>1</v>
      </c>
      <c r="B82" s="300" t="s">
        <v>1339</v>
      </c>
      <c r="C82" s="301"/>
      <c r="D82" s="301"/>
      <c r="E82" s="21" t="s">
        <v>1323</v>
      </c>
      <c r="F82" s="21">
        <f>7.575*64</f>
        <v>484.8</v>
      </c>
      <c r="G82" s="20">
        <v>3</v>
      </c>
      <c r="H82" s="21">
        <v>3</v>
      </c>
      <c r="I82" s="24"/>
    </row>
    <row r="83" spans="1:9" ht="14.25">
      <c r="A83" s="9">
        <v>2</v>
      </c>
      <c r="B83" s="334" t="s">
        <v>1340</v>
      </c>
      <c r="C83" s="335"/>
      <c r="D83" s="336"/>
      <c r="E83" s="21" t="s">
        <v>1323</v>
      </c>
      <c r="F83" s="21">
        <v>10</v>
      </c>
      <c r="G83" s="20">
        <v>280</v>
      </c>
      <c r="H83" s="21">
        <v>280</v>
      </c>
      <c r="I83" s="24"/>
    </row>
    <row r="84" spans="1:9" ht="14.25">
      <c r="A84" s="9">
        <v>3</v>
      </c>
      <c r="B84" s="334" t="s">
        <v>1341</v>
      </c>
      <c r="C84" s="335"/>
      <c r="D84" s="336"/>
      <c r="E84" s="21" t="s">
        <v>1323</v>
      </c>
      <c r="F84" s="21">
        <v>9</v>
      </c>
      <c r="G84" s="20">
        <v>750</v>
      </c>
      <c r="H84" s="21">
        <v>750</v>
      </c>
      <c r="I84" s="26"/>
    </row>
    <row r="85" spans="1:9" ht="27">
      <c r="A85" s="220" t="s">
        <v>1227</v>
      </c>
      <c r="B85" s="220"/>
      <c r="C85" s="220"/>
      <c r="D85" s="220"/>
      <c r="E85" s="220"/>
      <c r="F85" s="220"/>
      <c r="G85" s="220"/>
      <c r="H85" s="220"/>
      <c r="I85" s="220"/>
    </row>
    <row r="86" spans="1:9" ht="14.25">
      <c r="A86" s="266" t="s">
        <v>1342</v>
      </c>
      <c r="B86" s="266"/>
      <c r="C86" s="266"/>
      <c r="D86" s="266"/>
      <c r="E86" s="266"/>
      <c r="F86" s="266"/>
      <c r="G86" s="266"/>
      <c r="H86" s="266"/>
      <c r="I86" s="266"/>
    </row>
    <row r="87" spans="1:9" ht="14.25">
      <c r="A87" s="266" t="s">
        <v>1343</v>
      </c>
      <c r="B87" s="266"/>
      <c r="C87" s="266"/>
      <c r="D87" s="266"/>
      <c r="E87" s="266"/>
      <c r="F87" s="266"/>
      <c r="G87" s="266"/>
      <c r="H87" s="266"/>
      <c r="I87" s="266"/>
    </row>
    <row r="88" spans="1:9" ht="14.25">
      <c r="A88" s="7"/>
      <c r="B88" s="7"/>
      <c r="C88" s="7"/>
      <c r="D88" s="7"/>
      <c r="E88" s="7"/>
      <c r="F88" s="7"/>
      <c r="G88" s="7"/>
      <c r="H88" s="7"/>
      <c r="I88" s="8"/>
    </row>
    <row r="89" spans="1:9" ht="14.25">
      <c r="A89" s="211" t="s">
        <v>1230</v>
      </c>
      <c r="B89" s="212" t="s">
        <v>1254</v>
      </c>
      <c r="C89" s="212"/>
      <c r="D89" s="212"/>
      <c r="E89" s="211" t="s">
        <v>1232</v>
      </c>
      <c r="F89" s="212" t="s">
        <v>1233</v>
      </c>
      <c r="G89" s="212" t="s">
        <v>1234</v>
      </c>
      <c r="H89" s="212"/>
      <c r="I89" s="212" t="s">
        <v>1257</v>
      </c>
    </row>
    <row r="90" spans="1:9" ht="14.25">
      <c r="A90" s="212"/>
      <c r="B90" s="212"/>
      <c r="C90" s="212"/>
      <c r="D90" s="212"/>
      <c r="E90" s="212"/>
      <c r="F90" s="212"/>
      <c r="G90" s="9" t="s">
        <v>1236</v>
      </c>
      <c r="H90" s="9" t="s">
        <v>1237</v>
      </c>
      <c r="I90" s="212"/>
    </row>
    <row r="91" spans="1:9" ht="14.25">
      <c r="A91" s="9" t="s">
        <v>1344</v>
      </c>
      <c r="B91" s="212" t="s">
        <v>1321</v>
      </c>
      <c r="C91" s="212"/>
      <c r="D91" s="212"/>
      <c r="E91" s="212"/>
      <c r="F91" s="212"/>
      <c r="G91" s="212"/>
      <c r="H91" s="212"/>
      <c r="I91" s="212"/>
    </row>
    <row r="92" spans="1:9" ht="24">
      <c r="A92" s="9">
        <v>1</v>
      </c>
      <c r="B92" s="338" t="s">
        <v>1345</v>
      </c>
      <c r="C92" s="335"/>
      <c r="D92" s="336"/>
      <c r="E92" s="21" t="s">
        <v>1323</v>
      </c>
      <c r="F92" s="21">
        <v>3</v>
      </c>
      <c r="G92" s="20">
        <v>3500</v>
      </c>
      <c r="H92" s="21">
        <v>3400</v>
      </c>
      <c r="I92" s="5" t="s">
        <v>1346</v>
      </c>
    </row>
    <row r="93" spans="1:9" ht="24">
      <c r="A93" s="9">
        <v>2</v>
      </c>
      <c r="B93" s="339" t="s">
        <v>1347</v>
      </c>
      <c r="C93" s="205"/>
      <c r="D93" s="205"/>
      <c r="E93" s="21" t="s">
        <v>1323</v>
      </c>
      <c r="F93" s="21">
        <v>14</v>
      </c>
      <c r="G93" s="20">
        <v>280</v>
      </c>
      <c r="H93" s="21">
        <v>200</v>
      </c>
      <c r="I93" s="5" t="s">
        <v>1348</v>
      </c>
    </row>
    <row r="94" spans="1:9" ht="24">
      <c r="A94" s="9">
        <v>3</v>
      </c>
      <c r="B94" s="338" t="s">
        <v>1349</v>
      </c>
      <c r="C94" s="335"/>
      <c r="D94" s="336"/>
      <c r="E94" s="21" t="s">
        <v>1323</v>
      </c>
      <c r="F94" s="21">
        <v>7</v>
      </c>
      <c r="G94" s="20">
        <v>200</v>
      </c>
      <c r="H94" s="21">
        <v>150</v>
      </c>
      <c r="I94" s="5" t="s">
        <v>1348</v>
      </c>
    </row>
    <row r="95" spans="1:9" ht="14.25">
      <c r="A95" s="9">
        <v>4</v>
      </c>
      <c r="B95" s="339" t="s">
        <v>1350</v>
      </c>
      <c r="C95" s="205"/>
      <c r="D95" s="205"/>
      <c r="E95" s="21" t="s">
        <v>1323</v>
      </c>
      <c r="F95" s="21">
        <v>300</v>
      </c>
      <c r="G95" s="20">
        <v>17</v>
      </c>
      <c r="H95" s="21">
        <v>3</v>
      </c>
      <c r="I95" s="31"/>
    </row>
    <row r="96" spans="1:9" ht="14.25">
      <c r="A96" s="9">
        <v>5</v>
      </c>
      <c r="B96" s="339" t="s">
        <v>1351</v>
      </c>
      <c r="C96" s="205"/>
      <c r="D96" s="205"/>
      <c r="E96" s="21" t="s">
        <v>1323</v>
      </c>
      <c r="F96" s="21">
        <v>156</v>
      </c>
      <c r="G96" s="20">
        <v>18</v>
      </c>
      <c r="H96" s="21">
        <v>3</v>
      </c>
      <c r="I96" s="32"/>
    </row>
    <row r="97" spans="1:9" ht="24">
      <c r="A97" s="9">
        <v>6</v>
      </c>
      <c r="B97" s="339" t="s">
        <v>1352</v>
      </c>
      <c r="C97" s="205"/>
      <c r="D97" s="205"/>
      <c r="E97" s="21" t="s">
        <v>1323</v>
      </c>
      <c r="F97" s="21">
        <v>1280</v>
      </c>
      <c r="G97" s="20">
        <v>1.55</v>
      </c>
      <c r="H97" s="21">
        <v>1.2</v>
      </c>
      <c r="I97" s="5" t="s">
        <v>1353</v>
      </c>
    </row>
    <row r="98" spans="1:9" ht="24">
      <c r="A98" s="9">
        <v>7</v>
      </c>
      <c r="B98" s="339" t="s">
        <v>1354</v>
      </c>
      <c r="C98" s="205"/>
      <c r="D98" s="205"/>
      <c r="E98" s="21" t="s">
        <v>1323</v>
      </c>
      <c r="F98" s="21">
        <v>735</v>
      </c>
      <c r="G98" s="20">
        <v>1.6</v>
      </c>
      <c r="H98" s="21">
        <v>1</v>
      </c>
      <c r="I98" s="5" t="s">
        <v>1353</v>
      </c>
    </row>
    <row r="99" spans="1:9" ht="14.25">
      <c r="A99" s="9">
        <v>8</v>
      </c>
      <c r="B99" s="339" t="s">
        <v>1355</v>
      </c>
      <c r="C99" s="205"/>
      <c r="D99" s="205"/>
      <c r="E99" s="21" t="s">
        <v>1323</v>
      </c>
      <c r="F99" s="21">
        <v>1408</v>
      </c>
      <c r="G99" s="20">
        <v>2.5</v>
      </c>
      <c r="H99" s="21">
        <v>1.7</v>
      </c>
      <c r="I99" s="5"/>
    </row>
    <row r="100" spans="1:9" ht="24">
      <c r="A100" s="9">
        <v>9</v>
      </c>
      <c r="B100" s="339" t="s">
        <v>1356</v>
      </c>
      <c r="C100" s="205"/>
      <c r="D100" s="205"/>
      <c r="E100" s="21" t="s">
        <v>1323</v>
      </c>
      <c r="F100" s="21">
        <v>81704</v>
      </c>
      <c r="G100" s="20">
        <v>0.55</v>
      </c>
      <c r="H100" s="21">
        <v>0.15</v>
      </c>
      <c r="I100" s="5" t="s">
        <v>1353</v>
      </c>
    </row>
    <row r="101" spans="1:9" ht="24">
      <c r="A101" s="9">
        <v>10</v>
      </c>
      <c r="B101" s="339" t="s">
        <v>1357</v>
      </c>
      <c r="C101" s="205"/>
      <c r="D101" s="205"/>
      <c r="E101" s="21" t="s">
        <v>1323</v>
      </c>
      <c r="F101" s="21">
        <v>9072</v>
      </c>
      <c r="G101" s="20">
        <v>0.5</v>
      </c>
      <c r="H101" s="21">
        <v>0.15</v>
      </c>
      <c r="I101" s="5" t="s">
        <v>1353</v>
      </c>
    </row>
    <row r="102" spans="1:9" ht="14.25">
      <c r="A102" s="9">
        <v>11</v>
      </c>
      <c r="B102" s="340" t="s">
        <v>1358</v>
      </c>
      <c r="C102" s="341"/>
      <c r="D102" s="342"/>
      <c r="E102" s="33" t="s">
        <v>1323</v>
      </c>
      <c r="F102" s="33">
        <v>1</v>
      </c>
      <c r="G102" s="34">
        <v>4000</v>
      </c>
      <c r="H102" s="33">
        <v>3000</v>
      </c>
      <c r="I102" s="31"/>
    </row>
    <row r="103" spans="1:9" ht="14.25">
      <c r="A103" s="9">
        <v>12</v>
      </c>
      <c r="B103" s="339" t="s">
        <v>1359</v>
      </c>
      <c r="C103" s="205"/>
      <c r="D103" s="205"/>
      <c r="E103" s="21" t="s">
        <v>1323</v>
      </c>
      <c r="F103" s="21">
        <v>3</v>
      </c>
      <c r="G103" s="20">
        <v>220</v>
      </c>
      <c r="H103" s="21">
        <v>150</v>
      </c>
      <c r="I103" s="32"/>
    </row>
    <row r="104" spans="1:9" ht="14.25">
      <c r="A104" s="9" t="s">
        <v>1360</v>
      </c>
      <c r="B104" s="215" t="s">
        <v>1338</v>
      </c>
      <c r="C104" s="337"/>
      <c r="D104" s="337"/>
      <c r="E104" s="337"/>
      <c r="F104" s="337"/>
      <c r="G104" s="337"/>
      <c r="H104" s="337"/>
      <c r="I104" s="216"/>
    </row>
    <row r="105" spans="1:9" ht="14.25">
      <c r="A105" s="20">
        <v>1</v>
      </c>
      <c r="B105" s="339" t="s">
        <v>1361</v>
      </c>
      <c r="C105" s="205"/>
      <c r="D105" s="205"/>
      <c r="E105" s="21" t="s">
        <v>1323</v>
      </c>
      <c r="F105" s="21">
        <v>2</v>
      </c>
      <c r="G105" s="20">
        <v>180</v>
      </c>
      <c r="H105" s="21">
        <v>180</v>
      </c>
      <c r="I105" s="32"/>
    </row>
    <row r="106" spans="1:9" ht="14.25">
      <c r="A106" s="20">
        <v>2</v>
      </c>
      <c r="B106" s="339" t="s">
        <v>1362</v>
      </c>
      <c r="C106" s="205"/>
      <c r="D106" s="205"/>
      <c r="E106" s="21" t="s">
        <v>1323</v>
      </c>
      <c r="F106" s="21">
        <v>931</v>
      </c>
      <c r="G106" s="20">
        <v>1.8</v>
      </c>
      <c r="H106" s="21">
        <v>1.8</v>
      </c>
      <c r="I106" s="5"/>
    </row>
    <row r="107" spans="1:9" ht="14.25">
      <c r="A107" s="20">
        <v>3</v>
      </c>
      <c r="B107" s="339" t="s">
        <v>1363</v>
      </c>
      <c r="C107" s="205"/>
      <c r="D107" s="205"/>
      <c r="E107" s="21" t="s">
        <v>1323</v>
      </c>
      <c r="F107" s="21">
        <v>5</v>
      </c>
      <c r="G107" s="20">
        <v>185</v>
      </c>
      <c r="H107" s="21">
        <v>185</v>
      </c>
      <c r="I107" s="5"/>
    </row>
    <row r="108" spans="1:11" ht="22.5">
      <c r="A108" s="343" t="s">
        <v>1227</v>
      </c>
      <c r="B108" s="343"/>
      <c r="C108" s="343"/>
      <c r="D108" s="343"/>
      <c r="E108" s="343"/>
      <c r="F108" s="343"/>
      <c r="G108" s="343"/>
      <c r="H108" s="343"/>
      <c r="I108" s="343"/>
      <c r="J108" s="343"/>
      <c r="K108" s="343"/>
    </row>
    <row r="109" spans="1:11" ht="15" thickBot="1">
      <c r="A109" s="344" t="s">
        <v>1364</v>
      </c>
      <c r="B109" s="344"/>
      <c r="C109" s="344"/>
      <c r="D109" s="344"/>
      <c r="E109" s="344"/>
      <c r="F109" s="344"/>
      <c r="G109" s="344"/>
      <c r="H109" s="344"/>
      <c r="I109" s="344"/>
      <c r="J109" s="344"/>
      <c r="K109" s="345"/>
    </row>
    <row r="110" spans="1:11" ht="14.25">
      <c r="A110" s="346" t="s">
        <v>1365</v>
      </c>
      <c r="B110" s="348" t="s">
        <v>1366</v>
      </c>
      <c r="C110" s="350" t="s">
        <v>1254</v>
      </c>
      <c r="D110" s="350"/>
      <c r="E110" s="350"/>
      <c r="F110" s="350" t="s">
        <v>1367</v>
      </c>
      <c r="G110" s="350" t="s">
        <v>1233</v>
      </c>
      <c r="H110" s="350" t="s">
        <v>1368</v>
      </c>
      <c r="I110" s="350"/>
      <c r="J110" s="350"/>
      <c r="K110" s="351" t="s">
        <v>1369</v>
      </c>
    </row>
    <row r="111" spans="1:11" ht="14.25">
      <c r="A111" s="347"/>
      <c r="B111" s="349"/>
      <c r="C111" s="211"/>
      <c r="D111" s="211"/>
      <c r="E111" s="211"/>
      <c r="F111" s="211"/>
      <c r="G111" s="211"/>
      <c r="H111" s="37" t="s">
        <v>1236</v>
      </c>
      <c r="I111" s="353" t="s">
        <v>1237</v>
      </c>
      <c r="J111" s="353"/>
      <c r="K111" s="352"/>
    </row>
    <row r="112" spans="1:11" ht="14.25">
      <c r="A112" s="39">
        <v>1</v>
      </c>
      <c r="B112" s="36"/>
      <c r="C112" s="354" t="s">
        <v>1370</v>
      </c>
      <c r="D112" s="355"/>
      <c r="E112" s="356"/>
      <c r="F112" s="10" t="s">
        <v>1371</v>
      </c>
      <c r="G112" s="10">
        <v>12</v>
      </c>
      <c r="H112" s="40"/>
      <c r="I112" s="41">
        <v>130</v>
      </c>
      <c r="J112" s="42"/>
      <c r="K112" s="43" t="s">
        <v>1372</v>
      </c>
    </row>
    <row r="113" spans="1:11" ht="14.25">
      <c r="A113" s="44">
        <v>2</v>
      </c>
      <c r="B113" s="45"/>
      <c r="C113" s="357" t="s">
        <v>1373</v>
      </c>
      <c r="D113" s="358"/>
      <c r="E113" s="359"/>
      <c r="F113" s="10" t="s">
        <v>1371</v>
      </c>
      <c r="G113" s="48">
        <v>9</v>
      </c>
      <c r="H113" s="48"/>
      <c r="I113" s="360">
        <v>130</v>
      </c>
      <c r="J113" s="360"/>
      <c r="K113" s="49" t="s">
        <v>1372</v>
      </c>
    </row>
    <row r="114" spans="1:11" ht="14.25">
      <c r="A114" s="39">
        <v>3</v>
      </c>
      <c r="B114" s="45"/>
      <c r="C114" s="357" t="s">
        <v>1374</v>
      </c>
      <c r="D114" s="358"/>
      <c r="E114" s="359"/>
      <c r="F114" s="10" t="s">
        <v>1371</v>
      </c>
      <c r="G114" s="48">
        <v>8</v>
      </c>
      <c r="H114" s="48"/>
      <c r="I114" s="46">
        <v>150</v>
      </c>
      <c r="J114" s="47"/>
      <c r="K114" s="49" t="s">
        <v>1372</v>
      </c>
    </row>
    <row r="115" spans="1:11" ht="14.25">
      <c r="A115" s="44">
        <v>4</v>
      </c>
      <c r="B115" s="45"/>
      <c r="C115" s="357" t="s">
        <v>1375</v>
      </c>
      <c r="D115" s="358"/>
      <c r="E115" s="359"/>
      <c r="F115" s="10" t="s">
        <v>1371</v>
      </c>
      <c r="G115" s="48">
        <v>2</v>
      </c>
      <c r="H115" s="48"/>
      <c r="I115" s="46">
        <v>4600</v>
      </c>
      <c r="J115" s="47"/>
      <c r="K115" s="43" t="s">
        <v>1372</v>
      </c>
    </row>
    <row r="116" spans="1:11" ht="14.25">
      <c r="A116" s="39">
        <v>5</v>
      </c>
      <c r="B116" s="45"/>
      <c r="C116" s="357" t="s">
        <v>1376</v>
      </c>
      <c r="D116" s="358"/>
      <c r="E116" s="359"/>
      <c r="F116" s="34" t="s">
        <v>1371</v>
      </c>
      <c r="G116" s="48">
        <v>4</v>
      </c>
      <c r="H116" s="48"/>
      <c r="I116" s="46">
        <v>900</v>
      </c>
      <c r="J116" s="47"/>
      <c r="K116" s="49" t="s">
        <v>1372</v>
      </c>
    </row>
    <row r="117" spans="1:11" ht="14.25">
      <c r="A117" s="44">
        <v>6</v>
      </c>
      <c r="B117" s="45"/>
      <c r="C117" s="357" t="s">
        <v>1377</v>
      </c>
      <c r="D117" s="358"/>
      <c r="E117" s="359"/>
      <c r="F117" s="34" t="s">
        <v>1378</v>
      </c>
      <c r="G117" s="48">
        <v>642</v>
      </c>
      <c r="H117" s="48"/>
      <c r="I117" s="46">
        <v>8</v>
      </c>
      <c r="J117" s="47"/>
      <c r="K117" s="49" t="s">
        <v>1372</v>
      </c>
    </row>
    <row r="118" spans="1:11" ht="14.25">
      <c r="A118" s="39">
        <v>7</v>
      </c>
      <c r="B118" s="45"/>
      <c r="C118" s="361" t="s">
        <v>1379</v>
      </c>
      <c r="D118" s="362"/>
      <c r="E118" s="363"/>
      <c r="F118" s="20" t="s">
        <v>1380</v>
      </c>
      <c r="G118" s="52">
        <v>4</v>
      </c>
      <c r="H118" s="52"/>
      <c r="I118" s="50">
        <v>1000</v>
      </c>
      <c r="J118" s="51"/>
      <c r="K118" s="43" t="s">
        <v>1372</v>
      </c>
    </row>
    <row r="119" spans="1:11" ht="14.25">
      <c r="A119" s="44">
        <v>8</v>
      </c>
      <c r="B119" s="45"/>
      <c r="C119" s="357" t="s">
        <v>1381</v>
      </c>
      <c r="D119" s="358"/>
      <c r="E119" s="359"/>
      <c r="F119" s="34" t="s">
        <v>1382</v>
      </c>
      <c r="G119" s="48">
        <v>100</v>
      </c>
      <c r="H119" s="48"/>
      <c r="I119" s="360">
        <v>32</v>
      </c>
      <c r="J119" s="360"/>
      <c r="K119" s="49" t="s">
        <v>1383</v>
      </c>
    </row>
    <row r="120" spans="1:11" ht="14.25">
      <c r="A120" s="39">
        <v>9</v>
      </c>
      <c r="B120" s="45"/>
      <c r="C120" s="357" t="s">
        <v>1384</v>
      </c>
      <c r="D120" s="358"/>
      <c r="E120" s="359"/>
      <c r="F120" s="34" t="s">
        <v>1385</v>
      </c>
      <c r="G120" s="48">
        <v>2</v>
      </c>
      <c r="H120" s="48"/>
      <c r="I120" s="360">
        <v>850</v>
      </c>
      <c r="J120" s="360"/>
      <c r="K120" s="49" t="s">
        <v>1383</v>
      </c>
    </row>
    <row r="121" spans="1:10" ht="22.5">
      <c r="A121" s="364" t="s">
        <v>1386</v>
      </c>
      <c r="B121" s="364"/>
      <c r="C121" s="364"/>
      <c r="D121" s="364"/>
      <c r="E121" s="364"/>
      <c r="F121" s="364"/>
      <c r="G121" s="364"/>
      <c r="H121" s="364"/>
      <c r="I121" s="364"/>
      <c r="J121" s="364"/>
    </row>
    <row r="122" spans="1:10" ht="14.25">
      <c r="A122" s="53" t="s">
        <v>1387</v>
      </c>
      <c r="B122" s="176" t="s">
        <v>1388</v>
      </c>
      <c r="C122" s="176"/>
      <c r="D122" s="176"/>
      <c r="E122" s="176"/>
      <c r="F122" s="176"/>
      <c r="G122" s="176"/>
      <c r="H122" s="176"/>
      <c r="I122" s="176"/>
      <c r="J122" s="176"/>
    </row>
    <row r="123" spans="1:10" ht="14.25">
      <c r="A123" s="53" t="s">
        <v>1389</v>
      </c>
      <c r="B123" s="177" t="s">
        <v>1390</v>
      </c>
      <c r="C123" s="177"/>
      <c r="D123" s="177"/>
      <c r="E123" s="177"/>
      <c r="F123" s="177"/>
      <c r="G123" s="177"/>
      <c r="H123" s="177"/>
      <c r="I123" s="177"/>
      <c r="J123" s="177"/>
    </row>
    <row r="124" spans="1:10" ht="14.25">
      <c r="A124" s="193" t="s">
        <v>1391</v>
      </c>
      <c r="B124" s="365" t="s">
        <v>1392</v>
      </c>
      <c r="C124" s="366"/>
      <c r="D124" s="366"/>
      <c r="E124" s="367"/>
      <c r="F124" s="193" t="s">
        <v>1393</v>
      </c>
      <c r="G124" s="173" t="s">
        <v>1394</v>
      </c>
      <c r="H124" s="193" t="s">
        <v>1368</v>
      </c>
      <c r="I124" s="193"/>
      <c r="J124" s="193" t="s">
        <v>1395</v>
      </c>
    </row>
    <row r="125" spans="1:10" ht="14.25">
      <c r="A125" s="193"/>
      <c r="B125" s="368"/>
      <c r="C125" s="369"/>
      <c r="D125" s="369"/>
      <c r="E125" s="370"/>
      <c r="F125" s="193"/>
      <c r="G125" s="173"/>
      <c r="H125" s="34" t="s">
        <v>1396</v>
      </c>
      <c r="I125" s="34" t="s">
        <v>1397</v>
      </c>
      <c r="J125" s="193"/>
    </row>
    <row r="126" spans="1:10" ht="14.25">
      <c r="A126" s="54">
        <v>1</v>
      </c>
      <c r="B126" s="371" t="s">
        <v>1398</v>
      </c>
      <c r="C126" s="371"/>
      <c r="D126" s="371"/>
      <c r="E126" s="371"/>
      <c r="F126" s="55" t="s">
        <v>1399</v>
      </c>
      <c r="G126" s="56">
        <v>2</v>
      </c>
      <c r="H126" s="55">
        <v>12000</v>
      </c>
      <c r="I126" s="55">
        <v>6000</v>
      </c>
      <c r="J126" s="48" t="s">
        <v>1400</v>
      </c>
    </row>
    <row r="127" spans="1:10" ht="14.25">
      <c r="A127" s="54">
        <v>2</v>
      </c>
      <c r="B127" s="371" t="s">
        <v>1401</v>
      </c>
      <c r="C127" s="371"/>
      <c r="D127" s="371"/>
      <c r="E127" s="371"/>
      <c r="F127" s="55" t="s">
        <v>1399</v>
      </c>
      <c r="G127" s="56">
        <v>1</v>
      </c>
      <c r="H127" s="55">
        <v>12000</v>
      </c>
      <c r="I127" s="55">
        <v>9500</v>
      </c>
      <c r="J127" s="48" t="s">
        <v>1400</v>
      </c>
    </row>
    <row r="128" spans="1:10" ht="14.25">
      <c r="A128" s="54">
        <v>3</v>
      </c>
      <c r="B128" s="372" t="s">
        <v>1402</v>
      </c>
      <c r="C128" s="373" t="s">
        <v>1403</v>
      </c>
      <c r="D128" s="373" t="s">
        <v>1403</v>
      </c>
      <c r="E128" s="374" t="s">
        <v>1403</v>
      </c>
      <c r="F128" s="55" t="s">
        <v>1399</v>
      </c>
      <c r="G128" s="57" t="s">
        <v>1404</v>
      </c>
      <c r="H128" s="55">
        <v>750</v>
      </c>
      <c r="I128" s="57">
        <v>700</v>
      </c>
      <c r="J128" s="48" t="s">
        <v>1400</v>
      </c>
    </row>
    <row r="129" spans="1:10" ht="14.25">
      <c r="A129" s="54">
        <v>4</v>
      </c>
      <c r="B129" s="372" t="s">
        <v>1405</v>
      </c>
      <c r="C129" s="373" t="s">
        <v>1406</v>
      </c>
      <c r="D129" s="373" t="s">
        <v>1406</v>
      </c>
      <c r="E129" s="374" t="s">
        <v>1406</v>
      </c>
      <c r="F129" s="55" t="s">
        <v>1399</v>
      </c>
      <c r="G129" s="57">
        <v>90</v>
      </c>
      <c r="H129" s="55">
        <v>2000</v>
      </c>
      <c r="I129" s="57">
        <v>1800</v>
      </c>
      <c r="J129" s="48" t="s">
        <v>1400</v>
      </c>
    </row>
    <row r="130" spans="1:10" ht="14.25">
      <c r="A130" s="54">
        <v>5</v>
      </c>
      <c r="B130" s="372" t="s">
        <v>1407</v>
      </c>
      <c r="C130" s="373" t="s">
        <v>1408</v>
      </c>
      <c r="D130" s="373" t="s">
        <v>1408</v>
      </c>
      <c r="E130" s="374" t="s">
        <v>1408</v>
      </c>
      <c r="F130" s="55" t="s">
        <v>1399</v>
      </c>
      <c r="G130" s="57">
        <v>250</v>
      </c>
      <c r="H130" s="55">
        <v>900</v>
      </c>
      <c r="I130" s="57">
        <v>800</v>
      </c>
      <c r="J130" s="48" t="s">
        <v>1400</v>
      </c>
    </row>
    <row r="131" spans="1:10" ht="14.25">
      <c r="A131" s="54">
        <v>6</v>
      </c>
      <c r="B131" s="372" t="s">
        <v>1409</v>
      </c>
      <c r="C131" s="373" t="s">
        <v>1410</v>
      </c>
      <c r="D131" s="373" t="s">
        <v>1410</v>
      </c>
      <c r="E131" s="374" t="s">
        <v>1410</v>
      </c>
      <c r="F131" s="55" t="s">
        <v>1399</v>
      </c>
      <c r="G131" s="57">
        <v>110</v>
      </c>
      <c r="H131" s="55">
        <v>900</v>
      </c>
      <c r="I131" s="57">
        <v>800</v>
      </c>
      <c r="J131" s="48" t="s">
        <v>1400</v>
      </c>
    </row>
    <row r="132" spans="1:9" ht="27">
      <c r="A132" s="220" t="s">
        <v>1411</v>
      </c>
      <c r="B132" s="220"/>
      <c r="C132" s="220"/>
      <c r="D132" s="220"/>
      <c r="E132" s="220"/>
      <c r="F132" s="220"/>
      <c r="G132" s="220"/>
      <c r="H132" s="220"/>
      <c r="I132" s="220"/>
    </row>
    <row r="133" spans="1:9" ht="14.25">
      <c r="A133" s="266" t="s">
        <v>1412</v>
      </c>
      <c r="B133" s="266"/>
      <c r="C133" s="266"/>
      <c r="D133" s="266"/>
      <c r="E133" s="266"/>
      <c r="F133" s="266"/>
      <c r="G133" s="266"/>
      <c r="H133" s="266"/>
      <c r="I133" s="266"/>
    </row>
    <row r="134" spans="1:9" ht="14.25">
      <c r="A134" s="266" t="s">
        <v>1413</v>
      </c>
      <c r="B134" s="266"/>
      <c r="C134" s="266"/>
      <c r="D134" s="266"/>
      <c r="E134" s="266"/>
      <c r="F134" s="266"/>
      <c r="G134" s="266"/>
      <c r="H134" s="266"/>
      <c r="I134" s="266"/>
    </row>
    <row r="135" spans="1:9" ht="14.25">
      <c r="A135" s="7"/>
      <c r="B135" s="7"/>
      <c r="C135" s="7"/>
      <c r="D135" s="7"/>
      <c r="E135" s="7"/>
      <c r="F135" s="7"/>
      <c r="G135" s="7"/>
      <c r="H135" s="7"/>
      <c r="I135" s="8"/>
    </row>
    <row r="136" spans="1:9" ht="14.25">
      <c r="A136" s="211" t="s">
        <v>1230</v>
      </c>
      <c r="B136" s="212" t="s">
        <v>1254</v>
      </c>
      <c r="C136" s="212"/>
      <c r="D136" s="212"/>
      <c r="E136" s="211" t="s">
        <v>1232</v>
      </c>
      <c r="F136" s="212" t="s">
        <v>1233</v>
      </c>
      <c r="G136" s="212" t="s">
        <v>1234</v>
      </c>
      <c r="H136" s="212"/>
      <c r="I136" s="212" t="s">
        <v>1257</v>
      </c>
    </row>
    <row r="137" spans="1:9" ht="14.25">
      <c r="A137" s="212"/>
      <c r="B137" s="212"/>
      <c r="C137" s="212"/>
      <c r="D137" s="212"/>
      <c r="E137" s="212"/>
      <c r="F137" s="212"/>
      <c r="G137" s="9" t="s">
        <v>1236</v>
      </c>
      <c r="H137" s="9" t="s">
        <v>1237</v>
      </c>
      <c r="I137" s="212"/>
    </row>
    <row r="138" spans="1:9" ht="96">
      <c r="A138" s="9">
        <v>1</v>
      </c>
      <c r="B138" s="300" t="s">
        <v>1414</v>
      </c>
      <c r="C138" s="301"/>
      <c r="D138" s="301"/>
      <c r="E138" s="30" t="s">
        <v>1415</v>
      </c>
      <c r="F138" s="21">
        <v>4319</v>
      </c>
      <c r="G138" s="58"/>
      <c r="H138" s="21">
        <v>810</v>
      </c>
      <c r="I138" s="5" t="s">
        <v>1416</v>
      </c>
    </row>
    <row r="139" spans="1:11" ht="22.5">
      <c r="A139" s="343" t="s">
        <v>1227</v>
      </c>
      <c r="B139" s="343"/>
      <c r="C139" s="343"/>
      <c r="D139" s="343"/>
      <c r="E139" s="343"/>
      <c r="F139" s="343"/>
      <c r="G139" s="343"/>
      <c r="H139" s="343"/>
      <c r="I139" s="343"/>
      <c r="J139" s="343"/>
      <c r="K139" s="343"/>
    </row>
    <row r="140" spans="1:11" ht="15" thickBot="1">
      <c r="A140" s="344" t="s">
        <v>1417</v>
      </c>
      <c r="B140" s="344"/>
      <c r="C140" s="344"/>
      <c r="D140" s="344"/>
      <c r="E140" s="344"/>
      <c r="F140" s="344"/>
      <c r="G140" s="344"/>
      <c r="H140" s="344"/>
      <c r="I140" s="344"/>
      <c r="J140" s="344"/>
      <c r="K140" s="345"/>
    </row>
    <row r="141" spans="1:11" ht="14.25">
      <c r="A141" s="346" t="s">
        <v>1365</v>
      </c>
      <c r="B141" s="348" t="s">
        <v>1366</v>
      </c>
      <c r="C141" s="350" t="s">
        <v>1254</v>
      </c>
      <c r="D141" s="350"/>
      <c r="E141" s="350"/>
      <c r="F141" s="350" t="s">
        <v>1367</v>
      </c>
      <c r="G141" s="350" t="s">
        <v>1233</v>
      </c>
      <c r="H141" s="350" t="s">
        <v>1368</v>
      </c>
      <c r="I141" s="350"/>
      <c r="J141" s="350"/>
      <c r="K141" s="351" t="s">
        <v>1369</v>
      </c>
    </row>
    <row r="142" spans="1:11" ht="14.25">
      <c r="A142" s="347"/>
      <c r="B142" s="349"/>
      <c r="C142" s="211"/>
      <c r="D142" s="211"/>
      <c r="E142" s="211"/>
      <c r="F142" s="211"/>
      <c r="G142" s="211"/>
      <c r="H142" s="37" t="s">
        <v>1236</v>
      </c>
      <c r="I142" s="353" t="s">
        <v>1237</v>
      </c>
      <c r="J142" s="353"/>
      <c r="K142" s="352"/>
    </row>
    <row r="143" spans="1:11" ht="27" customHeight="1">
      <c r="A143" s="35" t="s">
        <v>1418</v>
      </c>
      <c r="B143" s="36"/>
      <c r="C143" s="375" t="s">
        <v>1419</v>
      </c>
      <c r="D143" s="355"/>
      <c r="E143" s="356"/>
      <c r="F143" s="4"/>
      <c r="G143" s="4"/>
      <c r="H143" s="37"/>
      <c r="I143" s="59"/>
      <c r="J143" s="60"/>
      <c r="K143" s="38"/>
    </row>
    <row r="144" spans="1:11" ht="24.75" customHeight="1">
      <c r="A144" s="39">
        <v>1</v>
      </c>
      <c r="B144" s="36"/>
      <c r="C144" s="302" t="s">
        <v>1420</v>
      </c>
      <c r="D144" s="376"/>
      <c r="E144" s="377"/>
      <c r="F144" s="4" t="s">
        <v>1421</v>
      </c>
      <c r="G144" s="4">
        <v>1</v>
      </c>
      <c r="H144" s="37">
        <v>21000</v>
      </c>
      <c r="I144" s="61">
        <v>20000</v>
      </c>
      <c r="J144" s="60"/>
      <c r="K144" s="62" t="s">
        <v>1372</v>
      </c>
    </row>
    <row r="145" spans="1:11" ht="37.5" customHeight="1">
      <c r="A145" s="44">
        <v>2</v>
      </c>
      <c r="B145" s="45"/>
      <c r="C145" s="378" t="s">
        <v>1422</v>
      </c>
      <c r="D145" s="379"/>
      <c r="E145" s="380"/>
      <c r="F145" s="4" t="s">
        <v>1421</v>
      </c>
      <c r="G145" s="63">
        <v>1</v>
      </c>
      <c r="H145" s="63">
        <v>5800</v>
      </c>
      <c r="I145" s="381">
        <v>5400</v>
      </c>
      <c r="J145" s="381"/>
      <c r="K145" s="64" t="s">
        <v>1372</v>
      </c>
    </row>
    <row r="146" spans="1:11" ht="75.75" customHeight="1">
      <c r="A146" s="39">
        <v>3</v>
      </c>
      <c r="B146" s="45"/>
      <c r="C146" s="378" t="s">
        <v>212</v>
      </c>
      <c r="D146" s="379"/>
      <c r="E146" s="380"/>
      <c r="F146" s="4" t="s">
        <v>1421</v>
      </c>
      <c r="G146" s="63">
        <v>1</v>
      </c>
      <c r="H146" s="63">
        <v>28600</v>
      </c>
      <c r="I146" s="65">
        <v>23600</v>
      </c>
      <c r="J146" s="66"/>
      <c r="K146" s="64" t="s">
        <v>1372</v>
      </c>
    </row>
    <row r="147" spans="1:11" ht="36" customHeight="1">
      <c r="A147" s="44">
        <v>4</v>
      </c>
      <c r="B147" s="45"/>
      <c r="C147" s="378" t="s">
        <v>213</v>
      </c>
      <c r="D147" s="379"/>
      <c r="E147" s="380"/>
      <c r="F147" s="4" t="s">
        <v>1421</v>
      </c>
      <c r="G147" s="63">
        <v>1</v>
      </c>
      <c r="H147" s="63">
        <v>16500</v>
      </c>
      <c r="I147" s="65">
        <v>12000</v>
      </c>
      <c r="J147" s="66"/>
      <c r="K147" s="64" t="s">
        <v>1372</v>
      </c>
    </row>
    <row r="148" spans="1:11" ht="30.75" customHeight="1">
      <c r="A148" s="39">
        <v>5</v>
      </c>
      <c r="B148" s="45"/>
      <c r="C148" s="378" t="s">
        <v>214</v>
      </c>
      <c r="D148" s="379"/>
      <c r="E148" s="380"/>
      <c r="F148" s="4" t="s">
        <v>1421</v>
      </c>
      <c r="G148" s="63">
        <v>1</v>
      </c>
      <c r="H148" s="63">
        <v>23500</v>
      </c>
      <c r="I148" s="65">
        <v>18000</v>
      </c>
      <c r="J148" s="66"/>
      <c r="K148" s="64" t="s">
        <v>1372</v>
      </c>
    </row>
    <row r="149" spans="1:11" ht="22.5">
      <c r="A149" s="343" t="s">
        <v>1227</v>
      </c>
      <c r="B149" s="343"/>
      <c r="C149" s="343"/>
      <c r="D149" s="343"/>
      <c r="E149" s="343"/>
      <c r="F149" s="343"/>
      <c r="G149" s="343"/>
      <c r="H149" s="343"/>
      <c r="I149" s="343"/>
      <c r="J149" s="343"/>
      <c r="K149" s="343"/>
    </row>
    <row r="150" spans="1:11" ht="15" thickBot="1">
      <c r="A150" s="344" t="s">
        <v>215</v>
      </c>
      <c r="B150" s="344"/>
      <c r="C150" s="344"/>
      <c r="D150" s="344"/>
      <c r="E150" s="344"/>
      <c r="F150" s="344"/>
      <c r="G150" s="344"/>
      <c r="H150" s="344"/>
      <c r="I150" s="344"/>
      <c r="J150" s="344"/>
      <c r="K150" s="345"/>
    </row>
    <row r="151" spans="1:11" ht="14.25">
      <c r="A151" s="346" t="s">
        <v>1365</v>
      </c>
      <c r="B151" s="348" t="s">
        <v>1366</v>
      </c>
      <c r="C151" s="350" t="s">
        <v>1254</v>
      </c>
      <c r="D151" s="350"/>
      <c r="E151" s="350"/>
      <c r="F151" s="350" t="s">
        <v>1367</v>
      </c>
      <c r="G151" s="350" t="s">
        <v>1233</v>
      </c>
      <c r="H151" s="350" t="s">
        <v>1368</v>
      </c>
      <c r="I151" s="350"/>
      <c r="J151" s="350"/>
      <c r="K151" s="351" t="s">
        <v>1369</v>
      </c>
    </row>
    <row r="152" spans="1:11" ht="14.25">
      <c r="A152" s="347"/>
      <c r="B152" s="349"/>
      <c r="C152" s="211"/>
      <c r="D152" s="211"/>
      <c r="E152" s="211"/>
      <c r="F152" s="211"/>
      <c r="G152" s="211"/>
      <c r="H152" s="37" t="s">
        <v>1236</v>
      </c>
      <c r="I152" s="353" t="s">
        <v>1237</v>
      </c>
      <c r="J152" s="353"/>
      <c r="K152" s="352"/>
    </row>
    <row r="153" spans="1:11" ht="14.25">
      <c r="A153" s="35" t="s">
        <v>1418</v>
      </c>
      <c r="B153" s="36"/>
      <c r="C153" s="375" t="s">
        <v>1419</v>
      </c>
      <c r="D153" s="355"/>
      <c r="E153" s="356"/>
      <c r="F153" s="4"/>
      <c r="G153" s="4"/>
      <c r="H153" s="37"/>
      <c r="I153" s="59"/>
      <c r="J153" s="60"/>
      <c r="K153" s="38"/>
    </row>
    <row r="154" spans="1:11" ht="14.25">
      <c r="A154" s="39">
        <v>1</v>
      </c>
      <c r="B154" s="36"/>
      <c r="C154" s="302" t="s">
        <v>216</v>
      </c>
      <c r="D154" s="376"/>
      <c r="E154" s="377"/>
      <c r="F154" s="4" t="s">
        <v>217</v>
      </c>
      <c r="G154" s="4">
        <v>1</v>
      </c>
      <c r="H154" s="37">
        <v>309</v>
      </c>
      <c r="I154" s="61">
        <v>200</v>
      </c>
      <c r="J154" s="60"/>
      <c r="K154" s="62" t="s">
        <v>1372</v>
      </c>
    </row>
    <row r="155" spans="1:11" ht="14.25">
      <c r="A155" s="44">
        <v>2</v>
      </c>
      <c r="B155" s="45"/>
      <c r="C155" s="378" t="s">
        <v>218</v>
      </c>
      <c r="D155" s="379"/>
      <c r="E155" s="380"/>
      <c r="F155" s="67" t="s">
        <v>219</v>
      </c>
      <c r="G155" s="63">
        <v>1</v>
      </c>
      <c r="H155" s="63">
        <v>394</v>
      </c>
      <c r="I155" s="381">
        <v>227.5</v>
      </c>
      <c r="J155" s="381"/>
      <c r="K155" s="64" t="s">
        <v>1372</v>
      </c>
    </row>
    <row r="156" spans="1:11" ht="14.25">
      <c r="A156" s="39">
        <v>3</v>
      </c>
      <c r="B156" s="45"/>
      <c r="C156" s="378" t="s">
        <v>220</v>
      </c>
      <c r="D156" s="379"/>
      <c r="E156" s="380"/>
      <c r="F156" s="67" t="s">
        <v>221</v>
      </c>
      <c r="G156" s="63">
        <v>1</v>
      </c>
      <c r="H156" s="63">
        <v>2200</v>
      </c>
      <c r="I156" s="65">
        <v>210</v>
      </c>
      <c r="J156" s="66"/>
      <c r="K156" s="64" t="s">
        <v>1372</v>
      </c>
    </row>
    <row r="157" spans="1:11" ht="14.25">
      <c r="A157" s="44">
        <v>4</v>
      </c>
      <c r="B157" s="45"/>
      <c r="C157" s="378" t="s">
        <v>222</v>
      </c>
      <c r="D157" s="379"/>
      <c r="E157" s="380"/>
      <c r="F157" s="67" t="s">
        <v>221</v>
      </c>
      <c r="G157" s="63">
        <v>1</v>
      </c>
      <c r="H157" s="63">
        <v>11000</v>
      </c>
      <c r="I157" s="65">
        <v>7700</v>
      </c>
      <c r="J157" s="66"/>
      <c r="K157" s="62" t="s">
        <v>1372</v>
      </c>
    </row>
    <row r="158" spans="1:11" ht="14.25">
      <c r="A158" s="39">
        <v>5</v>
      </c>
      <c r="B158" s="45"/>
      <c r="C158" s="378" t="s">
        <v>223</v>
      </c>
      <c r="D158" s="379"/>
      <c r="E158" s="380"/>
      <c r="F158" s="67" t="s">
        <v>221</v>
      </c>
      <c r="G158" s="63">
        <v>1</v>
      </c>
      <c r="H158" s="63">
        <v>9030</v>
      </c>
      <c r="I158" s="65">
        <v>6300</v>
      </c>
      <c r="J158" s="66"/>
      <c r="K158" s="64" t="s">
        <v>1372</v>
      </c>
    </row>
    <row r="159" spans="1:11" ht="14.25">
      <c r="A159" s="44">
        <v>6</v>
      </c>
      <c r="B159" s="45"/>
      <c r="C159" s="378" t="s">
        <v>224</v>
      </c>
      <c r="D159" s="379"/>
      <c r="E159" s="380"/>
      <c r="F159" s="67" t="s">
        <v>1421</v>
      </c>
      <c r="G159" s="63">
        <v>1</v>
      </c>
      <c r="H159" s="63">
        <v>258</v>
      </c>
      <c r="I159" s="65">
        <v>159</v>
      </c>
      <c r="J159" s="66"/>
      <c r="K159" s="64" t="s">
        <v>1372</v>
      </c>
    </row>
    <row r="160" spans="1:10" ht="27">
      <c r="A160" s="323" t="s">
        <v>1227</v>
      </c>
      <c r="B160" s="323"/>
      <c r="C160" s="323"/>
      <c r="D160" s="323"/>
      <c r="E160" s="323"/>
      <c r="F160" s="323"/>
      <c r="G160" s="323"/>
      <c r="H160" s="323"/>
      <c r="I160" s="323"/>
      <c r="J160" s="323"/>
    </row>
    <row r="161" spans="1:10" ht="14.25">
      <c r="A161" s="324" t="s">
        <v>468</v>
      </c>
      <c r="B161" s="324"/>
      <c r="C161" s="324"/>
      <c r="D161" s="324"/>
      <c r="E161" s="324"/>
      <c r="F161" s="324"/>
      <c r="G161" s="324"/>
      <c r="H161" s="324"/>
      <c r="I161" s="324"/>
      <c r="J161" s="324"/>
    </row>
    <row r="162" spans="1:10" ht="14.25">
      <c r="A162" s="324" t="s">
        <v>469</v>
      </c>
      <c r="B162" s="324"/>
      <c r="C162" s="324"/>
      <c r="D162" s="324"/>
      <c r="E162" s="324"/>
      <c r="F162" s="324"/>
      <c r="G162" s="324"/>
      <c r="H162" s="324"/>
      <c r="I162" s="324"/>
      <c r="J162" s="324"/>
    </row>
    <row r="163" spans="1:10" ht="14.25">
      <c r="A163" s="317"/>
      <c r="B163" s="317"/>
      <c r="C163" s="317"/>
      <c r="D163" s="317"/>
      <c r="E163" s="317"/>
      <c r="F163" s="317"/>
      <c r="G163" s="317"/>
      <c r="H163" s="317"/>
      <c r="I163" s="317"/>
      <c r="J163" s="317"/>
    </row>
    <row r="164" spans="1:10" ht="14.25">
      <c r="A164" s="321" t="s">
        <v>1230</v>
      </c>
      <c r="B164" s="262" t="s">
        <v>470</v>
      </c>
      <c r="C164" s="262"/>
      <c r="D164" s="262"/>
      <c r="E164" s="321" t="s">
        <v>1232</v>
      </c>
      <c r="F164" s="262" t="s">
        <v>1233</v>
      </c>
      <c r="G164" s="262" t="s">
        <v>1234</v>
      </c>
      <c r="H164" s="318"/>
      <c r="I164" s="262" t="s">
        <v>471</v>
      </c>
      <c r="J164" s="262"/>
    </row>
    <row r="165" spans="1:10" ht="14.25">
      <c r="A165" s="322"/>
      <c r="B165" s="322"/>
      <c r="C165" s="322"/>
      <c r="D165" s="322"/>
      <c r="E165" s="322"/>
      <c r="F165" s="322"/>
      <c r="G165" s="2" t="s">
        <v>1236</v>
      </c>
      <c r="H165" s="3" t="s">
        <v>1237</v>
      </c>
      <c r="I165" s="262"/>
      <c r="J165" s="262"/>
    </row>
    <row r="166" spans="1:10" ht="14.25">
      <c r="A166" s="319" t="s">
        <v>472</v>
      </c>
      <c r="B166" s="319"/>
      <c r="C166" s="319"/>
      <c r="D166" s="319"/>
      <c r="E166" s="319"/>
      <c r="F166" s="319"/>
      <c r="G166" s="319"/>
      <c r="H166" s="319"/>
      <c r="I166" s="320"/>
      <c r="J166" s="320"/>
    </row>
    <row r="167" spans="1:10" ht="29.25" customHeight="1">
      <c r="A167" s="4">
        <v>1</v>
      </c>
      <c r="B167" s="302" t="s">
        <v>473</v>
      </c>
      <c r="C167" s="303"/>
      <c r="D167" s="304"/>
      <c r="E167" s="5" t="s">
        <v>474</v>
      </c>
      <c r="F167" s="5">
        <v>1</v>
      </c>
      <c r="G167" s="6">
        <v>303188</v>
      </c>
      <c r="H167" s="6">
        <v>286550</v>
      </c>
      <c r="I167" s="305" t="s">
        <v>475</v>
      </c>
      <c r="J167" s="306"/>
    </row>
    <row r="168" spans="1:10" ht="30" customHeight="1">
      <c r="A168" s="4">
        <v>2</v>
      </c>
      <c r="B168" s="307" t="s">
        <v>476</v>
      </c>
      <c r="C168" s="307"/>
      <c r="D168" s="307"/>
      <c r="E168" s="5" t="s">
        <v>477</v>
      </c>
      <c r="F168" s="5">
        <v>1300</v>
      </c>
      <c r="G168" s="6">
        <v>490</v>
      </c>
      <c r="H168" s="6">
        <v>490</v>
      </c>
      <c r="I168" s="308" t="s">
        <v>478</v>
      </c>
      <c r="J168" s="308"/>
    </row>
    <row r="169" spans="1:10" ht="36" customHeight="1">
      <c r="A169" s="4">
        <v>3</v>
      </c>
      <c r="B169" s="307" t="s">
        <v>479</v>
      </c>
      <c r="C169" s="307"/>
      <c r="D169" s="307"/>
      <c r="E169" s="5" t="s">
        <v>480</v>
      </c>
      <c r="F169" s="5">
        <v>1</v>
      </c>
      <c r="G169" s="6" t="s">
        <v>481</v>
      </c>
      <c r="H169" s="6">
        <v>35290</v>
      </c>
      <c r="I169" s="308" t="s">
        <v>482</v>
      </c>
      <c r="J169" s="308"/>
    </row>
    <row r="170" spans="1:10" ht="25.5">
      <c r="A170" s="315" t="s">
        <v>1227</v>
      </c>
      <c r="B170" s="315"/>
      <c r="C170" s="315"/>
      <c r="D170" s="315"/>
      <c r="E170" s="315"/>
      <c r="F170" s="315"/>
      <c r="G170" s="315"/>
      <c r="H170" s="315"/>
      <c r="I170" s="315"/>
      <c r="J170" s="315"/>
    </row>
    <row r="171" spans="1:10" ht="14.25">
      <c r="A171" s="316" t="s">
        <v>483</v>
      </c>
      <c r="B171" s="316"/>
      <c r="C171" s="316"/>
      <c r="D171" s="316"/>
      <c r="E171" s="316"/>
      <c r="F171" s="316"/>
      <c r="G171" s="316"/>
      <c r="H171" s="316"/>
      <c r="I171" s="316"/>
      <c r="J171" s="316"/>
    </row>
    <row r="172" spans="1:10" ht="14.25">
      <c r="A172" s="316" t="s">
        <v>484</v>
      </c>
      <c r="B172" s="316"/>
      <c r="C172" s="316"/>
      <c r="D172" s="316"/>
      <c r="E172" s="316"/>
      <c r="F172" s="316"/>
      <c r="G172" s="316"/>
      <c r="H172" s="316"/>
      <c r="I172" s="316"/>
      <c r="J172" s="316"/>
    </row>
    <row r="173" spans="1:10" ht="14.25">
      <c r="A173" s="317"/>
      <c r="B173" s="317"/>
      <c r="C173" s="317"/>
      <c r="D173" s="317"/>
      <c r="E173" s="317"/>
      <c r="F173" s="317"/>
      <c r="G173" s="317"/>
      <c r="H173" s="317"/>
      <c r="I173" s="317"/>
      <c r="J173" s="317"/>
    </row>
    <row r="174" spans="1:10" ht="14.25">
      <c r="A174" s="313" t="s">
        <v>1230</v>
      </c>
      <c r="B174" s="309" t="s">
        <v>485</v>
      </c>
      <c r="C174" s="309"/>
      <c r="D174" s="309"/>
      <c r="E174" s="313" t="s">
        <v>1232</v>
      </c>
      <c r="F174" s="309" t="s">
        <v>1233</v>
      </c>
      <c r="G174" s="309" t="s">
        <v>1234</v>
      </c>
      <c r="H174" s="310"/>
      <c r="I174" s="309" t="s">
        <v>486</v>
      </c>
      <c r="J174" s="309"/>
    </row>
    <row r="175" spans="1:10" ht="14.25">
      <c r="A175" s="314"/>
      <c r="B175" s="314"/>
      <c r="C175" s="314"/>
      <c r="D175" s="314"/>
      <c r="E175" s="314"/>
      <c r="F175" s="314"/>
      <c r="G175" s="80" t="s">
        <v>1236</v>
      </c>
      <c r="H175" s="81" t="s">
        <v>1237</v>
      </c>
      <c r="I175" s="309"/>
      <c r="J175" s="309"/>
    </row>
    <row r="176" spans="1:10" ht="14.25">
      <c r="A176" s="311" t="s">
        <v>487</v>
      </c>
      <c r="B176" s="311"/>
      <c r="C176" s="311"/>
      <c r="D176" s="311"/>
      <c r="E176" s="311"/>
      <c r="F176" s="311"/>
      <c r="G176" s="311"/>
      <c r="H176" s="311"/>
      <c r="I176" s="312"/>
      <c r="J176" s="312"/>
    </row>
    <row r="177" spans="1:10" ht="21.75" customHeight="1">
      <c r="A177" s="4">
        <v>1</v>
      </c>
      <c r="B177" s="307" t="s">
        <v>488</v>
      </c>
      <c r="C177" s="307"/>
      <c r="D177" s="307"/>
      <c r="E177" s="5" t="s">
        <v>489</v>
      </c>
      <c r="F177" s="5">
        <v>400</v>
      </c>
      <c r="G177" s="6">
        <v>196</v>
      </c>
      <c r="H177" s="5">
        <v>183.56</v>
      </c>
      <c r="I177" s="308" t="s">
        <v>490</v>
      </c>
      <c r="J177" s="308"/>
    </row>
    <row r="178" spans="1:10" ht="26.25" customHeight="1">
      <c r="A178" s="4">
        <v>2</v>
      </c>
      <c r="B178" s="307" t="s">
        <v>491</v>
      </c>
      <c r="C178" s="307"/>
      <c r="D178" s="307"/>
      <c r="E178" s="5" t="s">
        <v>492</v>
      </c>
      <c r="F178" s="5">
        <v>1</v>
      </c>
      <c r="G178" s="6">
        <v>43000</v>
      </c>
      <c r="H178" s="6">
        <v>43000</v>
      </c>
      <c r="I178" s="308" t="s">
        <v>493</v>
      </c>
      <c r="J178" s="308"/>
    </row>
    <row r="179" spans="1:10" ht="20.25" customHeight="1">
      <c r="A179" s="4">
        <v>3</v>
      </c>
      <c r="B179" s="307" t="s">
        <v>494</v>
      </c>
      <c r="C179" s="307"/>
      <c r="D179" s="307"/>
      <c r="E179" s="5" t="s">
        <v>492</v>
      </c>
      <c r="F179" s="5">
        <v>1</v>
      </c>
      <c r="G179" s="6">
        <v>20000</v>
      </c>
      <c r="H179" s="6">
        <v>20000</v>
      </c>
      <c r="I179" s="305" t="s">
        <v>495</v>
      </c>
      <c r="J179" s="306"/>
    </row>
    <row r="180" spans="1:10" ht="24.75" customHeight="1">
      <c r="A180" s="4">
        <v>4</v>
      </c>
      <c r="B180" s="302" t="s">
        <v>496</v>
      </c>
      <c r="C180" s="303"/>
      <c r="D180" s="304"/>
      <c r="E180" s="5" t="s">
        <v>497</v>
      </c>
      <c r="F180" s="5">
        <v>1</v>
      </c>
      <c r="G180" s="6">
        <v>41100</v>
      </c>
      <c r="H180" s="6">
        <v>41100</v>
      </c>
      <c r="I180" s="305" t="s">
        <v>498</v>
      </c>
      <c r="J180" s="306"/>
    </row>
    <row r="181" spans="1:10" ht="31.5" customHeight="1">
      <c r="A181" s="4">
        <v>5</v>
      </c>
      <c r="B181" s="302" t="s">
        <v>499</v>
      </c>
      <c r="C181" s="303"/>
      <c r="D181" s="304"/>
      <c r="E181" s="5" t="s">
        <v>497</v>
      </c>
      <c r="F181" s="5">
        <v>2</v>
      </c>
      <c r="G181" s="6">
        <v>4000</v>
      </c>
      <c r="H181" s="6">
        <v>3200</v>
      </c>
      <c r="I181" s="305" t="s">
        <v>500</v>
      </c>
      <c r="J181" s="306"/>
    </row>
    <row r="182" spans="1:10" ht="27">
      <c r="A182" s="220" t="s">
        <v>501</v>
      </c>
      <c r="B182" s="220"/>
      <c r="C182" s="220"/>
      <c r="D182" s="220"/>
      <c r="E182" s="220"/>
      <c r="F182" s="220"/>
      <c r="G182" s="220"/>
      <c r="H182" s="220"/>
      <c r="I182" s="220"/>
      <c r="J182" s="220"/>
    </row>
    <row r="183" spans="1:10" ht="14.25">
      <c r="A183" s="266" t="s">
        <v>502</v>
      </c>
      <c r="B183" s="266"/>
      <c r="C183" s="266"/>
      <c r="D183" s="266"/>
      <c r="E183" s="266"/>
      <c r="F183" s="266"/>
      <c r="G183" s="266"/>
      <c r="H183" s="266"/>
      <c r="I183" s="266"/>
      <c r="J183" s="266"/>
    </row>
    <row r="184" spans="1:10" ht="14.25">
      <c r="A184" s="266" t="s">
        <v>503</v>
      </c>
      <c r="B184" s="266"/>
      <c r="C184" s="266"/>
      <c r="D184" s="266"/>
      <c r="E184" s="266"/>
      <c r="F184" s="266"/>
      <c r="G184" s="266"/>
      <c r="H184" s="266"/>
      <c r="I184" s="266"/>
      <c r="J184" s="266"/>
    </row>
    <row r="185" spans="1:10" ht="14.25">
      <c r="A185" s="7"/>
      <c r="B185" s="7"/>
      <c r="C185" s="7"/>
      <c r="D185" s="7"/>
      <c r="E185" s="7"/>
      <c r="F185" s="7"/>
      <c r="G185" s="7"/>
      <c r="H185" s="7"/>
      <c r="I185" s="7"/>
      <c r="J185" s="7"/>
    </row>
    <row r="186" spans="1:10" ht="14.25">
      <c r="A186" s="211" t="s">
        <v>1230</v>
      </c>
      <c r="B186" s="212" t="s">
        <v>1254</v>
      </c>
      <c r="C186" s="212"/>
      <c r="D186" s="212"/>
      <c r="E186" s="206" t="s">
        <v>504</v>
      </c>
      <c r="F186" s="211" t="s">
        <v>1232</v>
      </c>
      <c r="G186" s="212" t="s">
        <v>1233</v>
      </c>
      <c r="H186" s="212" t="s">
        <v>1234</v>
      </c>
      <c r="I186" s="212"/>
      <c r="J186" s="212" t="s">
        <v>1257</v>
      </c>
    </row>
    <row r="187" spans="1:10" ht="14.25">
      <c r="A187" s="212"/>
      <c r="B187" s="212"/>
      <c r="C187" s="212"/>
      <c r="D187" s="212"/>
      <c r="E187" s="207"/>
      <c r="F187" s="212"/>
      <c r="G187" s="212"/>
      <c r="H187" s="9" t="s">
        <v>1236</v>
      </c>
      <c r="I187" s="9" t="s">
        <v>1237</v>
      </c>
      <c r="J187" s="212"/>
    </row>
    <row r="188" spans="1:10" ht="57">
      <c r="A188" s="9">
        <v>1</v>
      </c>
      <c r="B188" s="300" t="s">
        <v>505</v>
      </c>
      <c r="C188" s="301"/>
      <c r="D188" s="301"/>
      <c r="E188" s="25" t="s">
        <v>506</v>
      </c>
      <c r="F188" s="30" t="s">
        <v>507</v>
      </c>
      <c r="G188" s="21">
        <v>14</v>
      </c>
      <c r="H188" s="20"/>
      <c r="I188" s="21">
        <v>120</v>
      </c>
      <c r="J188" s="5" t="s">
        <v>508</v>
      </c>
    </row>
    <row r="189" spans="1:7" ht="25.5">
      <c r="A189" s="292" t="s">
        <v>1227</v>
      </c>
      <c r="B189" s="292"/>
      <c r="C189" s="292"/>
      <c r="D189" s="292"/>
      <c r="E189" s="292"/>
      <c r="F189" s="292"/>
      <c r="G189" s="293"/>
    </row>
    <row r="190" spans="1:7" ht="14.25">
      <c r="A190" s="294" t="s">
        <v>1080</v>
      </c>
      <c r="B190" s="294"/>
      <c r="C190" s="294"/>
      <c r="D190" s="294"/>
      <c r="E190" s="295" t="s">
        <v>1081</v>
      </c>
      <c r="F190" s="295"/>
      <c r="G190" s="296"/>
    </row>
    <row r="191" spans="1:7" ht="14.25">
      <c r="A191" s="131"/>
      <c r="B191" s="128"/>
      <c r="C191" s="128"/>
      <c r="D191" s="128"/>
      <c r="E191" s="129"/>
      <c r="F191" s="129"/>
      <c r="G191" s="130"/>
    </row>
    <row r="192" spans="1:7" ht="14.25">
      <c r="A192" s="132" t="s">
        <v>226</v>
      </c>
      <c r="B192" s="133" t="s">
        <v>1082</v>
      </c>
      <c r="C192" s="132" t="s">
        <v>1367</v>
      </c>
      <c r="D192" s="132" t="s">
        <v>1233</v>
      </c>
      <c r="E192" s="132" t="s">
        <v>1236</v>
      </c>
      <c r="F192" s="132" t="s">
        <v>1083</v>
      </c>
      <c r="G192" s="134" t="s">
        <v>1257</v>
      </c>
    </row>
    <row r="193" spans="1:7" ht="14.25">
      <c r="A193" s="135"/>
      <c r="B193" s="297" t="s">
        <v>1084</v>
      </c>
      <c r="C193" s="298"/>
      <c r="D193" s="298"/>
      <c r="E193" s="298"/>
      <c r="F193" s="298"/>
      <c r="G193" s="299"/>
    </row>
    <row r="194" spans="1:7" ht="33.75">
      <c r="A194" s="136">
        <v>1</v>
      </c>
      <c r="B194" s="137" t="s">
        <v>1085</v>
      </c>
      <c r="C194" s="136" t="s">
        <v>1086</v>
      </c>
      <c r="D194" s="138">
        <v>377.753</v>
      </c>
      <c r="E194" s="138">
        <v>510</v>
      </c>
      <c r="F194" s="138">
        <v>242</v>
      </c>
      <c r="G194" s="139" t="s">
        <v>1237</v>
      </c>
    </row>
    <row r="195" spans="1:7" ht="22.5">
      <c r="A195" s="136">
        <v>2</v>
      </c>
      <c r="B195" s="137" t="s">
        <v>1087</v>
      </c>
      <c r="C195" s="136" t="s">
        <v>1086</v>
      </c>
      <c r="D195" s="138">
        <v>523.12</v>
      </c>
      <c r="E195" s="138">
        <v>624</v>
      </c>
      <c r="F195" s="138">
        <v>620</v>
      </c>
      <c r="G195" s="139" t="s">
        <v>1237</v>
      </c>
    </row>
    <row r="196" spans="1:7" ht="14.25">
      <c r="A196" s="136">
        <v>3</v>
      </c>
      <c r="B196" s="140" t="s">
        <v>1088</v>
      </c>
      <c r="C196" s="136" t="s">
        <v>1086</v>
      </c>
      <c r="D196" s="138">
        <v>241.945</v>
      </c>
      <c r="E196" s="138">
        <v>580</v>
      </c>
      <c r="F196" s="138">
        <v>420</v>
      </c>
      <c r="G196" s="139" t="s">
        <v>1237</v>
      </c>
    </row>
    <row r="197" spans="1:7" ht="14.25">
      <c r="A197" s="136">
        <v>5</v>
      </c>
      <c r="B197" s="140" t="s">
        <v>1089</v>
      </c>
      <c r="C197" s="136" t="s">
        <v>1090</v>
      </c>
      <c r="D197" s="141">
        <v>14231.098</v>
      </c>
      <c r="E197" s="141">
        <v>7.2</v>
      </c>
      <c r="F197" s="141">
        <v>3.6</v>
      </c>
      <c r="G197" s="142" t="s">
        <v>1091</v>
      </c>
    </row>
    <row r="198" spans="1:7" ht="14.25">
      <c r="A198" s="136">
        <v>6</v>
      </c>
      <c r="B198" s="140" t="s">
        <v>1092</v>
      </c>
      <c r="C198" s="143" t="s">
        <v>1090</v>
      </c>
      <c r="D198" s="138">
        <v>15</v>
      </c>
      <c r="E198" s="138">
        <v>1800</v>
      </c>
      <c r="F198" s="138">
        <v>1800</v>
      </c>
      <c r="G198" s="139" t="s">
        <v>1091</v>
      </c>
    </row>
    <row r="199" spans="1:7" ht="25.5">
      <c r="A199" s="292" t="s">
        <v>1227</v>
      </c>
      <c r="B199" s="292"/>
      <c r="C199" s="292"/>
      <c r="D199" s="292"/>
      <c r="E199" s="292"/>
      <c r="F199" s="292"/>
      <c r="G199" s="293"/>
    </row>
    <row r="200" spans="1:7" ht="14.25">
      <c r="A200" s="294" t="s">
        <v>1093</v>
      </c>
      <c r="B200" s="294"/>
      <c r="C200" s="294"/>
      <c r="D200" s="294"/>
      <c r="E200" s="295" t="s">
        <v>1094</v>
      </c>
      <c r="F200" s="295"/>
      <c r="G200" s="296"/>
    </row>
    <row r="201" spans="1:7" ht="14.25">
      <c r="A201" s="131"/>
      <c r="B201" s="128"/>
      <c r="C201" s="128"/>
      <c r="D201" s="128"/>
      <c r="E201" s="129"/>
      <c r="F201" s="129"/>
      <c r="G201" s="130"/>
    </row>
    <row r="202" spans="1:7" ht="14.25">
      <c r="A202" s="132" t="s">
        <v>226</v>
      </c>
      <c r="B202" s="133" t="s">
        <v>1082</v>
      </c>
      <c r="C202" s="132" t="s">
        <v>1367</v>
      </c>
      <c r="D202" s="132" t="s">
        <v>1233</v>
      </c>
      <c r="E202" s="132" t="s">
        <v>1236</v>
      </c>
      <c r="F202" s="132" t="s">
        <v>1083</v>
      </c>
      <c r="G202" s="134" t="s">
        <v>1257</v>
      </c>
    </row>
    <row r="203" spans="1:7" ht="14.25">
      <c r="A203" s="135"/>
      <c r="B203" s="297" t="s">
        <v>1084</v>
      </c>
      <c r="C203" s="298"/>
      <c r="D203" s="298"/>
      <c r="E203" s="298"/>
      <c r="F203" s="298"/>
      <c r="G203" s="299"/>
    </row>
    <row r="204" spans="1:7" ht="45">
      <c r="A204" s="136">
        <v>1</v>
      </c>
      <c r="B204" s="137" t="s">
        <v>1095</v>
      </c>
      <c r="C204" s="136" t="s">
        <v>1086</v>
      </c>
      <c r="D204" s="138">
        <v>476.901</v>
      </c>
      <c r="E204" s="138">
        <v>315</v>
      </c>
      <c r="F204" s="138">
        <v>315</v>
      </c>
      <c r="G204" s="139" t="s">
        <v>1237</v>
      </c>
    </row>
    <row r="205" spans="1:7" ht="33.75">
      <c r="A205" s="136">
        <v>2</v>
      </c>
      <c r="B205" s="137" t="s">
        <v>1096</v>
      </c>
      <c r="C205" s="136" t="s">
        <v>1086</v>
      </c>
      <c r="D205" s="138">
        <v>806.2896</v>
      </c>
      <c r="E205" s="138">
        <v>280</v>
      </c>
      <c r="F205" s="138">
        <v>260</v>
      </c>
      <c r="G205" s="139" t="s">
        <v>1237</v>
      </c>
    </row>
    <row r="206" spans="1:7" ht="14.25">
      <c r="A206" s="136">
        <v>3</v>
      </c>
      <c r="B206" s="140" t="s">
        <v>1097</v>
      </c>
      <c r="C206" s="136" t="s">
        <v>1098</v>
      </c>
      <c r="D206" s="138">
        <v>285.2455</v>
      </c>
      <c r="E206" s="138">
        <v>73</v>
      </c>
      <c r="F206" s="138">
        <v>50</v>
      </c>
      <c r="G206" s="144" t="s">
        <v>1237</v>
      </c>
    </row>
    <row r="207" spans="1:7" ht="14.25">
      <c r="A207" s="136">
        <v>4</v>
      </c>
      <c r="B207" s="140" t="s">
        <v>1099</v>
      </c>
      <c r="C207" s="136" t="s">
        <v>1090</v>
      </c>
      <c r="D207" s="141">
        <v>7796.088</v>
      </c>
      <c r="E207" s="141">
        <v>6.5</v>
      </c>
      <c r="F207" s="141">
        <v>3.6</v>
      </c>
      <c r="G207" s="142" t="s">
        <v>1091</v>
      </c>
    </row>
    <row r="208" spans="1:7" ht="14.25">
      <c r="A208" s="136">
        <v>5</v>
      </c>
      <c r="B208" s="140" t="s">
        <v>1100</v>
      </c>
      <c r="C208" s="143" t="s">
        <v>1090</v>
      </c>
      <c r="D208" s="138">
        <v>36599.68</v>
      </c>
      <c r="E208" s="138">
        <v>4.2</v>
      </c>
      <c r="F208" s="138">
        <v>3.05</v>
      </c>
      <c r="G208" s="139" t="s">
        <v>1091</v>
      </c>
    </row>
    <row r="209" spans="1:7" ht="14.25">
      <c r="A209" s="145">
        <v>6</v>
      </c>
      <c r="B209" s="146" t="s">
        <v>1101</v>
      </c>
      <c r="C209" s="143" t="s">
        <v>1090</v>
      </c>
      <c r="D209" s="138">
        <v>694.3</v>
      </c>
      <c r="E209" s="138">
        <v>4.2</v>
      </c>
      <c r="F209" s="138">
        <v>2.65</v>
      </c>
      <c r="G209" s="139" t="s">
        <v>1091</v>
      </c>
    </row>
    <row r="210" spans="1:7" ht="14.25">
      <c r="A210" s="147"/>
      <c r="B210" s="289" t="s">
        <v>1102</v>
      </c>
      <c r="C210" s="290"/>
      <c r="D210" s="290"/>
      <c r="E210" s="290"/>
      <c r="F210" s="290"/>
      <c r="G210" s="291"/>
    </row>
    <row r="211" spans="1:7" ht="14.25">
      <c r="A211" s="136">
        <v>7</v>
      </c>
      <c r="B211" s="140" t="s">
        <v>1103</v>
      </c>
      <c r="C211" s="136" t="s">
        <v>1086</v>
      </c>
      <c r="D211" s="138">
        <v>16.8714</v>
      </c>
      <c r="E211" s="138">
        <v>180</v>
      </c>
      <c r="F211" s="138">
        <v>180</v>
      </c>
      <c r="G211" s="139" t="s">
        <v>1237</v>
      </c>
    </row>
    <row r="212" spans="1:7" ht="14.25">
      <c r="A212" s="132">
        <v>8</v>
      </c>
      <c r="B212" s="148" t="s">
        <v>1104</v>
      </c>
      <c r="C212" s="132" t="s">
        <v>1090</v>
      </c>
      <c r="D212" s="149">
        <v>352.3602</v>
      </c>
      <c r="E212" s="149">
        <v>24.08</v>
      </c>
      <c r="F212" s="149">
        <v>24.08</v>
      </c>
      <c r="G212" s="144" t="s">
        <v>1237</v>
      </c>
    </row>
    <row r="213" spans="1:10" ht="27">
      <c r="A213" s="220" t="s">
        <v>1105</v>
      </c>
      <c r="B213" s="220"/>
      <c r="C213" s="220"/>
      <c r="D213" s="220"/>
      <c r="E213" s="220"/>
      <c r="F213" s="220"/>
      <c r="G213" s="220"/>
      <c r="H213" s="220"/>
      <c r="I213" s="220"/>
      <c r="J213" s="220"/>
    </row>
    <row r="214" spans="1:10" ht="14.25">
      <c r="A214" s="266" t="s">
        <v>1106</v>
      </c>
      <c r="B214" s="266"/>
      <c r="C214" s="266"/>
      <c r="D214" s="266"/>
      <c r="E214" s="266"/>
      <c r="F214" s="266"/>
      <c r="G214" s="266"/>
      <c r="H214" s="266"/>
      <c r="I214" s="266"/>
      <c r="J214" s="266"/>
    </row>
    <row r="215" spans="1:10" ht="15" thickBot="1">
      <c r="A215" s="266" t="s">
        <v>1107</v>
      </c>
      <c r="B215" s="266"/>
      <c r="C215" s="266"/>
      <c r="D215" s="266"/>
      <c r="E215" s="266"/>
      <c r="F215" s="266"/>
      <c r="G215" s="266"/>
      <c r="H215" s="266"/>
      <c r="I215" s="266"/>
      <c r="J215" s="266"/>
    </row>
    <row r="216" spans="1:10" ht="14.25">
      <c r="A216" s="280" t="s">
        <v>1230</v>
      </c>
      <c r="B216" s="282" t="s">
        <v>1254</v>
      </c>
      <c r="C216" s="283"/>
      <c r="D216" s="284"/>
      <c r="E216" s="275" t="s">
        <v>1108</v>
      </c>
      <c r="F216" s="288" t="s">
        <v>1232</v>
      </c>
      <c r="G216" s="275" t="s">
        <v>1233</v>
      </c>
      <c r="H216" s="276" t="s">
        <v>1234</v>
      </c>
      <c r="I216" s="277"/>
      <c r="J216" s="278" t="s">
        <v>1257</v>
      </c>
    </row>
    <row r="217" spans="1:10" ht="14.25">
      <c r="A217" s="281"/>
      <c r="B217" s="285"/>
      <c r="C217" s="286"/>
      <c r="D217" s="287"/>
      <c r="E217" s="207"/>
      <c r="F217" s="214"/>
      <c r="G217" s="207"/>
      <c r="H217" s="9" t="s">
        <v>1236</v>
      </c>
      <c r="I217" s="9" t="s">
        <v>1237</v>
      </c>
      <c r="J217" s="279"/>
    </row>
    <row r="218" spans="1:10" ht="128.25">
      <c r="A218" s="150">
        <v>1</v>
      </c>
      <c r="B218" s="269" t="s">
        <v>1109</v>
      </c>
      <c r="C218" s="270"/>
      <c r="D218" s="271"/>
      <c r="E218" s="151" t="s">
        <v>1110</v>
      </c>
      <c r="F218" s="30" t="s">
        <v>1261</v>
      </c>
      <c r="G218" s="21">
        <v>1</v>
      </c>
      <c r="H218" s="20">
        <v>148500</v>
      </c>
      <c r="I218" s="21">
        <v>94600</v>
      </c>
      <c r="J218" s="152" t="s">
        <v>1111</v>
      </c>
    </row>
    <row r="219" spans="1:10" ht="14.25">
      <c r="A219" s="153">
        <v>2</v>
      </c>
      <c r="B219" s="269" t="s">
        <v>1112</v>
      </c>
      <c r="C219" s="270"/>
      <c r="D219" s="271"/>
      <c r="E219" s="154"/>
      <c r="F219" s="155" t="s">
        <v>1086</v>
      </c>
      <c r="G219" s="156">
        <v>130</v>
      </c>
      <c r="H219" s="157">
        <v>680</v>
      </c>
      <c r="I219" s="156">
        <v>680</v>
      </c>
      <c r="J219" s="158"/>
    </row>
    <row r="220" spans="1:10" ht="14.25">
      <c r="A220" s="150">
        <v>3</v>
      </c>
      <c r="B220" s="269" t="s">
        <v>1113</v>
      </c>
      <c r="C220" s="270"/>
      <c r="D220" s="271"/>
      <c r="E220" s="154"/>
      <c r="F220" s="155" t="s">
        <v>1114</v>
      </c>
      <c r="G220" s="156">
        <v>3.6</v>
      </c>
      <c r="H220" s="157">
        <v>2340</v>
      </c>
      <c r="I220" s="156">
        <v>1800</v>
      </c>
      <c r="J220" s="158"/>
    </row>
    <row r="221" spans="1:10" ht="14.25">
      <c r="A221" s="150">
        <v>4</v>
      </c>
      <c r="B221" s="269" t="s">
        <v>1115</v>
      </c>
      <c r="C221" s="270"/>
      <c r="D221" s="271"/>
      <c r="E221" s="154"/>
      <c r="F221" s="155" t="s">
        <v>1114</v>
      </c>
      <c r="G221" s="156">
        <v>3.6</v>
      </c>
      <c r="H221" s="157">
        <v>2340</v>
      </c>
      <c r="I221" s="156">
        <v>1500</v>
      </c>
      <c r="J221" s="158"/>
    </row>
    <row r="222" spans="1:10" ht="114">
      <c r="A222" s="150">
        <v>5</v>
      </c>
      <c r="B222" s="269" t="s">
        <v>1116</v>
      </c>
      <c r="C222" s="270"/>
      <c r="D222" s="271"/>
      <c r="E222" s="154" t="s">
        <v>1117</v>
      </c>
      <c r="F222" s="155" t="s">
        <v>1314</v>
      </c>
      <c r="G222" s="156">
        <v>1</v>
      </c>
      <c r="H222" s="157">
        <v>2100</v>
      </c>
      <c r="I222" s="156">
        <v>1000</v>
      </c>
      <c r="J222" s="158" t="s">
        <v>1118</v>
      </c>
    </row>
    <row r="223" spans="1:10" ht="36">
      <c r="A223" s="150">
        <v>6</v>
      </c>
      <c r="B223" s="269" t="s">
        <v>1119</v>
      </c>
      <c r="C223" s="270"/>
      <c r="D223" s="271"/>
      <c r="E223" s="154"/>
      <c r="F223" s="155" t="s">
        <v>1314</v>
      </c>
      <c r="G223" s="156">
        <v>1</v>
      </c>
      <c r="H223" s="157">
        <v>1400</v>
      </c>
      <c r="I223" s="156">
        <v>1400</v>
      </c>
      <c r="J223" s="158" t="s">
        <v>1118</v>
      </c>
    </row>
    <row r="224" spans="1:10" ht="36">
      <c r="A224" s="159">
        <v>7</v>
      </c>
      <c r="B224" s="269" t="s">
        <v>1120</v>
      </c>
      <c r="C224" s="270"/>
      <c r="D224" s="271"/>
      <c r="E224" s="154" t="s">
        <v>1121</v>
      </c>
      <c r="F224" s="155" t="s">
        <v>1261</v>
      </c>
      <c r="G224" s="156">
        <v>2</v>
      </c>
      <c r="H224" s="157">
        <v>18000</v>
      </c>
      <c r="I224" s="156">
        <v>12000</v>
      </c>
      <c r="J224" s="158" t="s">
        <v>1122</v>
      </c>
    </row>
    <row r="225" spans="1:10" ht="71.25">
      <c r="A225" s="159">
        <v>8</v>
      </c>
      <c r="B225" s="272" t="s">
        <v>1123</v>
      </c>
      <c r="C225" s="273"/>
      <c r="D225" s="274"/>
      <c r="E225" s="154" t="s">
        <v>1124</v>
      </c>
      <c r="F225" s="155" t="s">
        <v>1261</v>
      </c>
      <c r="G225" s="156">
        <v>1</v>
      </c>
      <c r="H225" s="157">
        <v>8000</v>
      </c>
      <c r="I225" s="156">
        <v>8000</v>
      </c>
      <c r="J225" s="160"/>
    </row>
    <row r="226" spans="1:10" ht="156.75">
      <c r="A226" s="150">
        <v>9</v>
      </c>
      <c r="B226" s="174" t="s">
        <v>1125</v>
      </c>
      <c r="C226" s="174"/>
      <c r="D226" s="174"/>
      <c r="E226" s="151" t="s">
        <v>1126</v>
      </c>
      <c r="F226" s="30" t="s">
        <v>1314</v>
      </c>
      <c r="G226" s="21">
        <v>40</v>
      </c>
      <c r="H226" s="20">
        <v>268</v>
      </c>
      <c r="I226" s="21">
        <v>168</v>
      </c>
      <c r="J226" s="152"/>
    </row>
    <row r="227" spans="1:10" ht="57">
      <c r="A227" s="150">
        <v>10</v>
      </c>
      <c r="B227" s="174" t="s">
        <v>1127</v>
      </c>
      <c r="C227" s="174"/>
      <c r="D227" s="174"/>
      <c r="E227" s="151" t="s">
        <v>1128</v>
      </c>
      <c r="F227" s="30" t="s">
        <v>1090</v>
      </c>
      <c r="G227" s="21">
        <v>45362</v>
      </c>
      <c r="H227" s="20">
        <v>18.5</v>
      </c>
      <c r="I227" s="21">
        <v>18.5</v>
      </c>
      <c r="J227" s="152"/>
    </row>
    <row r="228" spans="1:10" ht="25.5">
      <c r="A228" s="175" t="s">
        <v>1129</v>
      </c>
      <c r="B228" s="175"/>
      <c r="C228" s="175"/>
      <c r="D228" s="175"/>
      <c r="E228" s="175"/>
      <c r="F228" s="175"/>
      <c r="G228" s="175"/>
      <c r="H228" s="175"/>
      <c r="I228" s="175"/>
      <c r="J228" s="175"/>
    </row>
    <row r="229" spans="1:10" ht="14.25">
      <c r="A229" s="53" t="s">
        <v>1130</v>
      </c>
      <c r="B229" s="176" t="s">
        <v>1131</v>
      </c>
      <c r="C229" s="176"/>
      <c r="D229" s="176"/>
      <c r="E229" s="176"/>
      <c r="F229" s="176"/>
      <c r="G229" s="176"/>
      <c r="H229" s="176"/>
      <c r="I229" s="176"/>
      <c r="J229" s="176"/>
    </row>
    <row r="230" spans="1:10" ht="14.25">
      <c r="A230" s="53" t="s">
        <v>1132</v>
      </c>
      <c r="B230" s="177" t="s">
        <v>1133</v>
      </c>
      <c r="C230" s="177"/>
      <c r="D230" s="177"/>
      <c r="E230" s="177"/>
      <c r="F230" s="177"/>
      <c r="G230" s="177"/>
      <c r="H230" s="177"/>
      <c r="I230" s="177"/>
      <c r="J230" s="177"/>
    </row>
    <row r="231" spans="1:10" ht="14.25">
      <c r="A231" s="193" t="s">
        <v>1134</v>
      </c>
      <c r="B231" s="182" t="s">
        <v>1231</v>
      </c>
      <c r="C231" s="183"/>
      <c r="D231" s="183"/>
      <c r="E231" s="184"/>
      <c r="F231" s="193" t="s">
        <v>1025</v>
      </c>
      <c r="G231" s="173" t="s">
        <v>1135</v>
      </c>
      <c r="H231" s="193" t="s">
        <v>1368</v>
      </c>
      <c r="I231" s="193"/>
      <c r="J231" s="193" t="s">
        <v>1136</v>
      </c>
    </row>
    <row r="232" spans="1:10" ht="14.25">
      <c r="A232" s="193"/>
      <c r="B232" s="185"/>
      <c r="C232" s="171"/>
      <c r="D232" s="171"/>
      <c r="E232" s="172"/>
      <c r="F232" s="193"/>
      <c r="G232" s="173"/>
      <c r="H232" s="34" t="s">
        <v>1137</v>
      </c>
      <c r="I232" s="34" t="s">
        <v>1138</v>
      </c>
      <c r="J232" s="193"/>
    </row>
    <row r="233" spans="1:10" ht="14.25">
      <c r="A233" s="34">
        <v>1</v>
      </c>
      <c r="B233" s="194" t="s">
        <v>1139</v>
      </c>
      <c r="C233" s="195"/>
      <c r="D233" s="195"/>
      <c r="E233" s="196"/>
      <c r="F233" s="34" t="s">
        <v>1140</v>
      </c>
      <c r="G233" s="92">
        <v>125</v>
      </c>
      <c r="H233" s="34">
        <v>260</v>
      </c>
      <c r="I233" s="161">
        <v>207</v>
      </c>
      <c r="J233" s="162" t="s">
        <v>1141</v>
      </c>
    </row>
    <row r="234" spans="1:10" ht="14.25">
      <c r="A234" s="34">
        <v>2</v>
      </c>
      <c r="B234" s="197" t="s">
        <v>1142</v>
      </c>
      <c r="C234" s="180"/>
      <c r="D234" s="180"/>
      <c r="E234" s="181"/>
      <c r="F234" s="163" t="s">
        <v>1086</v>
      </c>
      <c r="G234" s="163">
        <v>185.85</v>
      </c>
      <c r="H234" s="164">
        <v>500</v>
      </c>
      <c r="I234" s="161">
        <v>450</v>
      </c>
      <c r="J234" s="162" t="s">
        <v>1141</v>
      </c>
    </row>
    <row r="235" spans="1:10" ht="14.25">
      <c r="A235" s="34">
        <v>3</v>
      </c>
      <c r="B235" s="190" t="s">
        <v>1143</v>
      </c>
      <c r="C235" s="191"/>
      <c r="D235" s="191"/>
      <c r="E235" s="192"/>
      <c r="F235" s="57" t="s">
        <v>1323</v>
      </c>
      <c r="G235" s="57" t="s">
        <v>1144</v>
      </c>
      <c r="H235" s="55">
        <v>1.5</v>
      </c>
      <c r="I235" s="161">
        <v>1.5</v>
      </c>
      <c r="J235" s="48" t="s">
        <v>1145</v>
      </c>
    </row>
    <row r="236" spans="1:10" ht="14.25">
      <c r="A236" s="34">
        <v>4</v>
      </c>
      <c r="B236" s="190" t="s">
        <v>1146</v>
      </c>
      <c r="C236" s="191"/>
      <c r="D236" s="191"/>
      <c r="E236" s="192"/>
      <c r="F236" s="57" t="s">
        <v>1323</v>
      </c>
      <c r="G236" s="57">
        <v>2</v>
      </c>
      <c r="H236" s="55">
        <v>21000</v>
      </c>
      <c r="I236" s="161">
        <v>16000</v>
      </c>
      <c r="J236" s="48" t="s">
        <v>1145</v>
      </c>
    </row>
    <row r="237" spans="1:10" ht="14.25">
      <c r="A237" s="34">
        <v>5</v>
      </c>
      <c r="B237" s="190" t="s">
        <v>1147</v>
      </c>
      <c r="C237" s="191"/>
      <c r="D237" s="191"/>
      <c r="E237" s="192"/>
      <c r="F237" s="57" t="s">
        <v>1323</v>
      </c>
      <c r="G237" s="57" t="s">
        <v>1148</v>
      </c>
      <c r="H237" s="55">
        <v>18</v>
      </c>
      <c r="I237" s="161">
        <v>14</v>
      </c>
      <c r="J237" s="48" t="s">
        <v>1145</v>
      </c>
    </row>
    <row r="238" spans="1:10" ht="14.25">
      <c r="A238" s="34">
        <v>6</v>
      </c>
      <c r="B238" s="190" t="s">
        <v>1149</v>
      </c>
      <c r="C238" s="191"/>
      <c r="D238" s="191"/>
      <c r="E238" s="192"/>
      <c r="F238" s="57" t="s">
        <v>1323</v>
      </c>
      <c r="G238" s="57">
        <v>51</v>
      </c>
      <c r="H238" s="55">
        <v>3</v>
      </c>
      <c r="I238" s="161">
        <v>2</v>
      </c>
      <c r="J238" s="48" t="s">
        <v>1145</v>
      </c>
    </row>
    <row r="239" spans="1:10" ht="14.25">
      <c r="A239" s="34">
        <v>7</v>
      </c>
      <c r="B239" s="190" t="s">
        <v>1150</v>
      </c>
      <c r="C239" s="191"/>
      <c r="D239" s="191"/>
      <c r="E239" s="192"/>
      <c r="F239" s="57" t="s">
        <v>1323</v>
      </c>
      <c r="G239" s="57">
        <v>51</v>
      </c>
      <c r="H239" s="55">
        <v>3</v>
      </c>
      <c r="I239" s="161">
        <v>2</v>
      </c>
      <c r="J239" s="48" t="s">
        <v>1246</v>
      </c>
    </row>
    <row r="240" spans="1:10" ht="14.25">
      <c r="A240" s="34">
        <v>8</v>
      </c>
      <c r="B240" s="190" t="s">
        <v>1151</v>
      </c>
      <c r="C240" s="191"/>
      <c r="D240" s="191"/>
      <c r="E240" s="192"/>
      <c r="F240" s="57" t="s">
        <v>1323</v>
      </c>
      <c r="G240" s="57">
        <v>2</v>
      </c>
      <c r="H240" s="55">
        <v>480</v>
      </c>
      <c r="I240" s="161">
        <v>480</v>
      </c>
      <c r="J240" s="48" t="s">
        <v>1246</v>
      </c>
    </row>
    <row r="241" spans="1:10" ht="14.25">
      <c r="A241" s="34">
        <v>9</v>
      </c>
      <c r="B241" s="190" t="s">
        <v>1152</v>
      </c>
      <c r="C241" s="191"/>
      <c r="D241" s="191"/>
      <c r="E241" s="192"/>
      <c r="F241" s="57" t="s">
        <v>1323</v>
      </c>
      <c r="G241" s="165" t="s">
        <v>1153</v>
      </c>
      <c r="H241" s="55">
        <v>0.5</v>
      </c>
      <c r="I241" s="161">
        <v>0.25</v>
      </c>
      <c r="J241" s="48" t="s">
        <v>1246</v>
      </c>
    </row>
    <row r="242" spans="1:10" ht="14.25">
      <c r="A242" s="34">
        <v>10</v>
      </c>
      <c r="B242" s="190" t="s">
        <v>1154</v>
      </c>
      <c r="C242" s="191"/>
      <c r="D242" s="191"/>
      <c r="E242" s="192"/>
      <c r="F242" s="57" t="s">
        <v>1155</v>
      </c>
      <c r="G242" s="57" t="s">
        <v>1156</v>
      </c>
      <c r="H242" s="55">
        <v>12</v>
      </c>
      <c r="I242" s="161">
        <v>4</v>
      </c>
      <c r="J242" s="48" t="s">
        <v>1246</v>
      </c>
    </row>
    <row r="243" spans="1:10" ht="14.25">
      <c r="A243" s="34">
        <v>11</v>
      </c>
      <c r="B243" s="198" t="s">
        <v>1157</v>
      </c>
      <c r="C243" s="199"/>
      <c r="D243" s="199"/>
      <c r="E243" s="200"/>
      <c r="F243" s="57" t="s">
        <v>1158</v>
      </c>
      <c r="G243" s="57" t="s">
        <v>1159</v>
      </c>
      <c r="H243" s="55">
        <v>2</v>
      </c>
      <c r="I243" s="161">
        <v>1.2</v>
      </c>
      <c r="J243" s="48" t="s">
        <v>1160</v>
      </c>
    </row>
    <row r="244" spans="1:10" ht="14.25">
      <c r="A244" s="34">
        <v>12</v>
      </c>
      <c r="B244" s="201" t="s">
        <v>1161</v>
      </c>
      <c r="C244" s="202"/>
      <c r="D244" s="202"/>
      <c r="E244" s="203"/>
      <c r="F244" s="166" t="s">
        <v>1415</v>
      </c>
      <c r="G244" s="166">
        <v>60</v>
      </c>
      <c r="H244" s="167">
        <v>1000</v>
      </c>
      <c r="I244" s="161">
        <v>900</v>
      </c>
      <c r="J244" s="168" t="s">
        <v>1246</v>
      </c>
    </row>
    <row r="245" spans="1:10" ht="14.25">
      <c r="A245" s="34">
        <v>13</v>
      </c>
      <c r="B245" s="186" t="s">
        <v>1162</v>
      </c>
      <c r="C245" s="186"/>
      <c r="D245" s="186"/>
      <c r="E245" s="186"/>
      <c r="F245" s="55" t="s">
        <v>1382</v>
      </c>
      <c r="G245" s="55">
        <v>37</v>
      </c>
      <c r="H245" s="55">
        <v>800</v>
      </c>
      <c r="I245" s="161">
        <v>750</v>
      </c>
      <c r="J245" s="48" t="s">
        <v>1163</v>
      </c>
    </row>
    <row r="246" spans="1:10" ht="14.25">
      <c r="A246" s="34">
        <v>14</v>
      </c>
      <c r="B246" s="187" t="s">
        <v>1164</v>
      </c>
      <c r="C246" s="188"/>
      <c r="D246" s="188"/>
      <c r="E246" s="189"/>
      <c r="F246" s="55" t="s">
        <v>1415</v>
      </c>
      <c r="G246" s="55">
        <v>24</v>
      </c>
      <c r="H246" s="55">
        <v>800</v>
      </c>
      <c r="I246" s="161">
        <v>750</v>
      </c>
      <c r="J246" s="48" t="s">
        <v>1246</v>
      </c>
    </row>
    <row r="247" spans="1:11" ht="22.5">
      <c r="A247" s="343" t="s">
        <v>1227</v>
      </c>
      <c r="B247" s="343"/>
      <c r="C247" s="343"/>
      <c r="D247" s="343"/>
      <c r="E247" s="343"/>
      <c r="F247" s="343"/>
      <c r="G247" s="343"/>
      <c r="H247" s="343"/>
      <c r="I247" s="343"/>
      <c r="J247" s="343"/>
      <c r="K247" s="343"/>
    </row>
    <row r="248" spans="1:11" ht="15" thickBot="1">
      <c r="A248" s="344" t="s">
        <v>1042</v>
      </c>
      <c r="B248" s="344"/>
      <c r="C248" s="344"/>
      <c r="D248" s="344"/>
      <c r="E248" s="344"/>
      <c r="F248" s="344"/>
      <c r="G248" s="344"/>
      <c r="H248" s="344"/>
      <c r="I248" s="344"/>
      <c r="J248" s="344"/>
      <c r="K248" s="345"/>
    </row>
    <row r="249" spans="1:11" ht="14.25">
      <c r="A249" s="346" t="s">
        <v>1365</v>
      </c>
      <c r="B249" s="348" t="s">
        <v>1366</v>
      </c>
      <c r="C249" s="350" t="s">
        <v>1254</v>
      </c>
      <c r="D249" s="350"/>
      <c r="E249" s="350"/>
      <c r="F249" s="350" t="s">
        <v>1367</v>
      </c>
      <c r="G249" s="350" t="s">
        <v>1233</v>
      </c>
      <c r="H249" s="350" t="s">
        <v>1368</v>
      </c>
      <c r="I249" s="350"/>
      <c r="J249" s="350"/>
      <c r="K249" s="351" t="s">
        <v>1369</v>
      </c>
    </row>
    <row r="250" spans="1:11" ht="14.25">
      <c r="A250" s="347"/>
      <c r="B250" s="349"/>
      <c r="C250" s="211"/>
      <c r="D250" s="211"/>
      <c r="E250" s="211"/>
      <c r="F250" s="211"/>
      <c r="G250" s="211"/>
      <c r="H250" s="37" t="s">
        <v>1236</v>
      </c>
      <c r="I250" s="353" t="s">
        <v>1237</v>
      </c>
      <c r="J250" s="353"/>
      <c r="K250" s="352"/>
    </row>
    <row r="251" spans="1:11" ht="14.25">
      <c r="A251" s="35" t="s">
        <v>1418</v>
      </c>
      <c r="B251" s="36"/>
      <c r="C251" s="375" t="s">
        <v>1419</v>
      </c>
      <c r="D251" s="355"/>
      <c r="E251" s="356"/>
      <c r="F251" s="4"/>
      <c r="G251" s="4"/>
      <c r="H251" s="37"/>
      <c r="I251" s="59"/>
      <c r="J251" s="60"/>
      <c r="K251" s="38"/>
    </row>
    <row r="252" spans="1:11" ht="14.25">
      <c r="A252" s="39">
        <v>1</v>
      </c>
      <c r="B252" s="36"/>
      <c r="C252" s="382" t="s">
        <v>1043</v>
      </c>
      <c r="D252" s="383"/>
      <c r="E252" s="384"/>
      <c r="F252" s="4" t="s">
        <v>1421</v>
      </c>
      <c r="G252" s="4">
        <v>2</v>
      </c>
      <c r="H252" s="4">
        <v>14000</v>
      </c>
      <c r="I252" s="178">
        <v>12500</v>
      </c>
      <c r="J252" s="60"/>
      <c r="K252" s="43" t="s">
        <v>1372</v>
      </c>
    </row>
    <row r="253" spans="1:11" ht="14.25">
      <c r="A253" s="39">
        <v>2</v>
      </c>
      <c r="B253" s="45"/>
      <c r="C253" s="361" t="s">
        <v>1044</v>
      </c>
      <c r="D253" s="362"/>
      <c r="E253" s="363"/>
      <c r="F253" s="4" t="s">
        <v>221</v>
      </c>
      <c r="G253" s="4">
        <v>1</v>
      </c>
      <c r="H253" s="4">
        <v>165000</v>
      </c>
      <c r="I253" s="178">
        <v>148000</v>
      </c>
      <c r="J253" s="66"/>
      <c r="K253" s="49" t="s">
        <v>1372</v>
      </c>
    </row>
    <row r="254" spans="1:11" ht="14.25">
      <c r="A254" s="44">
        <v>3</v>
      </c>
      <c r="B254" s="45"/>
      <c r="C254" s="361" t="s">
        <v>1045</v>
      </c>
      <c r="D254" s="362"/>
      <c r="E254" s="363"/>
      <c r="F254" s="4" t="s">
        <v>221</v>
      </c>
      <c r="G254" s="52">
        <v>1</v>
      </c>
      <c r="H254" s="52">
        <v>32000</v>
      </c>
      <c r="I254" s="178">
        <v>28000</v>
      </c>
      <c r="J254" s="51"/>
      <c r="K254" s="49" t="s">
        <v>1372</v>
      </c>
    </row>
    <row r="255" spans="1:11" ht="14.25">
      <c r="A255" s="39"/>
      <c r="B255" s="45"/>
      <c r="C255" s="361" t="s">
        <v>1046</v>
      </c>
      <c r="D255" s="362"/>
      <c r="E255" s="363"/>
      <c r="F255" s="4" t="s">
        <v>221</v>
      </c>
      <c r="G255" s="52">
        <v>1</v>
      </c>
      <c r="H255" s="52">
        <v>28000</v>
      </c>
      <c r="I255" s="50">
        <v>25000</v>
      </c>
      <c r="J255" s="51"/>
      <c r="K255" s="49" t="s">
        <v>1372</v>
      </c>
    </row>
    <row r="256" spans="1:10" ht="27">
      <c r="A256" s="220" t="s">
        <v>1411</v>
      </c>
      <c r="B256" s="220"/>
      <c r="C256" s="220"/>
      <c r="D256" s="220"/>
      <c r="E256" s="220"/>
      <c r="F256" s="220"/>
      <c r="G256" s="220"/>
      <c r="H256" s="220"/>
      <c r="I256" s="220"/>
      <c r="J256" s="220"/>
    </row>
    <row r="257" spans="1:10" ht="14.25">
      <c r="A257" s="266" t="s">
        <v>1047</v>
      </c>
      <c r="B257" s="266"/>
      <c r="C257" s="266"/>
      <c r="D257" s="266"/>
      <c r="E257" s="266"/>
      <c r="F257" s="266"/>
      <c r="G257" s="266"/>
      <c r="H257" s="266"/>
      <c r="I257" s="266"/>
      <c r="J257" s="266"/>
    </row>
    <row r="258" spans="1:10" ht="14.25">
      <c r="A258" s="266" t="s">
        <v>1048</v>
      </c>
      <c r="B258" s="266"/>
      <c r="C258" s="266"/>
      <c r="D258" s="266"/>
      <c r="E258" s="266"/>
      <c r="F258" s="266"/>
      <c r="G258" s="266"/>
      <c r="H258" s="266"/>
      <c r="I258" s="266"/>
      <c r="J258" s="266"/>
    </row>
    <row r="259" spans="1:10" ht="14.25">
      <c r="A259" s="7"/>
      <c r="B259" s="7"/>
      <c r="C259" s="7"/>
      <c r="D259" s="7"/>
      <c r="E259" s="7"/>
      <c r="F259" s="7"/>
      <c r="G259" s="7"/>
      <c r="H259" s="7"/>
      <c r="I259" s="7"/>
      <c r="J259" s="8"/>
    </row>
    <row r="260" spans="1:10" ht="14.25">
      <c r="A260" s="211" t="s">
        <v>1230</v>
      </c>
      <c r="B260" s="212" t="s">
        <v>1254</v>
      </c>
      <c r="C260" s="212"/>
      <c r="D260" s="212"/>
      <c r="E260" s="206" t="s">
        <v>1049</v>
      </c>
      <c r="F260" s="211" t="s">
        <v>1232</v>
      </c>
      <c r="G260" s="212" t="s">
        <v>1233</v>
      </c>
      <c r="H260" s="212" t="s">
        <v>1234</v>
      </c>
      <c r="I260" s="212"/>
      <c r="J260" s="212" t="s">
        <v>1257</v>
      </c>
    </row>
    <row r="261" spans="1:10" ht="14.25">
      <c r="A261" s="212"/>
      <c r="B261" s="212"/>
      <c r="C261" s="212"/>
      <c r="D261" s="212"/>
      <c r="E261" s="207"/>
      <c r="F261" s="212"/>
      <c r="G261" s="212"/>
      <c r="H261" s="9" t="s">
        <v>1236</v>
      </c>
      <c r="I261" s="9" t="s">
        <v>1237</v>
      </c>
      <c r="J261" s="212"/>
    </row>
    <row r="262" spans="1:10" ht="99.75">
      <c r="A262" s="9">
        <v>1</v>
      </c>
      <c r="B262" s="300" t="s">
        <v>1050</v>
      </c>
      <c r="C262" s="301"/>
      <c r="D262" s="301"/>
      <c r="E262" s="25" t="s">
        <v>1051</v>
      </c>
      <c r="F262" s="30" t="s">
        <v>1248</v>
      </c>
      <c r="G262" s="21"/>
      <c r="H262" s="20">
        <v>120</v>
      </c>
      <c r="I262" s="30">
        <v>120</v>
      </c>
      <c r="J262" s="5" t="s">
        <v>1383</v>
      </c>
    </row>
    <row r="263" spans="1:10" ht="57">
      <c r="A263" s="127">
        <v>2</v>
      </c>
      <c r="B263" s="385" t="s">
        <v>1052</v>
      </c>
      <c r="C263" s="386"/>
      <c r="D263" s="387"/>
      <c r="E263" s="179" t="s">
        <v>1053</v>
      </c>
      <c r="F263" s="155" t="s">
        <v>1248</v>
      </c>
      <c r="G263" s="156"/>
      <c r="H263" s="157">
        <v>800</v>
      </c>
      <c r="I263" s="156">
        <v>800</v>
      </c>
      <c r="J263" s="5" t="s">
        <v>1383</v>
      </c>
    </row>
    <row r="264" spans="1:10" ht="14.25">
      <c r="A264" s="9">
        <v>3</v>
      </c>
      <c r="B264" s="385" t="s">
        <v>1054</v>
      </c>
      <c r="C264" s="386"/>
      <c r="D264" s="387"/>
      <c r="E264" s="179"/>
      <c r="F264" s="155" t="s">
        <v>1415</v>
      </c>
      <c r="G264" s="156"/>
      <c r="H264" s="157">
        <v>2000</v>
      </c>
      <c r="I264" s="156">
        <v>1200</v>
      </c>
      <c r="J264" s="5" t="s">
        <v>1383</v>
      </c>
    </row>
    <row r="265" spans="1:10" ht="42.75">
      <c r="A265" s="127">
        <v>4</v>
      </c>
      <c r="B265" s="385" t="s">
        <v>1055</v>
      </c>
      <c r="C265" s="386"/>
      <c r="D265" s="387"/>
      <c r="E265" s="179" t="s">
        <v>1056</v>
      </c>
      <c r="F265" s="155" t="s">
        <v>1382</v>
      </c>
      <c r="G265" s="156"/>
      <c r="H265" s="157">
        <v>360</v>
      </c>
      <c r="I265" s="156">
        <v>320</v>
      </c>
      <c r="J265" s="5" t="s">
        <v>1383</v>
      </c>
    </row>
    <row r="266" spans="1:12" ht="27">
      <c r="A266" s="220" t="s">
        <v>913</v>
      </c>
      <c r="B266" s="220"/>
      <c r="C266" s="220"/>
      <c r="D266" s="220"/>
      <c r="E266" s="220"/>
      <c r="F266" s="220"/>
      <c r="G266" s="220"/>
      <c r="H266" s="220"/>
      <c r="I266" s="220"/>
      <c r="J266" s="220"/>
      <c r="K266" s="220"/>
      <c r="L266" s="220"/>
    </row>
    <row r="267" spans="1:12" ht="14.25">
      <c r="A267" s="266" t="s">
        <v>914</v>
      </c>
      <c r="B267" s="266"/>
      <c r="C267" s="266"/>
      <c r="D267" s="266"/>
      <c r="E267" s="266"/>
      <c r="F267" s="266"/>
      <c r="G267" s="266"/>
      <c r="H267" s="266"/>
      <c r="I267" s="266"/>
      <c r="J267" s="266"/>
      <c r="K267" s="266"/>
      <c r="L267" s="266"/>
    </row>
    <row r="268" spans="1:12" ht="14.25">
      <c r="A268" s="266" t="s">
        <v>915</v>
      </c>
      <c r="B268" s="266"/>
      <c r="C268" s="266"/>
      <c r="D268" s="266"/>
      <c r="E268" s="266"/>
      <c r="F268" s="266"/>
      <c r="G268" s="266"/>
      <c r="H268" s="266"/>
      <c r="I268" s="266"/>
      <c r="J268" s="266"/>
      <c r="K268" s="266"/>
      <c r="L268" s="266"/>
    </row>
    <row r="269" spans="1:12" ht="14.25">
      <c r="A269" s="7"/>
      <c r="B269" s="7"/>
      <c r="C269" s="7"/>
      <c r="D269" s="7"/>
      <c r="E269" s="7"/>
      <c r="F269" s="7"/>
      <c r="G269" s="7"/>
      <c r="H269" s="7"/>
      <c r="I269" s="7"/>
      <c r="J269" s="7"/>
      <c r="K269" s="7"/>
      <c r="L269" s="8"/>
    </row>
    <row r="270" spans="1:12" ht="14.25">
      <c r="A270" s="211" t="s">
        <v>1230</v>
      </c>
      <c r="B270" s="212" t="s">
        <v>1254</v>
      </c>
      <c r="C270" s="212"/>
      <c r="D270" s="212"/>
      <c r="E270" s="206" t="s">
        <v>916</v>
      </c>
      <c r="F270" s="211" t="s">
        <v>1232</v>
      </c>
      <c r="G270" s="212" t="s">
        <v>1233</v>
      </c>
      <c r="H270" s="215" t="s">
        <v>1234</v>
      </c>
      <c r="I270" s="216"/>
      <c r="J270" s="212" t="s">
        <v>917</v>
      </c>
      <c r="K270" s="212"/>
      <c r="L270" s="212" t="s">
        <v>1257</v>
      </c>
    </row>
    <row r="271" spans="1:12" ht="14.25">
      <c r="A271" s="212"/>
      <c r="B271" s="212"/>
      <c r="C271" s="212"/>
      <c r="D271" s="212"/>
      <c r="E271" s="207"/>
      <c r="F271" s="212"/>
      <c r="G271" s="212"/>
      <c r="H271" s="9" t="s">
        <v>1236</v>
      </c>
      <c r="I271" s="9" t="s">
        <v>1237</v>
      </c>
      <c r="J271" s="9" t="s">
        <v>1236</v>
      </c>
      <c r="K271" s="9" t="s">
        <v>1237</v>
      </c>
      <c r="L271" s="212"/>
    </row>
    <row r="272" spans="1:12" ht="85.5">
      <c r="A272" s="9">
        <v>1</v>
      </c>
      <c r="B272" s="204" t="s">
        <v>918</v>
      </c>
      <c r="C272" s="205"/>
      <c r="D272" s="205"/>
      <c r="E272" s="25" t="s">
        <v>919</v>
      </c>
      <c r="F272" s="30" t="s">
        <v>920</v>
      </c>
      <c r="G272" s="21">
        <v>1</v>
      </c>
      <c r="H272" s="222">
        <v>12.5</v>
      </c>
      <c r="I272" s="222">
        <v>5.5</v>
      </c>
      <c r="J272" s="223">
        <f>G272*H272</f>
        <v>12.5</v>
      </c>
      <c r="K272" s="222">
        <f>G272*I272</f>
        <v>5.5</v>
      </c>
      <c r="L272" s="5" t="s">
        <v>921</v>
      </c>
    </row>
    <row r="273" spans="1:12" ht="99.75">
      <c r="A273" s="127">
        <v>2</v>
      </c>
      <c r="B273" s="204" t="s">
        <v>922</v>
      </c>
      <c r="C273" s="205"/>
      <c r="D273" s="205"/>
      <c r="E273" s="179" t="s">
        <v>923</v>
      </c>
      <c r="F273" s="155" t="s">
        <v>920</v>
      </c>
      <c r="G273" s="21">
        <v>1</v>
      </c>
      <c r="H273" s="224">
        <v>12</v>
      </c>
      <c r="I273" s="224">
        <v>3.6</v>
      </c>
      <c r="J273" s="223">
        <f>G273*H273</f>
        <v>12</v>
      </c>
      <c r="K273" s="222">
        <f>G273*I273</f>
        <v>3.6</v>
      </c>
      <c r="L273" s="5" t="s">
        <v>921</v>
      </c>
    </row>
    <row r="274" spans="1:12" ht="71.25">
      <c r="A274" s="9">
        <v>3</v>
      </c>
      <c r="B274" s="204" t="s">
        <v>924</v>
      </c>
      <c r="C274" s="205"/>
      <c r="D274" s="205"/>
      <c r="E274" s="179" t="s">
        <v>925</v>
      </c>
      <c r="F274" s="30" t="s">
        <v>920</v>
      </c>
      <c r="G274" s="21">
        <v>1</v>
      </c>
      <c r="H274" s="224">
        <v>12.8</v>
      </c>
      <c r="I274" s="224">
        <v>7.05</v>
      </c>
      <c r="J274" s="223">
        <f>G274*H274</f>
        <v>12.8</v>
      </c>
      <c r="K274" s="222">
        <f>G274*I274</f>
        <v>7.05</v>
      </c>
      <c r="L274" s="5" t="s">
        <v>921</v>
      </c>
    </row>
    <row r="275" spans="1:12" ht="71.25">
      <c r="A275" s="127">
        <v>4</v>
      </c>
      <c r="B275" s="204" t="s">
        <v>926</v>
      </c>
      <c r="C275" s="205"/>
      <c r="D275" s="205"/>
      <c r="E275" s="179" t="s">
        <v>927</v>
      </c>
      <c r="F275" s="30" t="s">
        <v>920</v>
      </c>
      <c r="G275" s="21">
        <v>1</v>
      </c>
      <c r="H275" s="224">
        <v>12.8</v>
      </c>
      <c r="I275" s="224">
        <v>5.5</v>
      </c>
      <c r="J275" s="223">
        <f>G275*H275</f>
        <v>12.8</v>
      </c>
      <c r="K275" s="222">
        <f>G275*I275</f>
        <v>5.5</v>
      </c>
      <c r="L275" s="5" t="s">
        <v>921</v>
      </c>
    </row>
    <row r="276" spans="1:10" ht="27">
      <c r="A276" s="220" t="s">
        <v>509</v>
      </c>
      <c r="B276" s="220"/>
      <c r="C276" s="220"/>
      <c r="D276" s="220"/>
      <c r="E276" s="220"/>
      <c r="F276" s="220"/>
      <c r="G276" s="220"/>
      <c r="H276" s="220"/>
      <c r="I276" s="220"/>
      <c r="J276" s="220"/>
    </row>
    <row r="277" spans="1:10" ht="14.25">
      <c r="A277" s="266" t="s">
        <v>928</v>
      </c>
      <c r="B277" s="266"/>
      <c r="C277" s="266"/>
      <c r="D277" s="266"/>
      <c r="E277" s="266"/>
      <c r="F277" s="266"/>
      <c r="G277" s="266"/>
      <c r="H277" s="266"/>
      <c r="I277" s="266"/>
      <c r="J277" s="266"/>
    </row>
    <row r="278" spans="1:10" ht="14.25">
      <c r="A278" s="266" t="s">
        <v>929</v>
      </c>
      <c r="B278" s="266"/>
      <c r="C278" s="266"/>
      <c r="D278" s="266"/>
      <c r="E278" s="266"/>
      <c r="F278" s="266"/>
      <c r="G278" s="266"/>
      <c r="H278" s="266"/>
      <c r="I278" s="266"/>
      <c r="J278" s="266"/>
    </row>
    <row r="279" spans="1:10" ht="15" thickBot="1">
      <c r="A279" s="7"/>
      <c r="B279" s="7"/>
      <c r="C279" s="7"/>
      <c r="D279" s="7"/>
      <c r="E279" s="7"/>
      <c r="F279" s="7"/>
      <c r="G279" s="7"/>
      <c r="H279" s="7"/>
      <c r="I279" s="7"/>
      <c r="J279" s="8"/>
    </row>
    <row r="280" spans="1:10" ht="14.25">
      <c r="A280" s="267" t="s">
        <v>1230</v>
      </c>
      <c r="B280" s="238" t="s">
        <v>1254</v>
      </c>
      <c r="C280" s="238" t="s">
        <v>512</v>
      </c>
      <c r="D280" s="239" t="s">
        <v>1232</v>
      </c>
      <c r="E280" s="238" t="s">
        <v>1233</v>
      </c>
      <c r="F280" s="238" t="s">
        <v>1234</v>
      </c>
      <c r="G280" s="238"/>
      <c r="H280" s="238" t="s">
        <v>513</v>
      </c>
      <c r="I280" s="238"/>
      <c r="J280" s="217" t="s">
        <v>1257</v>
      </c>
    </row>
    <row r="281" spans="1:10" ht="14.25">
      <c r="A281" s="268"/>
      <c r="B281" s="262"/>
      <c r="C281" s="262"/>
      <c r="D281" s="262"/>
      <c r="E281" s="262"/>
      <c r="F281" s="1" t="s">
        <v>1236</v>
      </c>
      <c r="G281" s="1" t="s">
        <v>1237</v>
      </c>
      <c r="H281" s="1" t="s">
        <v>1236</v>
      </c>
      <c r="I281" s="1" t="s">
        <v>1237</v>
      </c>
      <c r="J281" s="263"/>
    </row>
    <row r="282" spans="1:10" ht="14.25">
      <c r="A282" s="150"/>
      <c r="B282" s="262" t="s">
        <v>514</v>
      </c>
      <c r="C282" s="262"/>
      <c r="D282" s="262"/>
      <c r="E282" s="262"/>
      <c r="F282" s="262"/>
      <c r="G282" s="262"/>
      <c r="H282" s="262"/>
      <c r="I282" s="262"/>
      <c r="J282" s="263"/>
    </row>
    <row r="283" spans="1:10" ht="40.5">
      <c r="A283" s="225">
        <v>1</v>
      </c>
      <c r="B283" s="11" t="s">
        <v>930</v>
      </c>
      <c r="C283" s="10"/>
      <c r="D283" s="12" t="s">
        <v>1071</v>
      </c>
      <c r="E283" s="13">
        <v>27</v>
      </c>
      <c r="F283" s="13">
        <v>2950</v>
      </c>
      <c r="G283" s="14">
        <v>1700</v>
      </c>
      <c r="H283" s="14">
        <f>E283*F283</f>
        <v>79650</v>
      </c>
      <c r="I283" s="14">
        <f>E283*G283</f>
        <v>45900</v>
      </c>
      <c r="J283" s="226"/>
    </row>
    <row r="284" spans="1:10" ht="54">
      <c r="A284" s="225">
        <v>2</v>
      </c>
      <c r="B284" s="11" t="s">
        <v>931</v>
      </c>
      <c r="C284" s="10"/>
      <c r="D284" s="12" t="s">
        <v>1071</v>
      </c>
      <c r="E284" s="13">
        <v>1</v>
      </c>
      <c r="F284" s="13">
        <v>3500</v>
      </c>
      <c r="G284" s="14">
        <v>2950</v>
      </c>
      <c r="H284" s="14">
        <f>E284*F284</f>
        <v>3500</v>
      </c>
      <c r="I284" s="14">
        <f>E284*G284</f>
        <v>2950</v>
      </c>
      <c r="J284" s="226"/>
    </row>
    <row r="285" spans="1:10" ht="54">
      <c r="A285" s="225">
        <v>3</v>
      </c>
      <c r="B285" s="11" t="s">
        <v>932</v>
      </c>
      <c r="C285" s="10"/>
      <c r="D285" s="12" t="s">
        <v>1071</v>
      </c>
      <c r="E285" s="13">
        <v>7</v>
      </c>
      <c r="F285" s="13">
        <v>228</v>
      </c>
      <c r="G285" s="14">
        <v>228</v>
      </c>
      <c r="H285" s="14">
        <f>E285*F285</f>
        <v>1596</v>
      </c>
      <c r="I285" s="14">
        <f>E285*G285</f>
        <v>1596</v>
      </c>
      <c r="J285" s="226"/>
    </row>
    <row r="286" spans="1:10" ht="54">
      <c r="A286" s="225">
        <v>4</v>
      </c>
      <c r="B286" s="11" t="s">
        <v>933</v>
      </c>
      <c r="C286" s="10"/>
      <c r="D286" s="12" t="s">
        <v>1240</v>
      </c>
      <c r="E286" s="13">
        <v>260</v>
      </c>
      <c r="F286" s="13">
        <v>190.95</v>
      </c>
      <c r="G286" s="14">
        <v>180</v>
      </c>
      <c r="H286" s="14">
        <f>E286*F286</f>
        <v>49647</v>
      </c>
      <c r="I286" s="14">
        <f>E286*G286</f>
        <v>46800</v>
      </c>
      <c r="J286" s="226"/>
    </row>
    <row r="287" spans="1:10" ht="14.25">
      <c r="A287" s="225"/>
      <c r="B287" s="218" t="s">
        <v>858</v>
      </c>
      <c r="C287" s="218"/>
      <c r="D287" s="218"/>
      <c r="E287" s="218"/>
      <c r="F287" s="218"/>
      <c r="G287" s="218"/>
      <c r="H287" s="218"/>
      <c r="I287" s="218"/>
      <c r="J287" s="219"/>
    </row>
    <row r="288" spans="1:10" ht="81">
      <c r="A288" s="225">
        <v>1</v>
      </c>
      <c r="B288" s="11" t="s">
        <v>934</v>
      </c>
      <c r="C288" s="10"/>
      <c r="D288" s="12" t="s">
        <v>1261</v>
      </c>
      <c r="E288" s="13">
        <v>1</v>
      </c>
      <c r="F288" s="13">
        <v>160000</v>
      </c>
      <c r="G288" s="14">
        <v>160000</v>
      </c>
      <c r="H288" s="14">
        <f>E288*F288</f>
        <v>160000</v>
      </c>
      <c r="I288" s="14">
        <f>E288*G288</f>
        <v>160000</v>
      </c>
      <c r="J288" s="227"/>
    </row>
    <row r="289" spans="1:10" ht="27">
      <c r="A289" s="225">
        <v>2</v>
      </c>
      <c r="B289" s="11" t="s">
        <v>935</v>
      </c>
      <c r="C289" s="10"/>
      <c r="D289" s="12" t="s">
        <v>1261</v>
      </c>
      <c r="E289" s="13">
        <v>1</v>
      </c>
      <c r="F289" s="13">
        <v>26100</v>
      </c>
      <c r="G289" s="14">
        <v>26100</v>
      </c>
      <c r="H289" s="14">
        <f>E289*F289</f>
        <v>26100</v>
      </c>
      <c r="I289" s="14">
        <f>E289*G289</f>
        <v>26100</v>
      </c>
      <c r="J289" s="227">
        <v>7280</v>
      </c>
    </row>
    <row r="290" spans="1:10" ht="40.5">
      <c r="A290" s="225">
        <v>3</v>
      </c>
      <c r="B290" s="11" t="s">
        <v>936</v>
      </c>
      <c r="C290" s="10"/>
      <c r="D290" s="12" t="s">
        <v>1071</v>
      </c>
      <c r="E290" s="13">
        <v>5</v>
      </c>
      <c r="F290" s="13">
        <v>4970</v>
      </c>
      <c r="G290" s="14">
        <v>4970</v>
      </c>
      <c r="H290" s="14">
        <f>E290*F290</f>
        <v>24850</v>
      </c>
      <c r="I290" s="14">
        <f>E290*G290</f>
        <v>24850</v>
      </c>
      <c r="J290" s="227"/>
    </row>
    <row r="291" spans="1:10" ht="54">
      <c r="A291" s="225">
        <v>4</v>
      </c>
      <c r="B291" s="11" t="s">
        <v>937</v>
      </c>
      <c r="C291" s="10"/>
      <c r="D291" s="12" t="s">
        <v>938</v>
      </c>
      <c r="E291" s="13">
        <v>28</v>
      </c>
      <c r="F291" s="13">
        <v>115</v>
      </c>
      <c r="G291" s="14">
        <v>115</v>
      </c>
      <c r="H291" s="14">
        <f>E291*F291</f>
        <v>3220</v>
      </c>
      <c r="I291" s="14">
        <f>E291*G291</f>
        <v>3220</v>
      </c>
      <c r="J291" s="226"/>
    </row>
    <row r="292" spans="1:10" ht="54">
      <c r="A292" s="225">
        <v>5</v>
      </c>
      <c r="B292" s="11" t="s">
        <v>939</v>
      </c>
      <c r="C292" s="10"/>
      <c r="D292" s="12" t="s">
        <v>938</v>
      </c>
      <c r="E292" s="13">
        <v>5</v>
      </c>
      <c r="F292" s="13">
        <v>140</v>
      </c>
      <c r="G292" s="14">
        <v>140</v>
      </c>
      <c r="H292" s="14">
        <f>E292*F292</f>
        <v>700</v>
      </c>
      <c r="I292" s="14">
        <f>E292*G292</f>
        <v>700</v>
      </c>
      <c r="J292" s="226"/>
    </row>
    <row r="293" spans="1:10" ht="27">
      <c r="A293" s="220" t="s">
        <v>940</v>
      </c>
      <c r="B293" s="220"/>
      <c r="C293" s="220"/>
      <c r="D293" s="220"/>
      <c r="E293" s="220"/>
      <c r="F293" s="220"/>
      <c r="G293" s="220"/>
      <c r="H293" s="220"/>
      <c r="I293" s="220"/>
      <c r="J293" s="220"/>
    </row>
    <row r="294" spans="1:10" ht="14.25">
      <c r="A294" s="266" t="s">
        <v>941</v>
      </c>
      <c r="B294" s="266"/>
      <c r="C294" s="266"/>
      <c r="D294" s="266"/>
      <c r="E294" s="266"/>
      <c r="F294" s="266"/>
      <c r="G294" s="266"/>
      <c r="H294" s="266"/>
      <c r="I294" s="266"/>
      <c r="J294" s="266"/>
    </row>
    <row r="295" spans="1:10" ht="14.25">
      <c r="A295" s="266" t="s">
        <v>942</v>
      </c>
      <c r="B295" s="266"/>
      <c r="C295" s="266"/>
      <c r="D295" s="266"/>
      <c r="E295" s="266"/>
      <c r="F295" s="266"/>
      <c r="G295" s="266"/>
      <c r="H295" s="266"/>
      <c r="I295" s="266"/>
      <c r="J295" s="266"/>
    </row>
    <row r="296" spans="1:10" ht="14.25">
      <c r="A296" s="7"/>
      <c r="B296" s="7"/>
      <c r="C296" s="82"/>
      <c r="D296" s="7"/>
      <c r="E296" s="7"/>
      <c r="F296" s="7"/>
      <c r="G296" s="7"/>
      <c r="H296" s="7"/>
      <c r="I296" s="7"/>
      <c r="J296" s="8"/>
    </row>
    <row r="297" spans="1:10" ht="14.25">
      <c r="A297" s="211" t="s">
        <v>943</v>
      </c>
      <c r="B297" s="212" t="s">
        <v>944</v>
      </c>
      <c r="C297" s="213" t="s">
        <v>945</v>
      </c>
      <c r="D297" s="211" t="s">
        <v>946</v>
      </c>
      <c r="E297" s="212" t="s">
        <v>947</v>
      </c>
      <c r="F297" s="215" t="s">
        <v>948</v>
      </c>
      <c r="G297" s="216"/>
      <c r="H297" s="212" t="s">
        <v>949</v>
      </c>
      <c r="I297" s="212"/>
      <c r="J297" s="212" t="s">
        <v>950</v>
      </c>
    </row>
    <row r="298" spans="1:10" ht="14.25">
      <c r="A298" s="212"/>
      <c r="B298" s="212"/>
      <c r="C298" s="214"/>
      <c r="D298" s="212"/>
      <c r="E298" s="212"/>
      <c r="F298" s="9" t="s">
        <v>951</v>
      </c>
      <c r="G298" s="9" t="s">
        <v>952</v>
      </c>
      <c r="H298" s="9" t="s">
        <v>951</v>
      </c>
      <c r="I298" s="9" t="s">
        <v>952</v>
      </c>
      <c r="J298" s="212"/>
    </row>
    <row r="299" spans="1:10" ht="40.5">
      <c r="A299" s="9">
        <v>1</v>
      </c>
      <c r="B299" s="161" t="s">
        <v>953</v>
      </c>
      <c r="C299" s="228" t="s">
        <v>954</v>
      </c>
      <c r="D299" s="21" t="s">
        <v>955</v>
      </c>
      <c r="E299" s="9">
        <v>1</v>
      </c>
      <c r="F299" s="9">
        <v>5600</v>
      </c>
      <c r="G299" s="9">
        <v>3450</v>
      </c>
      <c r="H299" s="9">
        <f>E299*F299</f>
        <v>5600</v>
      </c>
      <c r="I299" s="9">
        <f>E299*G299</f>
        <v>3450</v>
      </c>
      <c r="J299" s="5" t="s">
        <v>956</v>
      </c>
    </row>
    <row r="300" spans="1:10" ht="27">
      <c r="A300" s="9">
        <v>2</v>
      </c>
      <c r="B300" s="229" t="s">
        <v>957</v>
      </c>
      <c r="C300" s="228" t="s">
        <v>958</v>
      </c>
      <c r="D300" s="30" t="s">
        <v>955</v>
      </c>
      <c r="E300" s="9">
        <v>16</v>
      </c>
      <c r="F300" s="9">
        <v>970</v>
      </c>
      <c r="G300" s="9">
        <v>330</v>
      </c>
      <c r="H300" s="9">
        <f>E300*F300</f>
        <v>15520</v>
      </c>
      <c r="I300" s="9">
        <f>E300*G300</f>
        <v>5280</v>
      </c>
      <c r="J300" s="5" t="s">
        <v>959</v>
      </c>
    </row>
    <row r="301" spans="1:10" ht="27">
      <c r="A301" s="9">
        <v>3</v>
      </c>
      <c r="B301" s="229" t="s">
        <v>960</v>
      </c>
      <c r="C301" s="228" t="s">
        <v>961</v>
      </c>
      <c r="D301" s="21" t="s">
        <v>955</v>
      </c>
      <c r="E301" s="9">
        <v>16</v>
      </c>
      <c r="F301" s="9">
        <v>1000</v>
      </c>
      <c r="G301" s="9">
        <v>270</v>
      </c>
      <c r="H301" s="9">
        <f>E301*F301</f>
        <v>16000</v>
      </c>
      <c r="I301" s="9">
        <f>E301*G301</f>
        <v>4320</v>
      </c>
      <c r="J301" s="5" t="s">
        <v>959</v>
      </c>
    </row>
    <row r="302" spans="1:10" ht="24">
      <c r="A302" s="9">
        <v>4</v>
      </c>
      <c r="B302" s="229" t="s">
        <v>962</v>
      </c>
      <c r="C302" s="228" t="s">
        <v>963</v>
      </c>
      <c r="D302" s="21" t="s">
        <v>955</v>
      </c>
      <c r="E302" s="21">
        <v>10</v>
      </c>
      <c r="F302" s="21">
        <v>970</v>
      </c>
      <c r="G302" s="21">
        <v>330</v>
      </c>
      <c r="H302" s="9">
        <f>E302*F302</f>
        <v>9700</v>
      </c>
      <c r="I302" s="9">
        <f>E302*G302</f>
        <v>3300</v>
      </c>
      <c r="J302" s="5" t="s">
        <v>959</v>
      </c>
    </row>
    <row r="304" spans="1:7" ht="27">
      <c r="A304" s="220" t="s">
        <v>913</v>
      </c>
      <c r="B304" s="220"/>
      <c r="C304" s="220"/>
      <c r="D304" s="220"/>
      <c r="E304" s="220"/>
      <c r="F304" s="220"/>
      <c r="G304" s="220"/>
    </row>
    <row r="305" spans="1:7" ht="14.25">
      <c r="A305" s="266" t="s">
        <v>964</v>
      </c>
      <c r="B305" s="266"/>
      <c r="C305" s="266"/>
      <c r="D305" s="266"/>
      <c r="E305" s="266"/>
      <c r="F305" s="266"/>
      <c r="G305" s="266"/>
    </row>
    <row r="306" spans="1:7" ht="14.25">
      <c r="A306" s="266" t="s">
        <v>965</v>
      </c>
      <c r="B306" s="266"/>
      <c r="C306" s="266"/>
      <c r="D306" s="266"/>
      <c r="E306" s="266"/>
      <c r="F306" s="266"/>
      <c r="G306" s="266"/>
    </row>
    <row r="307" spans="1:7" ht="14.25">
      <c r="A307" s="211" t="s">
        <v>1230</v>
      </c>
      <c r="B307" s="212" t="s">
        <v>1254</v>
      </c>
      <c r="C307" s="213" t="s">
        <v>916</v>
      </c>
      <c r="D307" s="211" t="s">
        <v>1232</v>
      </c>
      <c r="E307" s="212" t="s">
        <v>1233</v>
      </c>
      <c r="F307" s="170" t="s">
        <v>1234</v>
      </c>
      <c r="G307" s="212" t="s">
        <v>1257</v>
      </c>
    </row>
    <row r="308" spans="1:7" ht="14.25">
      <c r="A308" s="212"/>
      <c r="B308" s="212"/>
      <c r="C308" s="214"/>
      <c r="D308" s="212"/>
      <c r="E308" s="212"/>
      <c r="F308" s="9" t="s">
        <v>1236</v>
      </c>
      <c r="G308" s="212"/>
    </row>
    <row r="309" spans="1:7" ht="14.25">
      <c r="A309" s="169"/>
      <c r="B309" s="221" t="s">
        <v>966</v>
      </c>
      <c r="C309" s="209"/>
      <c r="D309" s="209"/>
      <c r="E309" s="209"/>
      <c r="F309" s="209"/>
      <c r="G309" s="210"/>
    </row>
    <row r="310" spans="1:7" ht="14.25">
      <c r="A310" s="9">
        <v>1</v>
      </c>
      <c r="B310" s="230" t="s">
        <v>967</v>
      </c>
      <c r="C310" s="231"/>
      <c r="D310" s="232" t="s">
        <v>1086</v>
      </c>
      <c r="E310" s="156">
        <v>72.3</v>
      </c>
      <c r="F310" s="232">
        <v>65</v>
      </c>
      <c r="G310" s="5" t="s">
        <v>921</v>
      </c>
    </row>
    <row r="311" spans="1:7" ht="28.5">
      <c r="A311" s="9">
        <v>2</v>
      </c>
      <c r="B311" s="230" t="s">
        <v>968</v>
      </c>
      <c r="C311" s="231"/>
      <c r="D311" s="232" t="s">
        <v>840</v>
      </c>
      <c r="E311" s="156">
        <v>307.2</v>
      </c>
      <c r="F311" s="233" t="s">
        <v>969</v>
      </c>
      <c r="G311" s="5" t="s">
        <v>970</v>
      </c>
    </row>
    <row r="312" spans="1:7" ht="28.5">
      <c r="A312" s="9">
        <v>3</v>
      </c>
      <c r="B312" s="234" t="s">
        <v>971</v>
      </c>
      <c r="C312" s="231"/>
      <c r="D312" s="232" t="s">
        <v>840</v>
      </c>
      <c r="E312" s="156">
        <v>3478.4</v>
      </c>
      <c r="F312" s="232">
        <v>16</v>
      </c>
      <c r="G312" s="5" t="s">
        <v>972</v>
      </c>
    </row>
    <row r="313" spans="1:7" ht="28.5">
      <c r="A313" s="9">
        <v>4</v>
      </c>
      <c r="B313" s="230" t="s">
        <v>973</v>
      </c>
      <c r="C313" s="231"/>
      <c r="D313" s="232" t="s">
        <v>974</v>
      </c>
      <c r="E313" s="156">
        <v>564</v>
      </c>
      <c r="F313" s="232">
        <v>220</v>
      </c>
      <c r="G313" s="5" t="s">
        <v>975</v>
      </c>
    </row>
    <row r="314" spans="1:7" ht="28.5">
      <c r="A314" s="9">
        <v>5</v>
      </c>
      <c r="B314" s="234" t="s">
        <v>976</v>
      </c>
      <c r="C314" s="231"/>
      <c r="D314" s="232" t="s">
        <v>1086</v>
      </c>
      <c r="E314" s="156">
        <f>2.1+1.2*2.1*12+1.5*2.1*3+1.8*2.1*24+1.2*2.1+1.5*2.1*8</f>
        <v>160.23000000000002</v>
      </c>
      <c r="F314" s="232">
        <v>410</v>
      </c>
      <c r="G314" s="5" t="s">
        <v>977</v>
      </c>
    </row>
    <row r="315" spans="1:7" ht="28.5">
      <c r="A315" s="9">
        <v>6</v>
      </c>
      <c r="B315" s="234" t="s">
        <v>978</v>
      </c>
      <c r="C315" s="231"/>
      <c r="D315" s="232" t="s">
        <v>1086</v>
      </c>
      <c r="E315" s="156">
        <f>9*2.1+2.1*287+18*1.5*2.1</f>
        <v>678.3000000000001</v>
      </c>
      <c r="F315" s="232">
        <v>450</v>
      </c>
      <c r="G315" s="5" t="s">
        <v>979</v>
      </c>
    </row>
    <row r="316" spans="1:7" ht="28.5">
      <c r="A316" s="9">
        <v>7</v>
      </c>
      <c r="B316" s="234" t="s">
        <v>980</v>
      </c>
      <c r="C316" s="231"/>
      <c r="D316" s="232" t="s">
        <v>1086</v>
      </c>
      <c r="E316" s="156">
        <v>85.75</v>
      </c>
      <c r="F316" s="233" t="s">
        <v>981</v>
      </c>
      <c r="G316" s="5" t="s">
        <v>982</v>
      </c>
    </row>
    <row r="317" spans="1:7" ht="28.5">
      <c r="A317" s="127">
        <v>8</v>
      </c>
      <c r="B317" s="234" t="s">
        <v>983</v>
      </c>
      <c r="C317" s="235"/>
      <c r="D317" s="232" t="s">
        <v>1086</v>
      </c>
      <c r="E317" s="156">
        <v>6970.22</v>
      </c>
      <c r="F317" s="232">
        <v>65</v>
      </c>
      <c r="G317" s="5" t="s">
        <v>982</v>
      </c>
    </row>
    <row r="319" spans="1:10" ht="27">
      <c r="A319" s="220" t="s">
        <v>1251</v>
      </c>
      <c r="B319" s="220"/>
      <c r="C319" s="220"/>
      <c r="D319" s="220"/>
      <c r="E319" s="220"/>
      <c r="F319" s="220"/>
      <c r="G319" s="220"/>
      <c r="H319" s="220"/>
      <c r="I319" s="220"/>
      <c r="J319" s="220"/>
    </row>
    <row r="320" spans="1:10" ht="14.25">
      <c r="A320" s="266" t="s">
        <v>984</v>
      </c>
      <c r="B320" s="266"/>
      <c r="C320" s="266"/>
      <c r="D320" s="266"/>
      <c r="E320" s="266"/>
      <c r="F320" s="266"/>
      <c r="G320" s="266"/>
      <c r="H320" s="266"/>
      <c r="I320" s="266"/>
      <c r="J320" s="266"/>
    </row>
    <row r="321" spans="1:10" ht="14.25">
      <c r="A321" s="266" t="s">
        <v>985</v>
      </c>
      <c r="B321" s="266"/>
      <c r="C321" s="266"/>
      <c r="D321" s="266"/>
      <c r="E321" s="266"/>
      <c r="F321" s="266"/>
      <c r="G321" s="266"/>
      <c r="H321" s="266"/>
      <c r="I321" s="266"/>
      <c r="J321" s="266"/>
    </row>
    <row r="322" spans="1:10" ht="15" thickBot="1">
      <c r="A322" s="7"/>
      <c r="B322" s="7"/>
      <c r="C322" s="7"/>
      <c r="D322" s="7"/>
      <c r="E322" s="7"/>
      <c r="F322" s="7"/>
      <c r="G322" s="7"/>
      <c r="H322" s="7"/>
      <c r="I322" s="7"/>
      <c r="J322" s="8"/>
    </row>
    <row r="323" spans="1:10" ht="14.25">
      <c r="A323" s="267" t="s">
        <v>1230</v>
      </c>
      <c r="B323" s="238" t="s">
        <v>1254</v>
      </c>
      <c r="C323" s="238" t="s">
        <v>1255</v>
      </c>
      <c r="D323" s="239" t="s">
        <v>1232</v>
      </c>
      <c r="E323" s="238" t="s">
        <v>1233</v>
      </c>
      <c r="F323" s="238" t="s">
        <v>1234</v>
      </c>
      <c r="G323" s="238"/>
      <c r="H323" s="238" t="s">
        <v>1256</v>
      </c>
      <c r="I323" s="238"/>
      <c r="J323" s="217" t="s">
        <v>1257</v>
      </c>
    </row>
    <row r="324" spans="1:10" ht="14.25">
      <c r="A324" s="268"/>
      <c r="B324" s="262"/>
      <c r="C324" s="262"/>
      <c r="D324" s="262"/>
      <c r="E324" s="262"/>
      <c r="F324" s="1" t="s">
        <v>1236</v>
      </c>
      <c r="G324" s="1" t="s">
        <v>1237</v>
      </c>
      <c r="H324" s="1" t="s">
        <v>1236</v>
      </c>
      <c r="I324" s="1" t="s">
        <v>1237</v>
      </c>
      <c r="J324" s="263"/>
    </row>
    <row r="325" spans="1:10" ht="14.25">
      <c r="A325" s="150"/>
      <c r="B325" s="262" t="s">
        <v>1258</v>
      </c>
      <c r="C325" s="262"/>
      <c r="D325" s="262"/>
      <c r="E325" s="262"/>
      <c r="F325" s="262"/>
      <c r="G325" s="262"/>
      <c r="H325" s="262"/>
      <c r="I325" s="262"/>
      <c r="J325" s="263"/>
    </row>
    <row r="326" spans="1:10" ht="40.5">
      <c r="A326" s="225">
        <v>1</v>
      </c>
      <c r="B326" s="11" t="s">
        <v>986</v>
      </c>
      <c r="C326" s="10"/>
      <c r="D326" s="12" t="s">
        <v>987</v>
      </c>
      <c r="E326" s="13">
        <v>27</v>
      </c>
      <c r="F326" s="13">
        <v>2950</v>
      </c>
      <c r="G326" s="14">
        <v>1700</v>
      </c>
      <c r="H326" s="14">
        <f>E326*F326</f>
        <v>79650</v>
      </c>
      <c r="I326" s="14">
        <f>E326*G326</f>
        <v>45900</v>
      </c>
      <c r="J326" s="226"/>
    </row>
    <row r="327" spans="1:10" ht="54">
      <c r="A327" s="225">
        <v>2</v>
      </c>
      <c r="B327" s="11" t="s">
        <v>931</v>
      </c>
      <c r="C327" s="10"/>
      <c r="D327" s="12" t="s">
        <v>1071</v>
      </c>
      <c r="E327" s="13">
        <v>1</v>
      </c>
      <c r="F327" s="13">
        <v>3500</v>
      </c>
      <c r="G327" s="14">
        <v>2950</v>
      </c>
      <c r="H327" s="14">
        <f>E327*F327</f>
        <v>3500</v>
      </c>
      <c r="I327" s="14">
        <f>E327*G327</f>
        <v>2950</v>
      </c>
      <c r="J327" s="226"/>
    </row>
    <row r="328" spans="1:10" ht="81">
      <c r="A328" s="225">
        <v>3</v>
      </c>
      <c r="B328" s="11" t="s">
        <v>988</v>
      </c>
      <c r="C328" s="10"/>
      <c r="D328" s="12" t="s">
        <v>1261</v>
      </c>
      <c r="E328" s="13">
        <v>1</v>
      </c>
      <c r="F328" s="13">
        <v>160000</v>
      </c>
      <c r="G328" s="14">
        <v>145000</v>
      </c>
      <c r="H328" s="14">
        <f>E328*F328</f>
        <v>160000</v>
      </c>
      <c r="I328" s="14">
        <f>E328*G328</f>
        <v>145000</v>
      </c>
      <c r="J328" s="226"/>
    </row>
    <row r="329" spans="1:10" ht="54">
      <c r="A329" s="225">
        <v>4</v>
      </c>
      <c r="B329" s="11" t="s">
        <v>989</v>
      </c>
      <c r="C329" s="10"/>
      <c r="D329" s="12" t="s">
        <v>990</v>
      </c>
      <c r="E329" s="13">
        <v>260</v>
      </c>
      <c r="F329" s="13">
        <v>190.95</v>
      </c>
      <c r="G329" s="14">
        <v>180</v>
      </c>
      <c r="H329" s="14">
        <f>E329*F329</f>
        <v>49647</v>
      </c>
      <c r="I329" s="14">
        <f>E329*G329</f>
        <v>46800</v>
      </c>
      <c r="J329" s="226"/>
    </row>
    <row r="330" spans="1:10" ht="14.25">
      <c r="A330" s="225"/>
      <c r="B330" s="218" t="s">
        <v>991</v>
      </c>
      <c r="C330" s="218"/>
      <c r="D330" s="218"/>
      <c r="E330" s="218"/>
      <c r="F330" s="218"/>
      <c r="G330" s="218"/>
      <c r="H330" s="218"/>
      <c r="I330" s="218"/>
      <c r="J330" s="219"/>
    </row>
    <row r="331" spans="1:10" ht="27">
      <c r="A331" s="225">
        <v>1</v>
      </c>
      <c r="B331" s="11" t="s">
        <v>992</v>
      </c>
      <c r="C331" s="10"/>
      <c r="D331" s="12" t="s">
        <v>1261</v>
      </c>
      <c r="E331" s="13">
        <v>1</v>
      </c>
      <c r="F331" s="13">
        <v>26100</v>
      </c>
      <c r="G331" s="14">
        <v>26100</v>
      </c>
      <c r="H331" s="14">
        <f>E331*F331</f>
        <v>26100</v>
      </c>
      <c r="I331" s="14">
        <f>E331*G331</f>
        <v>26100</v>
      </c>
      <c r="J331" s="227"/>
    </row>
    <row r="332" spans="1:10" ht="67.5">
      <c r="A332" s="225">
        <v>2</v>
      </c>
      <c r="B332" s="11" t="s">
        <v>993</v>
      </c>
      <c r="C332" s="10"/>
      <c r="D332" s="12" t="s">
        <v>994</v>
      </c>
      <c r="E332" s="13">
        <v>7</v>
      </c>
      <c r="F332" s="13">
        <v>228</v>
      </c>
      <c r="G332" s="14">
        <v>228</v>
      </c>
      <c r="H332" s="14">
        <f>E332*F332</f>
        <v>1596</v>
      </c>
      <c r="I332" s="14">
        <f>E332*G332</f>
        <v>1596</v>
      </c>
      <c r="J332" s="227"/>
    </row>
    <row r="333" spans="1:10" ht="40.5">
      <c r="A333" s="225">
        <v>3</v>
      </c>
      <c r="B333" s="11" t="s">
        <v>995</v>
      </c>
      <c r="C333" s="10"/>
      <c r="D333" s="12" t="s">
        <v>994</v>
      </c>
      <c r="E333" s="13">
        <v>5</v>
      </c>
      <c r="F333" s="13">
        <v>4970</v>
      </c>
      <c r="G333" s="14">
        <v>4970</v>
      </c>
      <c r="H333" s="14">
        <f>E333*F333</f>
        <v>24850</v>
      </c>
      <c r="I333" s="14">
        <f>E333*G333</f>
        <v>24850</v>
      </c>
      <c r="J333" s="227"/>
    </row>
    <row r="334" spans="1:10" ht="54">
      <c r="A334" s="225">
        <v>4</v>
      </c>
      <c r="B334" s="11" t="s">
        <v>996</v>
      </c>
      <c r="C334" s="10"/>
      <c r="D334" s="12" t="s">
        <v>997</v>
      </c>
      <c r="E334" s="13">
        <v>28</v>
      </c>
      <c r="F334" s="13">
        <v>115</v>
      </c>
      <c r="G334" s="14">
        <v>115</v>
      </c>
      <c r="H334" s="14">
        <f>E334*F334</f>
        <v>3220</v>
      </c>
      <c r="I334" s="14">
        <f>E334*G334</f>
        <v>3220</v>
      </c>
      <c r="J334" s="226"/>
    </row>
    <row r="335" spans="1:10" ht="54">
      <c r="A335" s="225">
        <v>5</v>
      </c>
      <c r="B335" s="11" t="s">
        <v>998</v>
      </c>
      <c r="C335" s="10"/>
      <c r="D335" s="12" t="s">
        <v>997</v>
      </c>
      <c r="E335" s="13">
        <v>5</v>
      </c>
      <c r="F335" s="13">
        <v>140</v>
      </c>
      <c r="G335" s="14">
        <v>140</v>
      </c>
      <c r="H335" s="14">
        <f>E335*F335</f>
        <v>700</v>
      </c>
      <c r="I335" s="14">
        <f>E335*G335</f>
        <v>700</v>
      </c>
      <c r="J335" s="226"/>
    </row>
    <row r="337" spans="1:10" ht="27">
      <c r="A337" s="220" t="s">
        <v>1251</v>
      </c>
      <c r="B337" s="220"/>
      <c r="C337" s="220"/>
      <c r="D337" s="220"/>
      <c r="E337" s="220"/>
      <c r="F337" s="220"/>
      <c r="G337" s="220"/>
      <c r="H337" s="220"/>
      <c r="I337" s="220"/>
      <c r="J337" s="220"/>
    </row>
    <row r="338" spans="1:10" ht="14.25">
      <c r="A338" s="266" t="s">
        <v>999</v>
      </c>
      <c r="B338" s="266"/>
      <c r="C338" s="266"/>
      <c r="D338" s="266"/>
      <c r="E338" s="266"/>
      <c r="F338" s="266"/>
      <c r="G338" s="266"/>
      <c r="H338" s="266"/>
      <c r="I338" s="266"/>
      <c r="J338" s="266"/>
    </row>
    <row r="339" spans="1:10" ht="14.25">
      <c r="A339" s="266" t="s">
        <v>1000</v>
      </c>
      <c r="B339" s="266"/>
      <c r="C339" s="266"/>
      <c r="D339" s="266"/>
      <c r="E339" s="266"/>
      <c r="F339" s="266"/>
      <c r="G339" s="266"/>
      <c r="H339" s="266"/>
      <c r="I339" s="266"/>
      <c r="J339" s="266"/>
    </row>
    <row r="340" spans="1:10" ht="15" thickBot="1">
      <c r="A340" s="7"/>
      <c r="B340" s="7"/>
      <c r="C340" s="7"/>
      <c r="D340" s="7"/>
      <c r="E340" s="7"/>
      <c r="F340" s="7"/>
      <c r="G340" s="7"/>
      <c r="H340" s="7"/>
      <c r="I340" s="7"/>
      <c r="J340" s="8"/>
    </row>
    <row r="341" spans="1:10" ht="14.25">
      <c r="A341" s="267" t="s">
        <v>1230</v>
      </c>
      <c r="B341" s="238" t="s">
        <v>1254</v>
      </c>
      <c r="C341" s="238" t="s">
        <v>1001</v>
      </c>
      <c r="D341" s="239" t="s">
        <v>1232</v>
      </c>
      <c r="E341" s="238" t="s">
        <v>1233</v>
      </c>
      <c r="F341" s="238" t="s">
        <v>1234</v>
      </c>
      <c r="G341" s="238"/>
      <c r="H341" s="238" t="s">
        <v>1002</v>
      </c>
      <c r="I341" s="238"/>
      <c r="J341" s="217" t="s">
        <v>1257</v>
      </c>
    </row>
    <row r="342" spans="1:10" ht="14.25">
      <c r="A342" s="268"/>
      <c r="B342" s="262"/>
      <c r="C342" s="262"/>
      <c r="D342" s="262"/>
      <c r="E342" s="262"/>
      <c r="F342" s="1" t="s">
        <v>1236</v>
      </c>
      <c r="G342" s="1" t="s">
        <v>1237</v>
      </c>
      <c r="H342" s="1" t="s">
        <v>1236</v>
      </c>
      <c r="I342" s="1" t="s">
        <v>1237</v>
      </c>
      <c r="J342" s="263"/>
    </row>
    <row r="343" spans="1:10" ht="14.25">
      <c r="A343" s="150"/>
      <c r="B343" s="262" t="s">
        <v>1003</v>
      </c>
      <c r="C343" s="262"/>
      <c r="D343" s="262"/>
      <c r="E343" s="262"/>
      <c r="F343" s="262"/>
      <c r="G343" s="262"/>
      <c r="H343" s="262"/>
      <c r="I343" s="262"/>
      <c r="J343" s="263"/>
    </row>
    <row r="344" spans="1:10" ht="94.5">
      <c r="A344" s="225">
        <v>1</v>
      </c>
      <c r="B344" s="11" t="s">
        <v>1004</v>
      </c>
      <c r="C344" s="10"/>
      <c r="D344" s="12" t="s">
        <v>1005</v>
      </c>
      <c r="E344" s="13">
        <v>2</v>
      </c>
      <c r="F344" s="13">
        <v>50800</v>
      </c>
      <c r="G344" s="14">
        <v>49000</v>
      </c>
      <c r="H344" s="14">
        <f>E344*F344</f>
        <v>101600</v>
      </c>
      <c r="I344" s="14">
        <f>E344*G344</f>
        <v>98000</v>
      </c>
      <c r="J344" s="227"/>
    </row>
    <row r="345" spans="1:10" ht="94.5">
      <c r="A345" s="225">
        <v>2</v>
      </c>
      <c r="B345" s="11" t="s">
        <v>1006</v>
      </c>
      <c r="C345" s="10"/>
      <c r="D345" s="12" t="s">
        <v>1005</v>
      </c>
      <c r="E345" s="13">
        <v>63</v>
      </c>
      <c r="F345" s="13">
        <v>1753.5</v>
      </c>
      <c r="G345" s="14">
        <v>1320</v>
      </c>
      <c r="H345" s="14">
        <f>E345*F345</f>
        <v>110470.5</v>
      </c>
      <c r="I345" s="14">
        <f>E345*G345</f>
        <v>83160</v>
      </c>
      <c r="J345" s="227"/>
    </row>
    <row r="347" spans="1:10" ht="27">
      <c r="A347" s="264" t="s">
        <v>1007</v>
      </c>
      <c r="B347" s="264"/>
      <c r="C347" s="264"/>
      <c r="D347" s="264"/>
      <c r="E347" s="264"/>
      <c r="F347" s="264"/>
      <c r="G347" s="264"/>
      <c r="H347" s="264"/>
      <c r="I347" s="264"/>
      <c r="J347" s="264"/>
    </row>
    <row r="348" spans="1:10" ht="14.25">
      <c r="A348" s="265" t="s">
        <v>1008</v>
      </c>
      <c r="B348" s="265"/>
      <c r="C348" s="265"/>
      <c r="D348" s="265"/>
      <c r="E348" s="265"/>
      <c r="F348" s="265"/>
      <c r="G348" s="265"/>
      <c r="H348" s="265"/>
      <c r="I348" s="265"/>
      <c r="J348" s="265"/>
    </row>
    <row r="349" spans="1:10" ht="14.25">
      <c r="A349" s="265" t="s">
        <v>1009</v>
      </c>
      <c r="B349" s="265"/>
      <c r="C349" s="265"/>
      <c r="D349" s="265"/>
      <c r="E349" s="265"/>
      <c r="F349" s="265"/>
      <c r="G349" s="265"/>
      <c r="H349" s="265"/>
      <c r="I349" s="265"/>
      <c r="J349" s="265"/>
    </row>
    <row r="350" spans="1:10" ht="14.25">
      <c r="A350" s="236"/>
      <c r="B350" s="236"/>
      <c r="C350" s="236"/>
      <c r="D350" s="236"/>
      <c r="E350" s="236"/>
      <c r="F350" s="236"/>
      <c r="G350" s="236"/>
      <c r="H350" s="236"/>
      <c r="I350" s="236"/>
      <c r="J350" s="236"/>
    </row>
    <row r="351" spans="1:10" ht="14.25">
      <c r="A351" s="246" t="s">
        <v>1010</v>
      </c>
      <c r="B351" s="258" t="s">
        <v>1011</v>
      </c>
      <c r="C351" s="258" t="s">
        <v>1012</v>
      </c>
      <c r="D351" s="258"/>
      <c r="E351" s="258"/>
      <c r="F351" s="246" t="s">
        <v>1013</v>
      </c>
      <c r="G351" s="258" t="s">
        <v>1014</v>
      </c>
      <c r="H351" s="258" t="s">
        <v>1015</v>
      </c>
      <c r="I351" s="258"/>
      <c r="J351" s="258" t="s">
        <v>1016</v>
      </c>
    </row>
    <row r="352" spans="1:10" ht="14.25">
      <c r="A352" s="258"/>
      <c r="B352" s="258"/>
      <c r="C352" s="258"/>
      <c r="D352" s="258"/>
      <c r="E352" s="258"/>
      <c r="F352" s="258"/>
      <c r="G352" s="258"/>
      <c r="H352" s="237" t="s">
        <v>1017</v>
      </c>
      <c r="I352" s="237" t="s">
        <v>1018</v>
      </c>
      <c r="J352" s="258"/>
    </row>
    <row r="353" spans="1:10" ht="14.25">
      <c r="A353" s="259" t="s">
        <v>1019</v>
      </c>
      <c r="B353" s="260"/>
      <c r="C353" s="260"/>
      <c r="D353" s="260"/>
      <c r="E353" s="260"/>
      <c r="F353" s="260"/>
      <c r="G353" s="260"/>
      <c r="H353" s="260"/>
      <c r="I353" s="260"/>
      <c r="J353" s="261"/>
    </row>
    <row r="354" spans="1:10" ht="14.25">
      <c r="A354" s="237">
        <v>1</v>
      </c>
      <c r="B354" s="240" t="s">
        <v>1020</v>
      </c>
      <c r="C354" s="246" t="s">
        <v>1021</v>
      </c>
      <c r="D354" s="258"/>
      <c r="E354" s="258"/>
      <c r="F354" s="237" t="s">
        <v>1022</v>
      </c>
      <c r="G354" s="237">
        <v>250</v>
      </c>
      <c r="H354" s="241">
        <v>600</v>
      </c>
      <c r="I354" s="241">
        <v>560</v>
      </c>
      <c r="J354" s="72" t="s">
        <v>508</v>
      </c>
    </row>
    <row r="356" spans="1:8" ht="27">
      <c r="A356" s="468" t="s">
        <v>526</v>
      </c>
      <c r="B356" s="468"/>
      <c r="C356" s="468"/>
      <c r="D356" s="468"/>
      <c r="E356" s="468"/>
      <c r="F356" s="468"/>
      <c r="G356" s="468"/>
      <c r="H356" s="468"/>
    </row>
    <row r="357" spans="1:8" ht="14.25">
      <c r="A357" s="469" t="s">
        <v>527</v>
      </c>
      <c r="B357" s="403"/>
      <c r="C357" s="403"/>
      <c r="D357" s="403"/>
      <c r="E357" s="403"/>
      <c r="F357" s="403"/>
      <c r="G357" s="403"/>
      <c r="H357" s="470"/>
    </row>
    <row r="358" spans="1:8" ht="14.25">
      <c r="A358" s="471" t="s">
        <v>1365</v>
      </c>
      <c r="B358" s="471" t="s">
        <v>528</v>
      </c>
      <c r="C358" s="471" t="s">
        <v>1254</v>
      </c>
      <c r="D358" s="471" t="s">
        <v>1367</v>
      </c>
      <c r="E358" s="300" t="s">
        <v>1233</v>
      </c>
      <c r="F358" s="472" t="s">
        <v>1368</v>
      </c>
      <c r="G358" s="473"/>
      <c r="H358" s="474" t="s">
        <v>1029</v>
      </c>
    </row>
    <row r="359" spans="1:8" ht="42.75">
      <c r="A359" s="471"/>
      <c r="B359" s="471"/>
      <c r="C359" s="471"/>
      <c r="D359" s="471"/>
      <c r="E359" s="300"/>
      <c r="F359" s="58" t="s">
        <v>1236</v>
      </c>
      <c r="G359" s="475" t="s">
        <v>1237</v>
      </c>
      <c r="H359" s="476"/>
    </row>
    <row r="360" spans="1:8" ht="14.25">
      <c r="A360" s="58" t="s">
        <v>529</v>
      </c>
      <c r="B360" s="471" t="s">
        <v>530</v>
      </c>
      <c r="C360" s="471"/>
      <c r="D360" s="471"/>
      <c r="E360" s="471"/>
      <c r="F360" s="471"/>
      <c r="G360" s="471"/>
      <c r="H360" s="477"/>
    </row>
    <row r="361" spans="1:8" ht="57">
      <c r="A361" s="161">
        <v>1</v>
      </c>
      <c r="B361" s="161"/>
      <c r="C361" s="478" t="s">
        <v>531</v>
      </c>
      <c r="D361" s="161" t="s">
        <v>1415</v>
      </c>
      <c r="E361" s="161">
        <v>13.28</v>
      </c>
      <c r="F361" s="161">
        <v>180</v>
      </c>
      <c r="G361" s="161">
        <v>180</v>
      </c>
      <c r="H361" s="161" t="s">
        <v>1246</v>
      </c>
    </row>
    <row r="362" spans="1:8" ht="28.5">
      <c r="A362" s="161">
        <v>2</v>
      </c>
      <c r="B362" s="161"/>
      <c r="C362" s="478" t="s">
        <v>532</v>
      </c>
      <c r="D362" s="161" t="s">
        <v>1086</v>
      </c>
      <c r="E362" s="161">
        <v>21.12</v>
      </c>
      <c r="F362" s="161">
        <v>220</v>
      </c>
      <c r="G362" s="161">
        <v>150</v>
      </c>
      <c r="H362" s="161" t="s">
        <v>1246</v>
      </c>
    </row>
    <row r="363" spans="1:8" ht="28.5">
      <c r="A363" s="161">
        <v>3</v>
      </c>
      <c r="B363" s="161"/>
      <c r="C363" s="478" t="s">
        <v>533</v>
      </c>
      <c r="D363" s="161" t="s">
        <v>1086</v>
      </c>
      <c r="E363" s="161">
        <v>14.44</v>
      </c>
      <c r="F363" s="161">
        <v>213</v>
      </c>
      <c r="G363" s="161">
        <v>150</v>
      </c>
      <c r="H363" s="161" t="s">
        <v>1246</v>
      </c>
    </row>
    <row r="364" spans="1:8" ht="28.5">
      <c r="A364" s="161">
        <v>4</v>
      </c>
      <c r="B364" s="161"/>
      <c r="C364" s="478" t="s">
        <v>534</v>
      </c>
      <c r="D364" s="161" t="s">
        <v>1086</v>
      </c>
      <c r="E364" s="161">
        <v>4.284</v>
      </c>
      <c r="F364" s="161">
        <v>220</v>
      </c>
      <c r="G364" s="161">
        <v>220</v>
      </c>
      <c r="H364" s="161" t="s">
        <v>1246</v>
      </c>
    </row>
    <row r="365" spans="1:8" ht="28.5">
      <c r="A365" s="161">
        <v>5</v>
      </c>
      <c r="B365" s="161"/>
      <c r="C365" s="478" t="s">
        <v>535</v>
      </c>
      <c r="D365" s="161" t="s">
        <v>1086</v>
      </c>
      <c r="E365" s="161">
        <v>2.4174</v>
      </c>
      <c r="F365" s="161">
        <v>213</v>
      </c>
      <c r="G365" s="161">
        <v>213</v>
      </c>
      <c r="H365" s="161" t="s">
        <v>1246</v>
      </c>
    </row>
    <row r="366" spans="1:8" ht="28.5">
      <c r="A366" s="161">
        <v>6</v>
      </c>
      <c r="B366" s="161"/>
      <c r="C366" s="478" t="s">
        <v>536</v>
      </c>
      <c r="D366" s="161" t="s">
        <v>1086</v>
      </c>
      <c r="E366" s="161">
        <v>3.417</v>
      </c>
      <c r="F366" s="161">
        <v>220</v>
      </c>
      <c r="G366" s="161">
        <v>220</v>
      </c>
      <c r="H366" s="161" t="s">
        <v>1246</v>
      </c>
    </row>
    <row r="367" spans="1:8" ht="42.75">
      <c r="A367" s="161">
        <v>7</v>
      </c>
      <c r="B367" s="161"/>
      <c r="C367" s="478" t="s">
        <v>537</v>
      </c>
      <c r="D367" s="161" t="s">
        <v>1086</v>
      </c>
      <c r="E367" s="479">
        <v>4.004</v>
      </c>
      <c r="F367" s="161">
        <v>228</v>
      </c>
      <c r="G367" s="161">
        <v>168</v>
      </c>
      <c r="H367" s="58" t="s">
        <v>538</v>
      </c>
    </row>
    <row r="368" spans="1:8" ht="42.75">
      <c r="A368" s="161">
        <v>8</v>
      </c>
      <c r="B368" s="161"/>
      <c r="C368" s="478" t="s">
        <v>539</v>
      </c>
      <c r="D368" s="161" t="s">
        <v>1086</v>
      </c>
      <c r="E368" s="479">
        <v>0.4243</v>
      </c>
      <c r="F368" s="161">
        <v>0</v>
      </c>
      <c r="G368" s="161">
        <v>168</v>
      </c>
      <c r="H368" s="58" t="s">
        <v>538</v>
      </c>
    </row>
    <row r="369" spans="1:8" ht="42.75">
      <c r="A369" s="161">
        <v>9</v>
      </c>
      <c r="B369" s="161"/>
      <c r="C369" s="478" t="s">
        <v>540</v>
      </c>
      <c r="D369" s="161" t="s">
        <v>1086</v>
      </c>
      <c r="E369" s="479">
        <v>3.9936</v>
      </c>
      <c r="F369" s="161">
        <v>228</v>
      </c>
      <c r="G369" s="161">
        <v>168</v>
      </c>
      <c r="H369" s="58" t="s">
        <v>538</v>
      </c>
    </row>
    <row r="370" spans="1:8" ht="42.75">
      <c r="A370" s="161">
        <v>10</v>
      </c>
      <c r="B370" s="161"/>
      <c r="C370" s="478" t="s">
        <v>541</v>
      </c>
      <c r="D370" s="161" t="s">
        <v>1086</v>
      </c>
      <c r="E370" s="479">
        <v>23.4208</v>
      </c>
      <c r="F370" s="161">
        <v>228</v>
      </c>
      <c r="G370" s="161">
        <v>168</v>
      </c>
      <c r="H370" s="58" t="s">
        <v>538</v>
      </c>
    </row>
    <row r="371" spans="1:8" ht="57">
      <c r="A371" s="161">
        <v>11</v>
      </c>
      <c r="B371" s="161"/>
      <c r="C371" s="478" t="s">
        <v>542</v>
      </c>
      <c r="D371" s="161" t="s">
        <v>1086</v>
      </c>
      <c r="E371" s="479">
        <v>37.4228</v>
      </c>
      <c r="F371" s="161">
        <v>87</v>
      </c>
      <c r="G371" s="161">
        <v>87</v>
      </c>
      <c r="H371" s="58" t="s">
        <v>538</v>
      </c>
    </row>
    <row r="372" spans="1:8" ht="57">
      <c r="A372" s="161">
        <v>12</v>
      </c>
      <c r="B372" s="161"/>
      <c r="C372" s="478" t="s">
        <v>543</v>
      </c>
      <c r="D372" s="161" t="s">
        <v>1086</v>
      </c>
      <c r="E372" s="479">
        <v>409.8258</v>
      </c>
      <c r="F372" s="161">
        <v>228</v>
      </c>
      <c r="G372" s="161">
        <v>163</v>
      </c>
      <c r="H372" s="58" t="s">
        <v>538</v>
      </c>
    </row>
    <row r="373" spans="1:8" ht="57">
      <c r="A373" s="161">
        <v>13</v>
      </c>
      <c r="B373" s="161"/>
      <c r="C373" s="478" t="s">
        <v>544</v>
      </c>
      <c r="D373" s="161" t="s">
        <v>1086</v>
      </c>
      <c r="E373" s="479">
        <v>26.936</v>
      </c>
      <c r="F373" s="161">
        <v>228</v>
      </c>
      <c r="G373" s="161">
        <v>168</v>
      </c>
      <c r="H373" s="58" t="s">
        <v>538</v>
      </c>
    </row>
    <row r="374" spans="1:8" ht="42.75">
      <c r="A374" s="161">
        <v>14</v>
      </c>
      <c r="B374" s="161"/>
      <c r="C374" s="478" t="s">
        <v>545</v>
      </c>
      <c r="D374" s="161" t="s">
        <v>1086</v>
      </c>
      <c r="E374" s="479">
        <v>35.0115</v>
      </c>
      <c r="F374" s="161">
        <v>127</v>
      </c>
      <c r="G374" s="161">
        <v>168</v>
      </c>
      <c r="H374" s="58" t="s">
        <v>538</v>
      </c>
    </row>
    <row r="375" spans="1:8" ht="42.75">
      <c r="A375" s="161">
        <v>15</v>
      </c>
      <c r="B375" s="161"/>
      <c r="C375" s="478" t="s">
        <v>546</v>
      </c>
      <c r="D375" s="161" t="s">
        <v>1086</v>
      </c>
      <c r="E375" s="479">
        <v>16.2454</v>
      </c>
      <c r="F375" s="161">
        <v>133</v>
      </c>
      <c r="G375" s="161">
        <v>19</v>
      </c>
      <c r="H375" s="58" t="s">
        <v>538</v>
      </c>
    </row>
    <row r="376" spans="1:8" ht="42.75">
      <c r="A376" s="161">
        <v>16</v>
      </c>
      <c r="B376" s="161"/>
      <c r="C376" s="478" t="s">
        <v>547</v>
      </c>
      <c r="D376" s="161" t="s">
        <v>1086</v>
      </c>
      <c r="E376" s="479">
        <v>213.928</v>
      </c>
      <c r="F376" s="161">
        <v>139</v>
      </c>
      <c r="G376" s="161">
        <v>66</v>
      </c>
      <c r="H376" s="58" t="s">
        <v>538</v>
      </c>
    </row>
    <row r="377" spans="1:8" ht="14.25">
      <c r="A377" s="161">
        <v>17</v>
      </c>
      <c r="B377" s="161"/>
      <c r="C377" s="478" t="s">
        <v>548</v>
      </c>
      <c r="D377" s="161" t="s">
        <v>1086</v>
      </c>
      <c r="E377" s="479">
        <v>131.943</v>
      </c>
      <c r="F377" s="161">
        <v>20</v>
      </c>
      <c r="G377" s="161">
        <v>20</v>
      </c>
      <c r="H377" s="161" t="s">
        <v>1246</v>
      </c>
    </row>
    <row r="378" spans="1:8" ht="42.75">
      <c r="A378" s="161">
        <v>18</v>
      </c>
      <c r="B378" s="161"/>
      <c r="C378" s="478" t="s">
        <v>549</v>
      </c>
      <c r="D378" s="161" t="s">
        <v>840</v>
      </c>
      <c r="E378" s="479">
        <v>29.3304</v>
      </c>
      <c r="F378" s="161">
        <v>0</v>
      </c>
      <c r="G378" s="161">
        <v>18</v>
      </c>
      <c r="H378" s="58" t="s">
        <v>550</v>
      </c>
    </row>
    <row r="379" spans="1:8" ht="42.75">
      <c r="A379" s="161">
        <v>19</v>
      </c>
      <c r="B379" s="161"/>
      <c r="C379" s="478" t="s">
        <v>551</v>
      </c>
      <c r="D379" s="161" t="s">
        <v>1314</v>
      </c>
      <c r="E379" s="479">
        <v>16.16</v>
      </c>
      <c r="F379" s="161">
        <v>398</v>
      </c>
      <c r="G379" s="161">
        <v>95</v>
      </c>
      <c r="H379" s="58" t="s">
        <v>550</v>
      </c>
    </row>
    <row r="380" spans="1:8" ht="42.75">
      <c r="A380" s="161">
        <v>20</v>
      </c>
      <c r="B380" s="161"/>
      <c r="C380" s="478" t="s">
        <v>552</v>
      </c>
      <c r="D380" s="161" t="s">
        <v>1314</v>
      </c>
      <c r="E380" s="479">
        <v>28.28</v>
      </c>
      <c r="F380" s="161">
        <v>450</v>
      </c>
      <c r="G380" s="161">
        <v>186</v>
      </c>
      <c r="H380" s="58" t="s">
        <v>550</v>
      </c>
    </row>
    <row r="381" spans="1:8" ht="42.75">
      <c r="A381" s="161">
        <v>21</v>
      </c>
      <c r="B381" s="161"/>
      <c r="C381" s="478" t="s">
        <v>553</v>
      </c>
      <c r="D381" s="161" t="s">
        <v>1314</v>
      </c>
      <c r="E381" s="479">
        <v>24.24</v>
      </c>
      <c r="F381" s="161">
        <v>80</v>
      </c>
      <c r="G381" s="161">
        <v>75</v>
      </c>
      <c r="H381" s="58" t="s">
        <v>550</v>
      </c>
    </row>
    <row r="382" spans="1:8" ht="42.75">
      <c r="A382" s="161">
        <v>22</v>
      </c>
      <c r="B382" s="161"/>
      <c r="C382" s="478" t="s">
        <v>554</v>
      </c>
      <c r="D382" s="161" t="s">
        <v>1314</v>
      </c>
      <c r="E382" s="479">
        <v>14.14</v>
      </c>
      <c r="F382" s="161">
        <v>378</v>
      </c>
      <c r="G382" s="161">
        <v>86</v>
      </c>
      <c r="H382" s="58" t="s">
        <v>550</v>
      </c>
    </row>
    <row r="383" spans="1:8" ht="57">
      <c r="A383" s="161">
        <v>23</v>
      </c>
      <c r="B383" s="161"/>
      <c r="C383" s="478" t="s">
        <v>555</v>
      </c>
      <c r="D383" s="161" t="s">
        <v>1382</v>
      </c>
      <c r="E383" s="479">
        <v>2.96</v>
      </c>
      <c r="F383" s="161">
        <v>600</v>
      </c>
      <c r="G383" s="161">
        <v>520</v>
      </c>
      <c r="H383" s="161" t="s">
        <v>1246</v>
      </c>
    </row>
    <row r="385" spans="1:10" ht="27">
      <c r="A385" s="220" t="s">
        <v>557</v>
      </c>
      <c r="B385" s="220"/>
      <c r="C385" s="220"/>
      <c r="D385" s="220"/>
      <c r="E385" s="220"/>
      <c r="F385" s="220"/>
      <c r="G385" s="220"/>
      <c r="H385" s="220"/>
      <c r="I385" s="220"/>
      <c r="J385" s="220"/>
    </row>
    <row r="386" spans="1:10" ht="14.25">
      <c r="A386" s="266" t="s">
        <v>558</v>
      </c>
      <c r="B386" s="266"/>
      <c r="C386" s="266"/>
      <c r="D386" s="266"/>
      <c r="E386" s="266"/>
      <c r="F386" s="266"/>
      <c r="G386" s="266"/>
      <c r="H386" s="266"/>
      <c r="I386" s="266"/>
      <c r="J386" s="266"/>
    </row>
    <row r="387" spans="1:10" ht="14.25">
      <c r="A387" s="266" t="s">
        <v>559</v>
      </c>
      <c r="B387" s="266"/>
      <c r="C387" s="266"/>
      <c r="D387" s="266"/>
      <c r="E387" s="266"/>
      <c r="F387" s="266"/>
      <c r="G387" s="266"/>
      <c r="H387" s="266"/>
      <c r="I387" s="266"/>
      <c r="J387" s="266"/>
    </row>
    <row r="388" spans="1:10" ht="14.25">
      <c r="A388" s="7"/>
      <c r="B388" s="7"/>
      <c r="C388" s="7"/>
      <c r="D388" s="7"/>
      <c r="E388" s="7"/>
      <c r="F388" s="7"/>
      <c r="G388" s="7"/>
      <c r="H388" s="7"/>
      <c r="I388" s="7"/>
      <c r="J388" s="7"/>
    </row>
    <row r="389" spans="1:10" ht="14.25">
      <c r="A389" s="480" t="s">
        <v>560</v>
      </c>
      <c r="B389" s="481" t="s">
        <v>561</v>
      </c>
      <c r="C389" s="481" t="s">
        <v>562</v>
      </c>
      <c r="D389" s="481"/>
      <c r="E389" s="481"/>
      <c r="F389" s="480" t="s">
        <v>563</v>
      </c>
      <c r="G389" s="481" t="s">
        <v>1030</v>
      </c>
      <c r="H389" s="481" t="s">
        <v>564</v>
      </c>
      <c r="I389" s="481"/>
      <c r="J389" s="481" t="s">
        <v>1029</v>
      </c>
    </row>
    <row r="390" spans="1:10" ht="14.25">
      <c r="A390" s="481"/>
      <c r="B390" s="481"/>
      <c r="C390" s="481"/>
      <c r="D390" s="481"/>
      <c r="E390" s="481"/>
      <c r="F390" s="481"/>
      <c r="G390" s="481"/>
      <c r="H390" s="482" t="s">
        <v>565</v>
      </c>
      <c r="I390" s="482" t="s">
        <v>566</v>
      </c>
      <c r="J390" s="481"/>
    </row>
    <row r="391" spans="1:10" ht="14.25">
      <c r="A391" s="483" t="s">
        <v>567</v>
      </c>
      <c r="B391" s="483"/>
      <c r="C391" s="483"/>
      <c r="D391" s="483"/>
      <c r="E391" s="483"/>
      <c r="F391" s="483"/>
      <c r="G391" s="483"/>
      <c r="H391" s="483"/>
      <c r="I391" s="483"/>
      <c r="J391" s="483"/>
    </row>
    <row r="392" spans="1:10" ht="42.75">
      <c r="A392" s="482">
        <v>1</v>
      </c>
      <c r="B392" s="484" t="s">
        <v>568</v>
      </c>
      <c r="C392" s="485" t="s">
        <v>569</v>
      </c>
      <c r="D392" s="485"/>
      <c r="E392" s="485"/>
      <c r="F392" s="482" t="s">
        <v>570</v>
      </c>
      <c r="G392" s="486">
        <v>171.18</v>
      </c>
      <c r="H392" s="487">
        <v>98</v>
      </c>
      <c r="I392" s="488">
        <v>76</v>
      </c>
      <c r="J392" s="489" t="s">
        <v>571</v>
      </c>
    </row>
    <row r="393" spans="1:10" ht="42.75">
      <c r="A393" s="482">
        <v>2</v>
      </c>
      <c r="B393" s="484" t="s">
        <v>572</v>
      </c>
      <c r="C393" s="485" t="s">
        <v>573</v>
      </c>
      <c r="D393" s="485"/>
      <c r="E393" s="485"/>
      <c r="F393" s="482" t="s">
        <v>574</v>
      </c>
      <c r="G393" s="486">
        <v>2912.21</v>
      </c>
      <c r="H393" s="490">
        <v>116</v>
      </c>
      <c r="I393" s="488">
        <v>98</v>
      </c>
      <c r="J393" s="489" t="s">
        <v>571</v>
      </c>
    </row>
    <row r="394" spans="1:10" ht="42.75">
      <c r="A394" s="482">
        <v>3</v>
      </c>
      <c r="B394" s="484" t="s">
        <v>575</v>
      </c>
      <c r="C394" s="485" t="s">
        <v>576</v>
      </c>
      <c r="D394" s="485"/>
      <c r="E394" s="485"/>
      <c r="F394" s="482" t="s">
        <v>574</v>
      </c>
      <c r="G394" s="486">
        <v>111.49</v>
      </c>
      <c r="H394" s="487">
        <v>135</v>
      </c>
      <c r="I394" s="488">
        <v>118</v>
      </c>
      <c r="J394" s="489" t="s">
        <v>571</v>
      </c>
    </row>
    <row r="395" spans="1:10" ht="42.75">
      <c r="A395" s="482">
        <v>4</v>
      </c>
      <c r="B395" s="484" t="s">
        <v>577</v>
      </c>
      <c r="C395" s="485" t="s">
        <v>578</v>
      </c>
      <c r="D395" s="485"/>
      <c r="E395" s="485"/>
      <c r="F395" s="482" t="s">
        <v>574</v>
      </c>
      <c r="G395" s="486">
        <v>848.39</v>
      </c>
      <c r="H395" s="487">
        <v>106</v>
      </c>
      <c r="I395" s="488">
        <v>85</v>
      </c>
      <c r="J395" s="489" t="s">
        <v>571</v>
      </c>
    </row>
    <row r="396" spans="1:10" ht="42.75">
      <c r="A396" s="482">
        <v>5</v>
      </c>
      <c r="B396" s="484" t="s">
        <v>579</v>
      </c>
      <c r="C396" s="485" t="s">
        <v>580</v>
      </c>
      <c r="D396" s="485"/>
      <c r="E396" s="485"/>
      <c r="F396" s="482" t="s">
        <v>574</v>
      </c>
      <c r="G396" s="486">
        <v>151.39</v>
      </c>
      <c r="H396" s="487">
        <v>106</v>
      </c>
      <c r="I396" s="488">
        <v>85</v>
      </c>
      <c r="J396" s="489" t="s">
        <v>571</v>
      </c>
    </row>
    <row r="397" spans="1:10" ht="42.75">
      <c r="A397" s="482">
        <v>6</v>
      </c>
      <c r="B397" s="484" t="s">
        <v>581</v>
      </c>
      <c r="C397" s="485" t="s">
        <v>582</v>
      </c>
      <c r="D397" s="485"/>
      <c r="E397" s="485"/>
      <c r="F397" s="482" t="s">
        <v>574</v>
      </c>
      <c r="G397" s="486">
        <v>82.41</v>
      </c>
      <c r="H397" s="487">
        <v>65</v>
      </c>
      <c r="I397" s="488">
        <v>61</v>
      </c>
      <c r="J397" s="489" t="s">
        <v>571</v>
      </c>
    </row>
  </sheetData>
  <mergeCells count="443">
    <mergeCell ref="C396:E396"/>
    <mergeCell ref="C397:E397"/>
    <mergeCell ref="C392:E392"/>
    <mergeCell ref="C393:E393"/>
    <mergeCell ref="C394:E394"/>
    <mergeCell ref="C395:E395"/>
    <mergeCell ref="G389:G390"/>
    <mergeCell ref="H389:I389"/>
    <mergeCell ref="J389:J390"/>
    <mergeCell ref="A391:J391"/>
    <mergeCell ref="A389:A390"/>
    <mergeCell ref="B389:B390"/>
    <mergeCell ref="C389:E390"/>
    <mergeCell ref="F389:F390"/>
    <mergeCell ref="B360:G360"/>
    <mergeCell ref="A385:J385"/>
    <mergeCell ref="A386:J386"/>
    <mergeCell ref="A387:J387"/>
    <mergeCell ref="A356:H356"/>
    <mergeCell ref="A357:H357"/>
    <mergeCell ref="A358:A359"/>
    <mergeCell ref="B358:B359"/>
    <mergeCell ref="C358:C359"/>
    <mergeCell ref="D358:D359"/>
    <mergeCell ref="E358:E359"/>
    <mergeCell ref="F358:G358"/>
    <mergeCell ref="H358:H359"/>
    <mergeCell ref="B263:D263"/>
    <mergeCell ref="B264:D264"/>
    <mergeCell ref="B265:D265"/>
    <mergeCell ref="G260:G261"/>
    <mergeCell ref="H260:I260"/>
    <mergeCell ref="J260:J261"/>
    <mergeCell ref="B262:D262"/>
    <mergeCell ref="A260:A261"/>
    <mergeCell ref="B260:D261"/>
    <mergeCell ref="E260:E261"/>
    <mergeCell ref="F260:F261"/>
    <mergeCell ref="C255:E255"/>
    <mergeCell ref="A256:J256"/>
    <mergeCell ref="A257:J257"/>
    <mergeCell ref="A258:J258"/>
    <mergeCell ref="C251:E251"/>
    <mergeCell ref="C252:E252"/>
    <mergeCell ref="C253:E253"/>
    <mergeCell ref="C254:E254"/>
    <mergeCell ref="A247:K247"/>
    <mergeCell ref="A248:K248"/>
    <mergeCell ref="A249:A250"/>
    <mergeCell ref="B249:B250"/>
    <mergeCell ref="C249:E250"/>
    <mergeCell ref="F249:F250"/>
    <mergeCell ref="G249:G250"/>
    <mergeCell ref="H249:J249"/>
    <mergeCell ref="K249:K250"/>
    <mergeCell ref="I250:J250"/>
    <mergeCell ref="C156:E156"/>
    <mergeCell ref="C157:E157"/>
    <mergeCell ref="C158:E158"/>
    <mergeCell ref="C159:E159"/>
    <mergeCell ref="C153:E153"/>
    <mergeCell ref="C154:E154"/>
    <mergeCell ref="C155:E155"/>
    <mergeCell ref="I155:J155"/>
    <mergeCell ref="A150:K150"/>
    <mergeCell ref="A151:A152"/>
    <mergeCell ref="B151:B152"/>
    <mergeCell ref="C151:E152"/>
    <mergeCell ref="F151:F152"/>
    <mergeCell ref="G151:G152"/>
    <mergeCell ref="H151:J151"/>
    <mergeCell ref="K151:K152"/>
    <mergeCell ref="I152:J152"/>
    <mergeCell ref="C146:E146"/>
    <mergeCell ref="C147:E147"/>
    <mergeCell ref="C148:E148"/>
    <mergeCell ref="A149:K149"/>
    <mergeCell ref="I142:J142"/>
    <mergeCell ref="C143:E143"/>
    <mergeCell ref="C144:E144"/>
    <mergeCell ref="C145:E145"/>
    <mergeCell ref="I145:J145"/>
    <mergeCell ref="B138:D138"/>
    <mergeCell ref="A139:K139"/>
    <mergeCell ref="A140:K140"/>
    <mergeCell ref="A141:A142"/>
    <mergeCell ref="B141:B142"/>
    <mergeCell ref="C141:E142"/>
    <mergeCell ref="F141:F142"/>
    <mergeCell ref="G141:G142"/>
    <mergeCell ref="H141:J141"/>
    <mergeCell ref="K141:K142"/>
    <mergeCell ref="A134:I134"/>
    <mergeCell ref="A136:A137"/>
    <mergeCell ref="B136:D137"/>
    <mergeCell ref="E136:E137"/>
    <mergeCell ref="F136:F137"/>
    <mergeCell ref="G136:H136"/>
    <mergeCell ref="I136:I137"/>
    <mergeCell ref="B130:E130"/>
    <mergeCell ref="B131:E131"/>
    <mergeCell ref="A132:I132"/>
    <mergeCell ref="A133:I133"/>
    <mergeCell ref="B126:E126"/>
    <mergeCell ref="B127:E127"/>
    <mergeCell ref="B128:E128"/>
    <mergeCell ref="B129:E129"/>
    <mergeCell ref="A121:J121"/>
    <mergeCell ref="B122:J122"/>
    <mergeCell ref="B123:J123"/>
    <mergeCell ref="A124:A125"/>
    <mergeCell ref="B124:E125"/>
    <mergeCell ref="F124:F125"/>
    <mergeCell ref="G124:G125"/>
    <mergeCell ref="H124:I124"/>
    <mergeCell ref="J124:J125"/>
    <mergeCell ref="C119:E119"/>
    <mergeCell ref="I119:J119"/>
    <mergeCell ref="C120:E120"/>
    <mergeCell ref="I120:J120"/>
    <mergeCell ref="C115:E115"/>
    <mergeCell ref="C116:E116"/>
    <mergeCell ref="C117:E117"/>
    <mergeCell ref="C118:E118"/>
    <mergeCell ref="C112:E112"/>
    <mergeCell ref="C113:E113"/>
    <mergeCell ref="I113:J113"/>
    <mergeCell ref="C114:E114"/>
    <mergeCell ref="A109:K109"/>
    <mergeCell ref="A110:A111"/>
    <mergeCell ref="B110:B111"/>
    <mergeCell ref="C110:E111"/>
    <mergeCell ref="F110:F111"/>
    <mergeCell ref="G110:G111"/>
    <mergeCell ref="H110:J110"/>
    <mergeCell ref="K110:K111"/>
    <mergeCell ref="I111:J111"/>
    <mergeCell ref="B105:D105"/>
    <mergeCell ref="B106:D106"/>
    <mergeCell ref="B107:D107"/>
    <mergeCell ref="A108:K108"/>
    <mergeCell ref="B101:D101"/>
    <mergeCell ref="B102:D102"/>
    <mergeCell ref="B103:D103"/>
    <mergeCell ref="B104:I104"/>
    <mergeCell ref="B97:D97"/>
    <mergeCell ref="B98:D98"/>
    <mergeCell ref="B99:D99"/>
    <mergeCell ref="B100:D100"/>
    <mergeCell ref="B93:D93"/>
    <mergeCell ref="B94:D94"/>
    <mergeCell ref="B95:D95"/>
    <mergeCell ref="B96:D96"/>
    <mergeCell ref="G89:H89"/>
    <mergeCell ref="I89:I90"/>
    <mergeCell ref="B91:I91"/>
    <mergeCell ref="B92:D92"/>
    <mergeCell ref="A89:A90"/>
    <mergeCell ref="B89:D90"/>
    <mergeCell ref="E89:E90"/>
    <mergeCell ref="F89:F90"/>
    <mergeCell ref="B84:D84"/>
    <mergeCell ref="A85:I85"/>
    <mergeCell ref="A86:I86"/>
    <mergeCell ref="A87:I87"/>
    <mergeCell ref="B80:D80"/>
    <mergeCell ref="B81:I81"/>
    <mergeCell ref="B82:D82"/>
    <mergeCell ref="B83:D83"/>
    <mergeCell ref="B76:D76"/>
    <mergeCell ref="B77:D77"/>
    <mergeCell ref="B78:D78"/>
    <mergeCell ref="B79:D79"/>
    <mergeCell ref="B72:D72"/>
    <mergeCell ref="B73:D73"/>
    <mergeCell ref="B74:D74"/>
    <mergeCell ref="B75:D75"/>
    <mergeCell ref="B68:I68"/>
    <mergeCell ref="B69:D69"/>
    <mergeCell ref="B70:D70"/>
    <mergeCell ref="B71:D71"/>
    <mergeCell ref="A62:I62"/>
    <mergeCell ref="A63:I63"/>
    <mergeCell ref="A64:I64"/>
    <mergeCell ref="A66:A67"/>
    <mergeCell ref="B66:D67"/>
    <mergeCell ref="E66:E67"/>
    <mergeCell ref="F66:F67"/>
    <mergeCell ref="G66:H66"/>
    <mergeCell ref="I66:I67"/>
    <mergeCell ref="A51:L51"/>
    <mergeCell ref="A52:A53"/>
    <mergeCell ref="B52:D53"/>
    <mergeCell ref="E52:E53"/>
    <mergeCell ref="F52:F53"/>
    <mergeCell ref="G52:G53"/>
    <mergeCell ref="H52:I52"/>
    <mergeCell ref="J52:K52"/>
    <mergeCell ref="L52:L53"/>
    <mergeCell ref="B48:D48"/>
    <mergeCell ref="I48:J48"/>
    <mergeCell ref="A49:L49"/>
    <mergeCell ref="A50:L50"/>
    <mergeCell ref="B46:D46"/>
    <mergeCell ref="I46:J46"/>
    <mergeCell ref="B47:D47"/>
    <mergeCell ref="I47:J47"/>
    <mergeCell ref="A43:J43"/>
    <mergeCell ref="B44:D44"/>
    <mergeCell ref="I44:J44"/>
    <mergeCell ref="B45:D45"/>
    <mergeCell ref="I45:J45"/>
    <mergeCell ref="A38:J38"/>
    <mergeCell ref="A39:J39"/>
    <mergeCell ref="A40:J40"/>
    <mergeCell ref="A41:A42"/>
    <mergeCell ref="B41:D42"/>
    <mergeCell ref="E41:E42"/>
    <mergeCell ref="F41:F42"/>
    <mergeCell ref="G41:H41"/>
    <mergeCell ref="I41:J42"/>
    <mergeCell ref="J17:J18"/>
    <mergeCell ref="B19:J19"/>
    <mergeCell ref="B33:J33"/>
    <mergeCell ref="A37:J37"/>
    <mergeCell ref="A13:J13"/>
    <mergeCell ref="A14:J14"/>
    <mergeCell ref="A15:J15"/>
    <mergeCell ref="A17:A18"/>
    <mergeCell ref="B17:B18"/>
    <mergeCell ref="C17:C18"/>
    <mergeCell ref="D17:D18"/>
    <mergeCell ref="E17:E18"/>
    <mergeCell ref="F17:G17"/>
    <mergeCell ref="H17:I17"/>
    <mergeCell ref="B11:D11"/>
    <mergeCell ref="I11:J11"/>
    <mergeCell ref="B12:D12"/>
    <mergeCell ref="I12:J12"/>
    <mergeCell ref="B9:D9"/>
    <mergeCell ref="I9:J9"/>
    <mergeCell ref="B10:D10"/>
    <mergeCell ref="I10:J10"/>
    <mergeCell ref="G5:H5"/>
    <mergeCell ref="I5:J6"/>
    <mergeCell ref="A7:J7"/>
    <mergeCell ref="B8:D8"/>
    <mergeCell ref="I8:J8"/>
    <mergeCell ref="A5:A6"/>
    <mergeCell ref="B5:D6"/>
    <mergeCell ref="E5:E6"/>
    <mergeCell ref="F5:F6"/>
    <mergeCell ref="A1:J1"/>
    <mergeCell ref="A2:J2"/>
    <mergeCell ref="A3:J3"/>
    <mergeCell ref="A4:J4"/>
    <mergeCell ref="A160:J160"/>
    <mergeCell ref="A161:J161"/>
    <mergeCell ref="A162:J162"/>
    <mergeCell ref="A163:J163"/>
    <mergeCell ref="G164:H164"/>
    <mergeCell ref="I164:J165"/>
    <mergeCell ref="A166:J166"/>
    <mergeCell ref="B167:D167"/>
    <mergeCell ref="I167:J167"/>
    <mergeCell ref="A164:A165"/>
    <mergeCell ref="B164:D165"/>
    <mergeCell ref="E164:E165"/>
    <mergeCell ref="F164:F165"/>
    <mergeCell ref="B168:D168"/>
    <mergeCell ref="I168:J168"/>
    <mergeCell ref="B169:D169"/>
    <mergeCell ref="I169:J169"/>
    <mergeCell ref="A170:J170"/>
    <mergeCell ref="A171:J171"/>
    <mergeCell ref="A172:J172"/>
    <mergeCell ref="A173:J173"/>
    <mergeCell ref="G174:H174"/>
    <mergeCell ref="I174:J175"/>
    <mergeCell ref="A176:J176"/>
    <mergeCell ref="B177:D177"/>
    <mergeCell ref="I177:J177"/>
    <mergeCell ref="A174:A175"/>
    <mergeCell ref="B174:D175"/>
    <mergeCell ref="E174:E175"/>
    <mergeCell ref="F174:F175"/>
    <mergeCell ref="B178:D178"/>
    <mergeCell ref="I178:J178"/>
    <mergeCell ref="B179:D179"/>
    <mergeCell ref="I179:J179"/>
    <mergeCell ref="J186:J187"/>
    <mergeCell ref="B180:D180"/>
    <mergeCell ref="I180:J180"/>
    <mergeCell ref="B181:D181"/>
    <mergeCell ref="I181:J181"/>
    <mergeCell ref="B188:D188"/>
    <mergeCell ref="A182:J182"/>
    <mergeCell ref="A183:J183"/>
    <mergeCell ref="A184:J184"/>
    <mergeCell ref="A186:A187"/>
    <mergeCell ref="B186:D187"/>
    <mergeCell ref="E186:E187"/>
    <mergeCell ref="F186:F187"/>
    <mergeCell ref="G186:G187"/>
    <mergeCell ref="H186:I186"/>
    <mergeCell ref="A189:G189"/>
    <mergeCell ref="A190:D190"/>
    <mergeCell ref="E190:G190"/>
    <mergeCell ref="B193:G193"/>
    <mergeCell ref="A199:G199"/>
    <mergeCell ref="A200:D200"/>
    <mergeCell ref="E200:G200"/>
    <mergeCell ref="B203:G203"/>
    <mergeCell ref="B210:G210"/>
    <mergeCell ref="A213:J213"/>
    <mergeCell ref="A214:J214"/>
    <mergeCell ref="A215:J215"/>
    <mergeCell ref="A216:A217"/>
    <mergeCell ref="B216:D217"/>
    <mergeCell ref="E216:E217"/>
    <mergeCell ref="F216:F217"/>
    <mergeCell ref="G216:G217"/>
    <mergeCell ref="H216:I216"/>
    <mergeCell ref="J216:J217"/>
    <mergeCell ref="B218:D218"/>
    <mergeCell ref="B219:D219"/>
    <mergeCell ref="B220:D220"/>
    <mergeCell ref="B221:D221"/>
    <mergeCell ref="B222:D222"/>
    <mergeCell ref="B223:D223"/>
    <mergeCell ref="B224:D224"/>
    <mergeCell ref="B225:D225"/>
    <mergeCell ref="B226:D226"/>
    <mergeCell ref="B227:D227"/>
    <mergeCell ref="A228:J228"/>
    <mergeCell ref="B229:J229"/>
    <mergeCell ref="B230:J230"/>
    <mergeCell ref="A231:A232"/>
    <mergeCell ref="B231:E232"/>
    <mergeCell ref="F231:F232"/>
    <mergeCell ref="G231:G232"/>
    <mergeCell ref="H231:I231"/>
    <mergeCell ref="J231:J232"/>
    <mergeCell ref="B233:E233"/>
    <mergeCell ref="B234:E234"/>
    <mergeCell ref="B235:E235"/>
    <mergeCell ref="B236:E236"/>
    <mergeCell ref="B237:E237"/>
    <mergeCell ref="B238:E238"/>
    <mergeCell ref="B239:E239"/>
    <mergeCell ref="B240:E240"/>
    <mergeCell ref="B241:E241"/>
    <mergeCell ref="B242:E242"/>
    <mergeCell ref="B243:E243"/>
    <mergeCell ref="B244:E244"/>
    <mergeCell ref="B245:E245"/>
    <mergeCell ref="B246:E246"/>
    <mergeCell ref="A266:L266"/>
    <mergeCell ref="A267:L267"/>
    <mergeCell ref="A268:L268"/>
    <mergeCell ref="A270:A271"/>
    <mergeCell ref="B270:D271"/>
    <mergeCell ref="E270:E271"/>
    <mergeCell ref="F270:F271"/>
    <mergeCell ref="G270:G271"/>
    <mergeCell ref="H270:I270"/>
    <mergeCell ref="J270:K270"/>
    <mergeCell ref="L270:L271"/>
    <mergeCell ref="B272:D272"/>
    <mergeCell ref="B273:D273"/>
    <mergeCell ref="B274:D274"/>
    <mergeCell ref="B275:D275"/>
    <mergeCell ref="A276:J276"/>
    <mergeCell ref="A277:J277"/>
    <mergeCell ref="A278:J278"/>
    <mergeCell ref="A280:A281"/>
    <mergeCell ref="B280:B281"/>
    <mergeCell ref="C280:C281"/>
    <mergeCell ref="D280:D281"/>
    <mergeCell ref="E280:E281"/>
    <mergeCell ref="F280:G280"/>
    <mergeCell ref="H280:I280"/>
    <mergeCell ref="J280:J281"/>
    <mergeCell ref="B282:J282"/>
    <mergeCell ref="B287:J287"/>
    <mergeCell ref="A293:J293"/>
    <mergeCell ref="A294:J294"/>
    <mergeCell ref="A295:J295"/>
    <mergeCell ref="A297:A298"/>
    <mergeCell ref="B297:B298"/>
    <mergeCell ref="C297:C298"/>
    <mergeCell ref="D297:D298"/>
    <mergeCell ref="E297:E298"/>
    <mergeCell ref="F297:G297"/>
    <mergeCell ref="H297:I297"/>
    <mergeCell ref="J297:J298"/>
    <mergeCell ref="A304:G304"/>
    <mergeCell ref="A305:G305"/>
    <mergeCell ref="A306:G306"/>
    <mergeCell ref="A307:A308"/>
    <mergeCell ref="B307:B308"/>
    <mergeCell ref="C307:C308"/>
    <mergeCell ref="D307:D308"/>
    <mergeCell ref="E307:E308"/>
    <mergeCell ref="G307:G308"/>
    <mergeCell ref="B309:G309"/>
    <mergeCell ref="A319:J319"/>
    <mergeCell ref="A320:J320"/>
    <mergeCell ref="A321:J321"/>
    <mergeCell ref="A323:A324"/>
    <mergeCell ref="B323:B324"/>
    <mergeCell ref="C323:C324"/>
    <mergeCell ref="D323:D324"/>
    <mergeCell ref="E323:E324"/>
    <mergeCell ref="F323:G323"/>
    <mergeCell ref="H323:I323"/>
    <mergeCell ref="J323:J324"/>
    <mergeCell ref="B325:J325"/>
    <mergeCell ref="B330:J330"/>
    <mergeCell ref="A337:J337"/>
    <mergeCell ref="A338:J338"/>
    <mergeCell ref="A339:J339"/>
    <mergeCell ref="A341:A342"/>
    <mergeCell ref="B341:B342"/>
    <mergeCell ref="C341:C342"/>
    <mergeCell ref="D341:D342"/>
    <mergeCell ref="E341:E342"/>
    <mergeCell ref="F341:G341"/>
    <mergeCell ref="H341:I341"/>
    <mergeCell ref="J341:J342"/>
    <mergeCell ref="B343:J343"/>
    <mergeCell ref="A347:J347"/>
    <mergeCell ref="A348:J348"/>
    <mergeCell ref="A349:J349"/>
    <mergeCell ref="C354:E354"/>
    <mergeCell ref="G351:G352"/>
    <mergeCell ref="H351:I351"/>
    <mergeCell ref="J351:J352"/>
    <mergeCell ref="A353:J353"/>
    <mergeCell ref="A351:A352"/>
    <mergeCell ref="B351:B352"/>
    <mergeCell ref="C351:E352"/>
    <mergeCell ref="F351:F35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9"/>
  <sheetViews>
    <sheetView workbookViewId="0" topLeftCell="A55">
      <selection activeCell="A30" sqref="A30:J59"/>
    </sheetView>
  </sheetViews>
  <sheetFormatPr defaultColWidth="9.00390625" defaultRowHeight="14.25"/>
  <sheetData>
    <row r="1" spans="1:10" ht="27">
      <c r="A1" s="220" t="s">
        <v>509</v>
      </c>
      <c r="B1" s="220"/>
      <c r="C1" s="220"/>
      <c r="D1" s="220"/>
      <c r="E1" s="220"/>
      <c r="F1" s="220"/>
      <c r="G1" s="220"/>
      <c r="H1" s="220"/>
      <c r="I1" s="220"/>
      <c r="J1" s="220"/>
    </row>
    <row r="2" spans="1:10" ht="14.25">
      <c r="A2" s="266" t="s">
        <v>510</v>
      </c>
      <c r="B2" s="266"/>
      <c r="C2" s="266"/>
      <c r="D2" s="266"/>
      <c r="E2" s="266"/>
      <c r="F2" s="266"/>
      <c r="G2" s="266"/>
      <c r="H2" s="266"/>
      <c r="I2" s="266"/>
      <c r="J2" s="266"/>
    </row>
    <row r="3" spans="1:10" ht="14.25">
      <c r="A3" s="266" t="s">
        <v>511</v>
      </c>
      <c r="B3" s="266"/>
      <c r="C3" s="266"/>
      <c r="D3" s="266"/>
      <c r="E3" s="266"/>
      <c r="F3" s="266"/>
      <c r="G3" s="266"/>
      <c r="H3" s="266"/>
      <c r="I3" s="266"/>
      <c r="J3" s="266"/>
    </row>
    <row r="4" spans="1:10" ht="14.25">
      <c r="A4" s="7"/>
      <c r="B4" s="82"/>
      <c r="C4" s="7"/>
      <c r="D4" s="7"/>
      <c r="E4" s="7"/>
      <c r="F4" s="7"/>
      <c r="G4" s="7"/>
      <c r="H4" s="7"/>
      <c r="I4" s="7"/>
      <c r="J4" s="83"/>
    </row>
    <row r="5" spans="1:10" ht="14.25">
      <c r="A5" s="321" t="s">
        <v>1230</v>
      </c>
      <c r="B5" s="321" t="s">
        <v>1254</v>
      </c>
      <c r="C5" s="262" t="s">
        <v>512</v>
      </c>
      <c r="D5" s="321" t="s">
        <v>1232</v>
      </c>
      <c r="E5" s="262" t="s">
        <v>1233</v>
      </c>
      <c r="F5" s="262" t="s">
        <v>1234</v>
      </c>
      <c r="G5" s="262"/>
      <c r="H5" s="262" t="s">
        <v>513</v>
      </c>
      <c r="I5" s="262"/>
      <c r="J5" s="321" t="s">
        <v>1257</v>
      </c>
    </row>
    <row r="6" spans="1:10" ht="14.25">
      <c r="A6" s="262"/>
      <c r="B6" s="321"/>
      <c r="C6" s="262"/>
      <c r="D6" s="262"/>
      <c r="E6" s="262"/>
      <c r="F6" s="1" t="s">
        <v>1236</v>
      </c>
      <c r="G6" s="1" t="s">
        <v>1237</v>
      </c>
      <c r="H6" s="1" t="s">
        <v>1236</v>
      </c>
      <c r="I6" s="1" t="s">
        <v>1237</v>
      </c>
      <c r="J6" s="321"/>
    </row>
    <row r="7" spans="1:10" ht="14.25">
      <c r="A7" s="9"/>
      <c r="B7" s="262" t="s">
        <v>514</v>
      </c>
      <c r="C7" s="262"/>
      <c r="D7" s="262"/>
      <c r="E7" s="262"/>
      <c r="F7" s="262"/>
      <c r="G7" s="262"/>
      <c r="H7" s="262"/>
      <c r="I7" s="262"/>
      <c r="J7" s="262"/>
    </row>
    <row r="8" spans="1:10" ht="409.5">
      <c r="A8" s="9">
        <v>1</v>
      </c>
      <c r="B8" s="84" t="s">
        <v>515</v>
      </c>
      <c r="C8" s="84" t="s">
        <v>516</v>
      </c>
      <c r="D8" s="85" t="s">
        <v>1314</v>
      </c>
      <c r="E8" s="86" t="s">
        <v>517</v>
      </c>
      <c r="F8" s="87" t="s">
        <v>518</v>
      </c>
      <c r="G8" s="88">
        <v>38000</v>
      </c>
      <c r="H8" s="1">
        <f aca="true" t="shared" si="0" ref="H8:H15">E8*F8</f>
        <v>40000</v>
      </c>
      <c r="I8" s="1">
        <f aca="true" t="shared" si="1" ref="I8:I15">E8*G8</f>
        <v>38000</v>
      </c>
      <c r="J8" s="23" t="s">
        <v>519</v>
      </c>
    </row>
    <row r="9" spans="1:10" ht="22.5">
      <c r="A9" s="9">
        <v>2</v>
      </c>
      <c r="B9" s="84" t="s">
        <v>520</v>
      </c>
      <c r="C9" s="84"/>
      <c r="D9" s="85" t="s">
        <v>1261</v>
      </c>
      <c r="E9" s="86" t="s">
        <v>517</v>
      </c>
      <c r="F9" s="87" t="s">
        <v>521</v>
      </c>
      <c r="G9" s="88">
        <v>2000</v>
      </c>
      <c r="H9" s="1">
        <f t="shared" si="0"/>
        <v>2200</v>
      </c>
      <c r="I9" s="1">
        <f t="shared" si="1"/>
        <v>2000</v>
      </c>
      <c r="J9" s="23" t="s">
        <v>522</v>
      </c>
    </row>
    <row r="10" spans="1:10" ht="22.5">
      <c r="A10" s="9">
        <v>3</v>
      </c>
      <c r="B10" s="84" t="s">
        <v>523</v>
      </c>
      <c r="C10" s="84" t="s">
        <v>524</v>
      </c>
      <c r="D10" s="85" t="s">
        <v>525</v>
      </c>
      <c r="E10" s="86" t="s">
        <v>836</v>
      </c>
      <c r="F10" s="87" t="s">
        <v>837</v>
      </c>
      <c r="G10" s="88">
        <v>850</v>
      </c>
      <c r="H10" s="1">
        <f t="shared" si="0"/>
        <v>4000</v>
      </c>
      <c r="I10" s="1">
        <f t="shared" si="1"/>
        <v>3400</v>
      </c>
      <c r="J10" s="23" t="s">
        <v>838</v>
      </c>
    </row>
    <row r="11" spans="1:10" ht="22.5">
      <c r="A11" s="9">
        <v>4</v>
      </c>
      <c r="B11" s="84" t="s">
        <v>839</v>
      </c>
      <c r="C11" s="84" t="s">
        <v>839</v>
      </c>
      <c r="D11" s="85" t="s">
        <v>840</v>
      </c>
      <c r="E11" s="86">
        <v>550</v>
      </c>
      <c r="F11" s="87" t="s">
        <v>841</v>
      </c>
      <c r="G11" s="88">
        <v>32</v>
      </c>
      <c r="H11" s="1">
        <f t="shared" si="0"/>
        <v>30250</v>
      </c>
      <c r="I11" s="1">
        <f t="shared" si="1"/>
        <v>17600</v>
      </c>
      <c r="J11" s="23"/>
    </row>
    <row r="12" spans="1:10" ht="409.5">
      <c r="A12" s="9">
        <v>5</v>
      </c>
      <c r="B12" s="84" t="s">
        <v>842</v>
      </c>
      <c r="C12" s="84" t="s">
        <v>843</v>
      </c>
      <c r="D12" s="85" t="s">
        <v>1314</v>
      </c>
      <c r="E12" s="86" t="s">
        <v>836</v>
      </c>
      <c r="F12" s="87">
        <v>32000</v>
      </c>
      <c r="G12" s="87">
        <v>30400</v>
      </c>
      <c r="H12" s="1">
        <f t="shared" si="0"/>
        <v>128000</v>
      </c>
      <c r="I12" s="1">
        <f t="shared" si="1"/>
        <v>121600</v>
      </c>
      <c r="J12" s="23" t="s">
        <v>844</v>
      </c>
    </row>
    <row r="13" spans="1:10" ht="22.5">
      <c r="A13" s="9">
        <v>6</v>
      </c>
      <c r="B13" s="84" t="s">
        <v>845</v>
      </c>
      <c r="C13" s="84" t="s">
        <v>845</v>
      </c>
      <c r="D13" s="85" t="s">
        <v>840</v>
      </c>
      <c r="E13" s="86" t="s">
        <v>846</v>
      </c>
      <c r="F13" s="87" t="s">
        <v>847</v>
      </c>
      <c r="G13" s="88">
        <v>23</v>
      </c>
      <c r="H13" s="1">
        <f t="shared" si="0"/>
        <v>1550</v>
      </c>
      <c r="I13" s="1">
        <f t="shared" si="1"/>
        <v>1150</v>
      </c>
      <c r="J13" s="23"/>
    </row>
    <row r="14" spans="1:10" ht="33.75">
      <c r="A14" s="9">
        <v>7</v>
      </c>
      <c r="B14" s="84" t="s">
        <v>848</v>
      </c>
      <c r="C14" s="84" t="s">
        <v>849</v>
      </c>
      <c r="D14" s="85" t="s">
        <v>1261</v>
      </c>
      <c r="E14" s="86" t="s">
        <v>850</v>
      </c>
      <c r="F14" s="87" t="s">
        <v>851</v>
      </c>
      <c r="G14" s="88">
        <v>1400</v>
      </c>
      <c r="H14" s="1">
        <f t="shared" si="0"/>
        <v>26400</v>
      </c>
      <c r="I14" s="1">
        <f t="shared" si="1"/>
        <v>22400</v>
      </c>
      <c r="J14" s="23" t="s">
        <v>852</v>
      </c>
    </row>
    <row r="15" spans="1:10" ht="45">
      <c r="A15" s="9">
        <v>8</v>
      </c>
      <c r="B15" s="84" t="s">
        <v>853</v>
      </c>
      <c r="C15" s="84" t="s">
        <v>854</v>
      </c>
      <c r="D15" s="85" t="s">
        <v>1261</v>
      </c>
      <c r="E15" s="86" t="s">
        <v>855</v>
      </c>
      <c r="F15" s="87" t="s">
        <v>856</v>
      </c>
      <c r="G15" s="88">
        <v>15000</v>
      </c>
      <c r="H15" s="1">
        <f t="shared" si="0"/>
        <v>32000</v>
      </c>
      <c r="I15" s="1">
        <f t="shared" si="1"/>
        <v>30000</v>
      </c>
      <c r="J15" s="23" t="s">
        <v>857</v>
      </c>
    </row>
    <row r="16" spans="1:10" ht="14.25">
      <c r="A16" s="10"/>
      <c r="B16" s="218" t="s">
        <v>858</v>
      </c>
      <c r="C16" s="218"/>
      <c r="D16" s="218"/>
      <c r="E16" s="218"/>
      <c r="F16" s="218"/>
      <c r="G16" s="218"/>
      <c r="H16" s="218"/>
      <c r="I16" s="218"/>
      <c r="J16" s="218"/>
    </row>
    <row r="17" spans="1:10" ht="409.5">
      <c r="A17" s="10">
        <v>1</v>
      </c>
      <c r="B17" s="84" t="s">
        <v>859</v>
      </c>
      <c r="C17" s="84" t="s">
        <v>860</v>
      </c>
      <c r="D17" s="85" t="s">
        <v>1261</v>
      </c>
      <c r="E17" s="86" t="s">
        <v>517</v>
      </c>
      <c r="F17" s="87" t="s">
        <v>861</v>
      </c>
      <c r="G17" s="87" t="s">
        <v>861</v>
      </c>
      <c r="H17" s="1">
        <f aca="true" t="shared" si="2" ref="H17:H28">E17*F17</f>
        <v>45000</v>
      </c>
      <c r="I17" s="1">
        <f aca="true" t="shared" si="3" ref="I17:I28">E17*G17</f>
        <v>45000</v>
      </c>
      <c r="J17" s="23" t="s">
        <v>862</v>
      </c>
    </row>
    <row r="18" spans="1:10" ht="101.25">
      <c r="A18" s="10">
        <v>2</v>
      </c>
      <c r="B18" s="84" t="s">
        <v>863</v>
      </c>
      <c r="C18" s="84" t="s">
        <v>864</v>
      </c>
      <c r="D18" s="85" t="s">
        <v>865</v>
      </c>
      <c r="E18" s="86" t="s">
        <v>866</v>
      </c>
      <c r="F18" s="87" t="s">
        <v>521</v>
      </c>
      <c r="G18" s="87" t="s">
        <v>521</v>
      </c>
      <c r="H18" s="1">
        <f>E18*F18</f>
        <v>17600</v>
      </c>
      <c r="I18" s="1">
        <f>E18*G18</f>
        <v>17600</v>
      </c>
      <c r="J18" s="23" t="s">
        <v>867</v>
      </c>
    </row>
    <row r="19" spans="1:10" ht="157.5">
      <c r="A19" s="10">
        <v>3</v>
      </c>
      <c r="B19" s="84" t="s">
        <v>868</v>
      </c>
      <c r="C19" s="84" t="s">
        <v>869</v>
      </c>
      <c r="D19" s="85" t="s">
        <v>865</v>
      </c>
      <c r="E19" s="86">
        <v>16</v>
      </c>
      <c r="F19" s="87" t="s">
        <v>870</v>
      </c>
      <c r="G19" s="87" t="s">
        <v>870</v>
      </c>
      <c r="H19" s="1">
        <f>E19*F19</f>
        <v>44800</v>
      </c>
      <c r="I19" s="1">
        <f>E19*G19</f>
        <v>44800</v>
      </c>
      <c r="J19" s="23" t="s">
        <v>871</v>
      </c>
    </row>
    <row r="20" spans="1:10" ht="409.5">
      <c r="A20" s="10">
        <v>4</v>
      </c>
      <c r="B20" s="84" t="s">
        <v>872</v>
      </c>
      <c r="C20" s="84" t="s">
        <v>873</v>
      </c>
      <c r="D20" s="85" t="s">
        <v>1261</v>
      </c>
      <c r="E20" s="86" t="s">
        <v>866</v>
      </c>
      <c r="F20" s="87" t="s">
        <v>874</v>
      </c>
      <c r="G20" s="87" t="s">
        <v>874</v>
      </c>
      <c r="H20" s="1">
        <f t="shared" si="2"/>
        <v>120000</v>
      </c>
      <c r="I20" s="1">
        <f t="shared" si="3"/>
        <v>120000</v>
      </c>
      <c r="J20" s="23" t="s">
        <v>875</v>
      </c>
    </row>
    <row r="21" spans="1:10" ht="22.5">
      <c r="A21" s="10">
        <v>5</v>
      </c>
      <c r="B21" s="84" t="s">
        <v>876</v>
      </c>
      <c r="C21" s="84" t="s">
        <v>877</v>
      </c>
      <c r="D21" s="85" t="s">
        <v>1261</v>
      </c>
      <c r="E21" s="86" t="s">
        <v>850</v>
      </c>
      <c r="F21" s="87" t="s">
        <v>878</v>
      </c>
      <c r="G21" s="87" t="s">
        <v>878</v>
      </c>
      <c r="H21" s="1">
        <f t="shared" si="2"/>
        <v>2880</v>
      </c>
      <c r="I21" s="1">
        <f t="shared" si="3"/>
        <v>2880</v>
      </c>
      <c r="J21" s="23"/>
    </row>
    <row r="22" spans="1:10" ht="22.5">
      <c r="A22" s="10">
        <v>6</v>
      </c>
      <c r="B22" s="84" t="s">
        <v>879</v>
      </c>
      <c r="C22" s="90"/>
      <c r="D22" s="85" t="s">
        <v>1261</v>
      </c>
      <c r="E22" s="86" t="s">
        <v>836</v>
      </c>
      <c r="F22" s="87" t="s">
        <v>880</v>
      </c>
      <c r="G22" s="87" t="s">
        <v>880</v>
      </c>
      <c r="H22" s="1">
        <f>E22*F22</f>
        <v>2320</v>
      </c>
      <c r="I22" s="1">
        <f>E22*G22</f>
        <v>2320</v>
      </c>
      <c r="J22" s="23" t="s">
        <v>881</v>
      </c>
    </row>
    <row r="23" spans="1:10" ht="22.5">
      <c r="A23" s="10">
        <v>7</v>
      </c>
      <c r="B23" s="84" t="s">
        <v>882</v>
      </c>
      <c r="C23" s="84"/>
      <c r="D23" s="85" t="s">
        <v>1261</v>
      </c>
      <c r="E23" s="86" t="s">
        <v>517</v>
      </c>
      <c r="F23" s="87" t="s">
        <v>883</v>
      </c>
      <c r="G23" s="87" t="s">
        <v>883</v>
      </c>
      <c r="H23" s="1">
        <f>E23*F23</f>
        <v>1200</v>
      </c>
      <c r="I23" s="1">
        <f>E23*G23</f>
        <v>1200</v>
      </c>
      <c r="J23" s="23" t="s">
        <v>884</v>
      </c>
    </row>
    <row r="24" spans="1:10" ht="22.5">
      <c r="A24" s="10">
        <v>8</v>
      </c>
      <c r="B24" s="84" t="s">
        <v>885</v>
      </c>
      <c r="C24" s="84" t="s">
        <v>886</v>
      </c>
      <c r="D24" s="85" t="s">
        <v>1261</v>
      </c>
      <c r="E24" s="86" t="s">
        <v>517</v>
      </c>
      <c r="F24" s="87" t="s">
        <v>887</v>
      </c>
      <c r="G24" s="87" t="s">
        <v>887</v>
      </c>
      <c r="H24" s="1">
        <f t="shared" si="2"/>
        <v>4000</v>
      </c>
      <c r="I24" s="1">
        <f t="shared" si="3"/>
        <v>4000</v>
      </c>
      <c r="J24" s="23" t="s">
        <v>888</v>
      </c>
    </row>
    <row r="25" spans="1:10" ht="14.25">
      <c r="A25" s="10">
        <v>9</v>
      </c>
      <c r="B25" s="84" t="s">
        <v>889</v>
      </c>
      <c r="C25" s="84" t="s">
        <v>890</v>
      </c>
      <c r="D25" s="85" t="s">
        <v>891</v>
      </c>
      <c r="E25" s="86" t="s">
        <v>517</v>
      </c>
      <c r="F25" s="87" t="s">
        <v>892</v>
      </c>
      <c r="G25" s="87" t="s">
        <v>892</v>
      </c>
      <c r="H25" s="1">
        <f t="shared" si="2"/>
        <v>2000</v>
      </c>
      <c r="I25" s="1">
        <f t="shared" si="3"/>
        <v>2000</v>
      </c>
      <c r="J25" s="23"/>
    </row>
    <row r="26" spans="1:10" ht="22.5">
      <c r="A26" s="10">
        <v>10</v>
      </c>
      <c r="B26" s="91" t="s">
        <v>893</v>
      </c>
      <c r="C26" s="84" t="s">
        <v>894</v>
      </c>
      <c r="D26" s="85" t="s">
        <v>525</v>
      </c>
      <c r="E26" s="86">
        <v>4</v>
      </c>
      <c r="F26" s="87" t="s">
        <v>856</v>
      </c>
      <c r="G26" s="87" t="s">
        <v>856</v>
      </c>
      <c r="H26" s="1">
        <f t="shared" si="2"/>
        <v>64000</v>
      </c>
      <c r="I26" s="1">
        <f t="shared" si="3"/>
        <v>64000</v>
      </c>
      <c r="J26" s="23"/>
    </row>
    <row r="27" spans="1:10" ht="22.5">
      <c r="A27" s="10">
        <v>11</v>
      </c>
      <c r="B27" s="91" t="s">
        <v>895</v>
      </c>
      <c r="C27" s="84" t="s">
        <v>896</v>
      </c>
      <c r="D27" s="85" t="s">
        <v>525</v>
      </c>
      <c r="E27" s="86" t="s">
        <v>836</v>
      </c>
      <c r="F27" s="87" t="s">
        <v>897</v>
      </c>
      <c r="G27" s="87" t="s">
        <v>897</v>
      </c>
      <c r="H27" s="1">
        <f t="shared" si="2"/>
        <v>48000</v>
      </c>
      <c r="I27" s="1">
        <f t="shared" si="3"/>
        <v>48000</v>
      </c>
      <c r="J27" s="89"/>
    </row>
    <row r="28" spans="1:10" ht="409.5">
      <c r="A28" s="10">
        <v>12</v>
      </c>
      <c r="B28" s="84" t="s">
        <v>898</v>
      </c>
      <c r="C28" s="84" t="s">
        <v>899</v>
      </c>
      <c r="D28" s="85" t="s">
        <v>1261</v>
      </c>
      <c r="E28" s="86" t="s">
        <v>866</v>
      </c>
      <c r="F28" s="87" t="s">
        <v>874</v>
      </c>
      <c r="G28" s="87" t="s">
        <v>874</v>
      </c>
      <c r="H28" s="1">
        <f t="shared" si="2"/>
        <v>120000</v>
      </c>
      <c r="I28" s="1">
        <f t="shared" si="3"/>
        <v>120000</v>
      </c>
      <c r="J28" s="23" t="s">
        <v>900</v>
      </c>
    </row>
    <row r="29" spans="1:10" ht="45">
      <c r="A29" s="10">
        <v>13</v>
      </c>
      <c r="B29" s="84" t="s">
        <v>901</v>
      </c>
      <c r="C29" s="84"/>
      <c r="D29" s="85" t="s">
        <v>1261</v>
      </c>
      <c r="E29" s="86">
        <v>2</v>
      </c>
      <c r="F29" s="87">
        <v>1000</v>
      </c>
      <c r="G29" s="87">
        <v>1000</v>
      </c>
      <c r="H29" s="1">
        <f>E29*F29</f>
        <v>2000</v>
      </c>
      <c r="I29" s="1">
        <f>E29*G29</f>
        <v>2000</v>
      </c>
      <c r="J29" s="23" t="s">
        <v>902</v>
      </c>
    </row>
    <row r="30" spans="1:10" ht="27">
      <c r="A30" s="220" t="s">
        <v>509</v>
      </c>
      <c r="B30" s="220"/>
      <c r="C30" s="220"/>
      <c r="D30" s="220"/>
      <c r="E30" s="220"/>
      <c r="F30" s="220"/>
      <c r="G30" s="220"/>
      <c r="H30" s="220"/>
      <c r="I30" s="220"/>
      <c r="J30" s="220"/>
    </row>
    <row r="31" spans="1:10" ht="14.25">
      <c r="A31" s="266" t="s">
        <v>903</v>
      </c>
      <c r="B31" s="266"/>
      <c r="C31" s="266"/>
      <c r="D31" s="266"/>
      <c r="E31" s="266"/>
      <c r="F31" s="266"/>
      <c r="G31" s="266"/>
      <c r="H31" s="266"/>
      <c r="I31" s="266"/>
      <c r="J31" s="266"/>
    </row>
    <row r="32" spans="1:10" ht="14.25">
      <c r="A32" s="266" t="s">
        <v>904</v>
      </c>
      <c r="B32" s="266"/>
      <c r="C32" s="266"/>
      <c r="D32" s="266"/>
      <c r="E32" s="266"/>
      <c r="F32" s="266"/>
      <c r="G32" s="266"/>
      <c r="H32" s="266"/>
      <c r="I32" s="266"/>
      <c r="J32" s="266"/>
    </row>
    <row r="33" spans="1:10" ht="14.25">
      <c r="A33" s="7"/>
      <c r="B33" s="82"/>
      <c r="C33" s="7"/>
      <c r="D33" s="7"/>
      <c r="E33" s="7"/>
      <c r="F33" s="7"/>
      <c r="G33" s="7"/>
      <c r="H33" s="7"/>
      <c r="I33" s="7"/>
      <c r="J33" s="83"/>
    </row>
    <row r="34" spans="1:10" ht="14.25">
      <c r="A34" s="321" t="s">
        <v>1230</v>
      </c>
      <c r="B34" s="321" t="s">
        <v>1254</v>
      </c>
      <c r="C34" s="262" t="s">
        <v>512</v>
      </c>
      <c r="D34" s="321" t="s">
        <v>1232</v>
      </c>
      <c r="E34" s="262" t="s">
        <v>1233</v>
      </c>
      <c r="F34" s="262" t="s">
        <v>1234</v>
      </c>
      <c r="G34" s="262"/>
      <c r="H34" s="262" t="s">
        <v>513</v>
      </c>
      <c r="I34" s="262"/>
      <c r="J34" s="321" t="s">
        <v>1257</v>
      </c>
    </row>
    <row r="35" spans="1:10" ht="14.25">
      <c r="A35" s="262"/>
      <c r="B35" s="321"/>
      <c r="C35" s="262"/>
      <c r="D35" s="262"/>
      <c r="E35" s="262"/>
      <c r="F35" s="1" t="s">
        <v>1236</v>
      </c>
      <c r="G35" s="1" t="s">
        <v>1237</v>
      </c>
      <c r="H35" s="1" t="s">
        <v>1236</v>
      </c>
      <c r="I35" s="1" t="s">
        <v>1237</v>
      </c>
      <c r="J35" s="321"/>
    </row>
    <row r="36" spans="1:10" ht="14.25">
      <c r="A36" s="9"/>
      <c r="B36" s="262" t="s">
        <v>514</v>
      </c>
      <c r="C36" s="262"/>
      <c r="D36" s="262"/>
      <c r="E36" s="262"/>
      <c r="F36" s="262"/>
      <c r="G36" s="262"/>
      <c r="H36" s="262"/>
      <c r="I36" s="262"/>
      <c r="J36" s="262"/>
    </row>
    <row r="37" spans="1:10" ht="409.5">
      <c r="A37" s="9">
        <v>1</v>
      </c>
      <c r="B37" s="84" t="s">
        <v>515</v>
      </c>
      <c r="C37" s="84" t="s">
        <v>516</v>
      </c>
      <c r="D37" s="85" t="s">
        <v>1314</v>
      </c>
      <c r="E37" s="86" t="s">
        <v>517</v>
      </c>
      <c r="F37" s="87" t="s">
        <v>518</v>
      </c>
      <c r="G37" s="88">
        <v>38000</v>
      </c>
      <c r="H37" s="1">
        <f aca="true" t="shared" si="4" ref="H37:H43">E37*F37</f>
        <v>40000</v>
      </c>
      <c r="I37" s="1">
        <f aca="true" t="shared" si="5" ref="I37:I43">E37*G37</f>
        <v>38000</v>
      </c>
      <c r="J37" s="23" t="s">
        <v>519</v>
      </c>
    </row>
    <row r="38" spans="1:10" ht="22.5">
      <c r="A38" s="9">
        <v>2</v>
      </c>
      <c r="B38" s="84" t="s">
        <v>520</v>
      </c>
      <c r="C38" s="84"/>
      <c r="D38" s="85" t="s">
        <v>1261</v>
      </c>
      <c r="E38" s="86" t="s">
        <v>517</v>
      </c>
      <c r="F38" s="87" t="s">
        <v>521</v>
      </c>
      <c r="G38" s="88">
        <v>2000</v>
      </c>
      <c r="H38" s="1">
        <f t="shared" si="4"/>
        <v>2200</v>
      </c>
      <c r="I38" s="1">
        <f t="shared" si="5"/>
        <v>2000</v>
      </c>
      <c r="J38" s="23" t="s">
        <v>522</v>
      </c>
    </row>
    <row r="39" spans="1:10" ht="22.5">
      <c r="A39" s="9">
        <v>3</v>
      </c>
      <c r="B39" s="84" t="s">
        <v>523</v>
      </c>
      <c r="C39" s="84" t="s">
        <v>524</v>
      </c>
      <c r="D39" s="85" t="s">
        <v>525</v>
      </c>
      <c r="E39" s="86" t="s">
        <v>836</v>
      </c>
      <c r="F39" s="87" t="s">
        <v>837</v>
      </c>
      <c r="G39" s="88">
        <v>850</v>
      </c>
      <c r="H39" s="1">
        <f t="shared" si="4"/>
        <v>4000</v>
      </c>
      <c r="I39" s="1">
        <f t="shared" si="5"/>
        <v>3400</v>
      </c>
      <c r="J39" s="23" t="s">
        <v>838</v>
      </c>
    </row>
    <row r="40" spans="1:10" ht="22.5">
      <c r="A40" s="9">
        <v>4</v>
      </c>
      <c r="B40" s="84" t="s">
        <v>839</v>
      </c>
      <c r="C40" s="84" t="s">
        <v>839</v>
      </c>
      <c r="D40" s="85" t="s">
        <v>840</v>
      </c>
      <c r="E40" s="86">
        <v>580</v>
      </c>
      <c r="F40" s="87" t="s">
        <v>841</v>
      </c>
      <c r="G40" s="88">
        <v>32</v>
      </c>
      <c r="H40" s="1">
        <f t="shared" si="4"/>
        <v>31900</v>
      </c>
      <c r="I40" s="1">
        <f t="shared" si="5"/>
        <v>18560</v>
      </c>
      <c r="J40" s="23"/>
    </row>
    <row r="41" spans="1:10" ht="22.5">
      <c r="A41" s="9">
        <v>5</v>
      </c>
      <c r="B41" s="84" t="s">
        <v>845</v>
      </c>
      <c r="C41" s="84" t="s">
        <v>845</v>
      </c>
      <c r="D41" s="85" t="s">
        <v>840</v>
      </c>
      <c r="E41" s="86" t="s">
        <v>846</v>
      </c>
      <c r="F41" s="87" t="s">
        <v>847</v>
      </c>
      <c r="G41" s="88">
        <v>23</v>
      </c>
      <c r="H41" s="1">
        <f t="shared" si="4"/>
        <v>1550</v>
      </c>
      <c r="I41" s="1">
        <f t="shared" si="5"/>
        <v>1150</v>
      </c>
      <c r="J41" s="23"/>
    </row>
    <row r="42" spans="1:10" ht="33.75">
      <c r="A42" s="9">
        <v>6</v>
      </c>
      <c r="B42" s="84" t="s">
        <v>848</v>
      </c>
      <c r="C42" s="84" t="s">
        <v>849</v>
      </c>
      <c r="D42" s="85" t="s">
        <v>1261</v>
      </c>
      <c r="E42" s="86" t="s">
        <v>850</v>
      </c>
      <c r="F42" s="87" t="s">
        <v>851</v>
      </c>
      <c r="G42" s="88">
        <v>1400</v>
      </c>
      <c r="H42" s="1">
        <f t="shared" si="4"/>
        <v>26400</v>
      </c>
      <c r="I42" s="1">
        <f t="shared" si="5"/>
        <v>22400</v>
      </c>
      <c r="J42" s="23" t="s">
        <v>852</v>
      </c>
    </row>
    <row r="43" spans="1:10" ht="45">
      <c r="A43" s="9">
        <v>7</v>
      </c>
      <c r="B43" s="84" t="s">
        <v>853</v>
      </c>
      <c r="C43" s="84" t="s">
        <v>854</v>
      </c>
      <c r="D43" s="85" t="s">
        <v>1261</v>
      </c>
      <c r="E43" s="86" t="s">
        <v>855</v>
      </c>
      <c r="F43" s="87" t="s">
        <v>856</v>
      </c>
      <c r="G43" s="88">
        <v>15000</v>
      </c>
      <c r="H43" s="1">
        <f t="shared" si="4"/>
        <v>32000</v>
      </c>
      <c r="I43" s="1">
        <f t="shared" si="5"/>
        <v>30000</v>
      </c>
      <c r="J43" s="23" t="s">
        <v>857</v>
      </c>
    </row>
    <row r="44" spans="1:10" ht="14.25">
      <c r="A44" s="10"/>
      <c r="B44" s="218" t="s">
        <v>858</v>
      </c>
      <c r="C44" s="218"/>
      <c r="D44" s="218"/>
      <c r="E44" s="218"/>
      <c r="F44" s="218"/>
      <c r="G44" s="218"/>
      <c r="H44" s="218"/>
      <c r="I44" s="218"/>
      <c r="J44" s="218"/>
    </row>
    <row r="45" spans="1:10" ht="409.5">
      <c r="A45" s="10">
        <v>1</v>
      </c>
      <c r="B45" s="84" t="s">
        <v>859</v>
      </c>
      <c r="C45" s="84" t="s">
        <v>860</v>
      </c>
      <c r="D45" s="85" t="s">
        <v>1261</v>
      </c>
      <c r="E45" s="86" t="s">
        <v>517</v>
      </c>
      <c r="F45" s="87" t="s">
        <v>861</v>
      </c>
      <c r="G45" s="87" t="s">
        <v>861</v>
      </c>
      <c r="H45" s="1">
        <f aca="true" t="shared" si="6" ref="H45:H58">E45*F45</f>
        <v>45000</v>
      </c>
      <c r="I45" s="1">
        <f aca="true" t="shared" si="7" ref="I45:I58">E45*G45</f>
        <v>45000</v>
      </c>
      <c r="J45" s="23" t="s">
        <v>862</v>
      </c>
    </row>
    <row r="46" spans="1:10" ht="409.5">
      <c r="A46" s="10">
        <v>2</v>
      </c>
      <c r="B46" s="84" t="s">
        <v>905</v>
      </c>
      <c r="C46" s="84" t="s">
        <v>843</v>
      </c>
      <c r="D46" s="85" t="s">
        <v>1314</v>
      </c>
      <c r="E46" s="86" t="s">
        <v>836</v>
      </c>
      <c r="F46" s="87" t="s">
        <v>906</v>
      </c>
      <c r="G46" s="87" t="s">
        <v>906</v>
      </c>
      <c r="H46" s="1">
        <f t="shared" si="6"/>
        <v>116000</v>
      </c>
      <c r="I46" s="1">
        <f t="shared" si="7"/>
        <v>116000</v>
      </c>
      <c r="J46" s="23" t="s">
        <v>844</v>
      </c>
    </row>
    <row r="47" spans="1:10" ht="409.5">
      <c r="A47" s="10">
        <v>3</v>
      </c>
      <c r="B47" s="84" t="s">
        <v>872</v>
      </c>
      <c r="C47" s="84" t="s">
        <v>873</v>
      </c>
      <c r="D47" s="85" t="s">
        <v>1261</v>
      </c>
      <c r="E47" s="86" t="s">
        <v>866</v>
      </c>
      <c r="F47" s="87" t="s">
        <v>874</v>
      </c>
      <c r="G47" s="87" t="s">
        <v>874</v>
      </c>
      <c r="H47" s="1">
        <f t="shared" si="6"/>
        <v>120000</v>
      </c>
      <c r="I47" s="1">
        <f t="shared" si="7"/>
        <v>120000</v>
      </c>
      <c r="J47" s="23" t="s">
        <v>875</v>
      </c>
    </row>
    <row r="48" spans="1:10" ht="22.5">
      <c r="A48" s="10">
        <v>4</v>
      </c>
      <c r="B48" s="84" t="s">
        <v>876</v>
      </c>
      <c r="C48" s="84" t="s">
        <v>877</v>
      </c>
      <c r="D48" s="85" t="s">
        <v>1261</v>
      </c>
      <c r="E48" s="86" t="s">
        <v>850</v>
      </c>
      <c r="F48" s="87" t="s">
        <v>878</v>
      </c>
      <c r="G48" s="87" t="s">
        <v>878</v>
      </c>
      <c r="H48" s="1">
        <f t="shared" si="6"/>
        <v>2880</v>
      </c>
      <c r="I48" s="1">
        <f t="shared" si="7"/>
        <v>2880</v>
      </c>
      <c r="J48" s="23"/>
    </row>
    <row r="49" spans="1:10" ht="22.5">
      <c r="A49" s="10">
        <v>5</v>
      </c>
      <c r="B49" s="84" t="s">
        <v>879</v>
      </c>
      <c r="C49" s="90"/>
      <c r="D49" s="85" t="s">
        <v>1261</v>
      </c>
      <c r="E49" s="86" t="s">
        <v>836</v>
      </c>
      <c r="F49" s="87" t="s">
        <v>880</v>
      </c>
      <c r="G49" s="87" t="s">
        <v>880</v>
      </c>
      <c r="H49" s="1">
        <f>E49*F49</f>
        <v>2320</v>
      </c>
      <c r="I49" s="1">
        <f>E49*G49</f>
        <v>2320</v>
      </c>
      <c r="J49" s="23" t="s">
        <v>881</v>
      </c>
    </row>
    <row r="50" spans="1:10" ht="101.25">
      <c r="A50" s="10">
        <v>6</v>
      </c>
      <c r="B50" s="84" t="s">
        <v>863</v>
      </c>
      <c r="C50" s="84" t="s">
        <v>864</v>
      </c>
      <c r="D50" s="85" t="s">
        <v>865</v>
      </c>
      <c r="E50" s="86" t="s">
        <v>866</v>
      </c>
      <c r="F50" s="87" t="s">
        <v>521</v>
      </c>
      <c r="G50" s="87" t="s">
        <v>521</v>
      </c>
      <c r="H50" s="1">
        <f>E50*F50</f>
        <v>17600</v>
      </c>
      <c r="I50" s="1">
        <f>E50*G50</f>
        <v>17600</v>
      </c>
      <c r="J50" s="23" t="s">
        <v>867</v>
      </c>
    </row>
    <row r="51" spans="1:10" ht="157.5">
      <c r="A51" s="10">
        <v>7</v>
      </c>
      <c r="B51" s="84" t="s">
        <v>868</v>
      </c>
      <c r="C51" s="84" t="s">
        <v>869</v>
      </c>
      <c r="D51" s="85" t="s">
        <v>865</v>
      </c>
      <c r="E51" s="86" t="s">
        <v>907</v>
      </c>
      <c r="F51" s="87" t="s">
        <v>870</v>
      </c>
      <c r="G51" s="87" t="s">
        <v>870</v>
      </c>
      <c r="H51" s="1">
        <f>E51*F51</f>
        <v>39200</v>
      </c>
      <c r="I51" s="1">
        <f>E51*G51</f>
        <v>39200</v>
      </c>
      <c r="J51" s="23" t="s">
        <v>871</v>
      </c>
    </row>
    <row r="52" spans="1:10" ht="22.5">
      <c r="A52" s="10">
        <v>8</v>
      </c>
      <c r="B52" s="84" t="s">
        <v>882</v>
      </c>
      <c r="C52" s="84"/>
      <c r="D52" s="85" t="s">
        <v>1261</v>
      </c>
      <c r="E52" s="86" t="s">
        <v>517</v>
      </c>
      <c r="F52" s="87" t="s">
        <v>883</v>
      </c>
      <c r="G52" s="87" t="s">
        <v>883</v>
      </c>
      <c r="H52" s="1">
        <f>E52*F52</f>
        <v>1200</v>
      </c>
      <c r="I52" s="1">
        <f>E52*G52</f>
        <v>1200</v>
      </c>
      <c r="J52" s="23" t="s">
        <v>884</v>
      </c>
    </row>
    <row r="53" spans="1:10" ht="22.5">
      <c r="A53" s="10">
        <v>9</v>
      </c>
      <c r="B53" s="84" t="s">
        <v>885</v>
      </c>
      <c r="C53" s="84" t="s">
        <v>886</v>
      </c>
      <c r="D53" s="85" t="s">
        <v>1261</v>
      </c>
      <c r="E53" s="86" t="s">
        <v>517</v>
      </c>
      <c r="F53" s="87" t="s">
        <v>887</v>
      </c>
      <c r="G53" s="87" t="s">
        <v>887</v>
      </c>
      <c r="H53" s="1">
        <f t="shared" si="6"/>
        <v>4000</v>
      </c>
      <c r="I53" s="1">
        <f t="shared" si="7"/>
        <v>4000</v>
      </c>
      <c r="J53" s="23" t="s">
        <v>888</v>
      </c>
    </row>
    <row r="54" spans="1:10" ht="14.25">
      <c r="A54" s="10">
        <v>10</v>
      </c>
      <c r="B54" s="84" t="s">
        <v>889</v>
      </c>
      <c r="C54" s="84" t="s">
        <v>890</v>
      </c>
      <c r="D54" s="85" t="s">
        <v>891</v>
      </c>
      <c r="E54" s="86" t="s">
        <v>517</v>
      </c>
      <c r="F54" s="87" t="s">
        <v>892</v>
      </c>
      <c r="G54" s="87" t="s">
        <v>892</v>
      </c>
      <c r="H54" s="1">
        <f t="shared" si="6"/>
        <v>2000</v>
      </c>
      <c r="I54" s="1">
        <f t="shared" si="7"/>
        <v>2000</v>
      </c>
      <c r="J54" s="23"/>
    </row>
    <row r="55" spans="1:10" ht="22.5">
      <c r="A55" s="10">
        <v>11</v>
      </c>
      <c r="B55" s="84" t="s">
        <v>893</v>
      </c>
      <c r="C55" s="84" t="s">
        <v>894</v>
      </c>
      <c r="D55" s="85" t="s">
        <v>525</v>
      </c>
      <c r="E55" s="86" t="s">
        <v>855</v>
      </c>
      <c r="F55" s="87" t="s">
        <v>856</v>
      </c>
      <c r="G55" s="87" t="s">
        <v>856</v>
      </c>
      <c r="H55" s="1">
        <f t="shared" si="6"/>
        <v>32000</v>
      </c>
      <c r="I55" s="1">
        <f t="shared" si="7"/>
        <v>32000</v>
      </c>
      <c r="J55" s="23"/>
    </row>
    <row r="56" spans="1:10" ht="14.25">
      <c r="A56" s="10">
        <v>12</v>
      </c>
      <c r="B56" s="84" t="s">
        <v>893</v>
      </c>
      <c r="C56" s="91" t="s">
        <v>908</v>
      </c>
      <c r="D56" s="85" t="s">
        <v>525</v>
      </c>
      <c r="E56" s="86" t="s">
        <v>855</v>
      </c>
      <c r="F56" s="87" t="s">
        <v>909</v>
      </c>
      <c r="G56" s="87" t="s">
        <v>909</v>
      </c>
      <c r="H56" s="1">
        <f t="shared" si="6"/>
        <v>18000</v>
      </c>
      <c r="I56" s="1">
        <f t="shared" si="7"/>
        <v>18000</v>
      </c>
      <c r="J56" s="89"/>
    </row>
    <row r="57" spans="1:10" ht="22.5">
      <c r="A57" s="10">
        <v>13</v>
      </c>
      <c r="B57" s="84" t="s">
        <v>895</v>
      </c>
      <c r="C57" s="84" t="s">
        <v>896</v>
      </c>
      <c r="D57" s="85" t="s">
        <v>525</v>
      </c>
      <c r="E57" s="86" t="s">
        <v>836</v>
      </c>
      <c r="F57" s="87" t="s">
        <v>897</v>
      </c>
      <c r="G57" s="87" t="s">
        <v>897</v>
      </c>
      <c r="H57" s="1">
        <f t="shared" si="6"/>
        <v>48000</v>
      </c>
      <c r="I57" s="1">
        <f t="shared" si="7"/>
        <v>48000</v>
      </c>
      <c r="J57" s="89"/>
    </row>
    <row r="58" spans="1:10" ht="409.5">
      <c r="A58" s="10">
        <v>14</v>
      </c>
      <c r="B58" s="84" t="s">
        <v>898</v>
      </c>
      <c r="C58" s="84" t="s">
        <v>899</v>
      </c>
      <c r="D58" s="85" t="s">
        <v>1261</v>
      </c>
      <c r="E58" s="86" t="s">
        <v>866</v>
      </c>
      <c r="F58" s="87" t="s">
        <v>874</v>
      </c>
      <c r="G58" s="87" t="s">
        <v>874</v>
      </c>
      <c r="H58" s="1">
        <f t="shared" si="6"/>
        <v>120000</v>
      </c>
      <c r="I58" s="1">
        <f t="shared" si="7"/>
        <v>120000</v>
      </c>
      <c r="J58" s="23" t="s">
        <v>900</v>
      </c>
    </row>
    <row r="59" spans="1:10" ht="45">
      <c r="A59" s="10">
        <v>15</v>
      </c>
      <c r="B59" s="84" t="s">
        <v>901</v>
      </c>
      <c r="C59" s="84"/>
      <c r="D59" s="85" t="s">
        <v>1261</v>
      </c>
      <c r="E59" s="86">
        <v>2</v>
      </c>
      <c r="F59" s="87">
        <v>1000</v>
      </c>
      <c r="G59" s="87">
        <v>1000</v>
      </c>
      <c r="H59" s="1">
        <f>E59*F59</f>
        <v>2000</v>
      </c>
      <c r="I59" s="1">
        <f>E59*G59</f>
        <v>2000</v>
      </c>
      <c r="J59" s="23" t="s">
        <v>902</v>
      </c>
    </row>
  </sheetData>
  <mergeCells count="26">
    <mergeCell ref="A1:J1"/>
    <mergeCell ref="A2:J2"/>
    <mergeCell ref="A3:J3"/>
    <mergeCell ref="A5:A6"/>
    <mergeCell ref="B5:B6"/>
    <mergeCell ref="C5:C6"/>
    <mergeCell ref="D5:D6"/>
    <mergeCell ref="E5:E6"/>
    <mergeCell ref="F5:G5"/>
    <mergeCell ref="H5:I5"/>
    <mergeCell ref="H34:I34"/>
    <mergeCell ref="J34:J35"/>
    <mergeCell ref="J5:J6"/>
    <mergeCell ref="B7:J7"/>
    <mergeCell ref="B16:J16"/>
    <mergeCell ref="A30:J30"/>
    <mergeCell ref="B36:J36"/>
    <mergeCell ref="B44:J44"/>
    <mergeCell ref="A31:J31"/>
    <mergeCell ref="A32:J32"/>
    <mergeCell ref="A34:A35"/>
    <mergeCell ref="B34:B35"/>
    <mergeCell ref="C34:C35"/>
    <mergeCell ref="D34:D35"/>
    <mergeCell ref="E34:E35"/>
    <mergeCell ref="F34:G3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149"/>
  <sheetViews>
    <sheetView workbookViewId="0" topLeftCell="A124">
      <selection activeCell="S144" sqref="S144"/>
    </sheetView>
  </sheetViews>
  <sheetFormatPr defaultColWidth="9.00390625" defaultRowHeight="14.25"/>
  <sheetData>
    <row r="1" spans="1:14" ht="25.5">
      <c r="A1" s="388" t="s">
        <v>910</v>
      </c>
      <c r="B1" s="389"/>
      <c r="C1" s="389"/>
      <c r="D1" s="389"/>
      <c r="E1" s="389"/>
      <c r="F1" s="389"/>
      <c r="G1" s="389"/>
      <c r="H1" s="389"/>
      <c r="I1" s="389"/>
      <c r="J1" s="389"/>
      <c r="K1" s="389"/>
      <c r="L1" s="389"/>
      <c r="M1" s="389"/>
      <c r="N1" s="390"/>
    </row>
    <row r="2" spans="1:14" ht="14.25">
      <c r="A2" s="391" t="s">
        <v>911</v>
      </c>
      <c r="B2" s="391"/>
      <c r="C2" s="391"/>
      <c r="D2" s="391"/>
      <c r="E2" s="391"/>
      <c r="F2" s="391"/>
      <c r="G2" s="391"/>
      <c r="H2" s="391"/>
      <c r="I2" s="391"/>
      <c r="J2" s="391"/>
      <c r="K2" s="391"/>
      <c r="L2" s="391"/>
      <c r="M2" s="391"/>
      <c r="N2" s="391"/>
    </row>
    <row r="3" spans="1:14" ht="14.25">
      <c r="A3" s="391" t="s">
        <v>912</v>
      </c>
      <c r="B3" s="391"/>
      <c r="C3" s="391"/>
      <c r="D3" s="391"/>
      <c r="E3" s="391"/>
      <c r="F3" s="391"/>
      <c r="G3" s="391"/>
      <c r="H3" s="391"/>
      <c r="I3" s="391"/>
      <c r="J3" s="391"/>
      <c r="K3" s="391"/>
      <c r="L3" s="391"/>
      <c r="M3" s="391"/>
      <c r="N3" s="391"/>
    </row>
    <row r="4" spans="1:14" ht="14.25">
      <c r="A4" s="392" t="s">
        <v>226</v>
      </c>
      <c r="B4" s="392" t="s">
        <v>1023</v>
      </c>
      <c r="C4" s="394" t="s">
        <v>1024</v>
      </c>
      <c r="D4" s="395"/>
      <c r="E4" s="392" t="s">
        <v>1025</v>
      </c>
      <c r="F4" s="398" t="s">
        <v>1026</v>
      </c>
      <c r="G4" s="399"/>
      <c r="H4" s="400"/>
      <c r="I4" s="401"/>
      <c r="J4" s="398" t="s">
        <v>1027</v>
      </c>
      <c r="K4" s="403"/>
      <c r="L4" s="404"/>
      <c r="M4" s="392" t="s">
        <v>1028</v>
      </c>
      <c r="N4" s="401" t="s">
        <v>1029</v>
      </c>
    </row>
    <row r="5" spans="1:14" ht="28.5">
      <c r="A5" s="393"/>
      <c r="B5" s="393"/>
      <c r="C5" s="396"/>
      <c r="D5" s="397"/>
      <c r="E5" s="393"/>
      <c r="F5" s="94" t="s">
        <v>1030</v>
      </c>
      <c r="G5" s="95" t="s">
        <v>1031</v>
      </c>
      <c r="H5" s="96" t="s">
        <v>1032</v>
      </c>
      <c r="I5" s="402"/>
      <c r="J5" s="94" t="s">
        <v>1030</v>
      </c>
      <c r="K5" s="93" t="s">
        <v>1033</v>
      </c>
      <c r="L5" s="96" t="s">
        <v>1032</v>
      </c>
      <c r="M5" s="393"/>
      <c r="N5" s="402"/>
    </row>
    <row r="6" spans="1:14" ht="18.75">
      <c r="A6" s="405" t="s">
        <v>1034</v>
      </c>
      <c r="B6" s="406"/>
      <c r="C6" s="406"/>
      <c r="D6" s="406"/>
      <c r="E6" s="406"/>
      <c r="F6" s="406"/>
      <c r="G6" s="406"/>
      <c r="H6" s="406"/>
      <c r="I6" s="406"/>
      <c r="J6" s="406"/>
      <c r="K6" s="406"/>
      <c r="L6" s="406"/>
      <c r="M6" s="406"/>
      <c r="N6" s="407"/>
    </row>
    <row r="7" spans="1:14" ht="14.25">
      <c r="A7" s="408">
        <v>1</v>
      </c>
      <c r="B7" s="411" t="s">
        <v>1035</v>
      </c>
      <c r="C7" s="414" t="s">
        <v>1036</v>
      </c>
      <c r="D7" s="415"/>
      <c r="E7" s="420" t="s">
        <v>1243</v>
      </c>
      <c r="F7" s="420">
        <v>208</v>
      </c>
      <c r="G7" s="423">
        <v>955</v>
      </c>
      <c r="H7" s="423">
        <v>198640</v>
      </c>
      <c r="I7" s="420"/>
      <c r="J7" s="420">
        <v>1</v>
      </c>
      <c r="K7" s="423">
        <v>955</v>
      </c>
      <c r="L7" s="423">
        <v>198640</v>
      </c>
      <c r="M7" s="423">
        <v>0</v>
      </c>
      <c r="N7" s="420" t="s">
        <v>1037</v>
      </c>
    </row>
    <row r="8" spans="1:14" ht="14.25">
      <c r="A8" s="409"/>
      <c r="B8" s="412"/>
      <c r="C8" s="416"/>
      <c r="D8" s="417"/>
      <c r="E8" s="421"/>
      <c r="F8" s="421"/>
      <c r="G8" s="424"/>
      <c r="H8" s="424"/>
      <c r="I8" s="421"/>
      <c r="J8" s="421"/>
      <c r="K8" s="424"/>
      <c r="L8" s="424"/>
      <c r="M8" s="424"/>
      <c r="N8" s="421"/>
    </row>
    <row r="9" spans="1:14" ht="14.25">
      <c r="A9" s="409"/>
      <c r="B9" s="412"/>
      <c r="C9" s="416"/>
      <c r="D9" s="417"/>
      <c r="E9" s="421"/>
      <c r="F9" s="421"/>
      <c r="G9" s="424"/>
      <c r="H9" s="424"/>
      <c r="I9" s="421"/>
      <c r="J9" s="421"/>
      <c r="K9" s="424"/>
      <c r="L9" s="424"/>
      <c r="M9" s="424"/>
      <c r="N9" s="421"/>
    </row>
    <row r="10" spans="1:14" ht="14.25">
      <c r="A10" s="410"/>
      <c r="B10" s="413"/>
      <c r="C10" s="418"/>
      <c r="D10" s="419"/>
      <c r="E10" s="422"/>
      <c r="F10" s="422"/>
      <c r="G10" s="425"/>
      <c r="H10" s="425"/>
      <c r="I10" s="421"/>
      <c r="J10" s="422"/>
      <c r="K10" s="425"/>
      <c r="L10" s="425"/>
      <c r="M10" s="425"/>
      <c r="N10" s="422"/>
    </row>
    <row r="11" spans="1:14" ht="14.25">
      <c r="A11" s="428">
        <v>2</v>
      </c>
      <c r="B11" s="429" t="s">
        <v>1038</v>
      </c>
      <c r="C11" s="414" t="s">
        <v>1039</v>
      </c>
      <c r="D11" s="415"/>
      <c r="E11" s="427" t="s">
        <v>1243</v>
      </c>
      <c r="F11" s="427">
        <v>12</v>
      </c>
      <c r="G11" s="426">
        <v>880</v>
      </c>
      <c r="H11" s="426">
        <v>10560</v>
      </c>
      <c r="I11" s="421"/>
      <c r="J11" s="427">
        <v>12</v>
      </c>
      <c r="K11" s="426">
        <v>880</v>
      </c>
      <c r="L11" s="426">
        <v>10560</v>
      </c>
      <c r="M11" s="426">
        <v>0</v>
      </c>
      <c r="N11" s="427" t="s">
        <v>1040</v>
      </c>
    </row>
    <row r="12" spans="1:14" ht="14.25">
      <c r="A12" s="428"/>
      <c r="B12" s="429"/>
      <c r="C12" s="416"/>
      <c r="D12" s="417"/>
      <c r="E12" s="427"/>
      <c r="F12" s="427"/>
      <c r="G12" s="426"/>
      <c r="H12" s="426"/>
      <c r="I12" s="421"/>
      <c r="J12" s="427"/>
      <c r="K12" s="426"/>
      <c r="L12" s="426"/>
      <c r="M12" s="426"/>
      <c r="N12" s="427"/>
    </row>
    <row r="13" spans="1:14" ht="14.25">
      <c r="A13" s="428"/>
      <c r="B13" s="429"/>
      <c r="C13" s="416"/>
      <c r="D13" s="417"/>
      <c r="E13" s="427"/>
      <c r="F13" s="427"/>
      <c r="G13" s="426"/>
      <c r="H13" s="426"/>
      <c r="I13" s="421"/>
      <c r="J13" s="427"/>
      <c r="K13" s="426"/>
      <c r="L13" s="426"/>
      <c r="M13" s="426"/>
      <c r="N13" s="427"/>
    </row>
    <row r="14" spans="1:14" ht="14.25">
      <c r="A14" s="428"/>
      <c r="B14" s="429"/>
      <c r="C14" s="416"/>
      <c r="D14" s="417"/>
      <c r="E14" s="427"/>
      <c r="F14" s="427"/>
      <c r="G14" s="426"/>
      <c r="H14" s="426"/>
      <c r="I14" s="421"/>
      <c r="J14" s="427"/>
      <c r="K14" s="426"/>
      <c r="L14" s="426"/>
      <c r="M14" s="426"/>
      <c r="N14" s="427"/>
    </row>
    <row r="15" spans="1:14" ht="14.25">
      <c r="A15" s="428"/>
      <c r="B15" s="429"/>
      <c r="C15" s="416"/>
      <c r="D15" s="417"/>
      <c r="E15" s="427"/>
      <c r="F15" s="427"/>
      <c r="G15" s="426"/>
      <c r="H15" s="426"/>
      <c r="I15" s="421"/>
      <c r="J15" s="427"/>
      <c r="K15" s="426"/>
      <c r="L15" s="426"/>
      <c r="M15" s="426"/>
      <c r="N15" s="427"/>
    </row>
    <row r="16" spans="1:14" ht="14.25">
      <c r="A16" s="428"/>
      <c r="B16" s="429"/>
      <c r="C16" s="418"/>
      <c r="D16" s="419"/>
      <c r="E16" s="427"/>
      <c r="F16" s="427"/>
      <c r="G16" s="426"/>
      <c r="H16" s="426"/>
      <c r="I16" s="421"/>
      <c r="J16" s="427"/>
      <c r="K16" s="426"/>
      <c r="L16" s="426"/>
      <c r="M16" s="426"/>
      <c r="N16" s="427"/>
    </row>
    <row r="17" spans="1:14" ht="14.25">
      <c r="A17" s="428">
        <v>3</v>
      </c>
      <c r="B17" s="429" t="s">
        <v>1041</v>
      </c>
      <c r="C17" s="414" t="s">
        <v>1057</v>
      </c>
      <c r="D17" s="415"/>
      <c r="E17" s="427" t="s">
        <v>1243</v>
      </c>
      <c r="F17" s="427">
        <v>4</v>
      </c>
      <c r="G17" s="426">
        <v>8400</v>
      </c>
      <c r="H17" s="426">
        <v>33600</v>
      </c>
      <c r="I17" s="421"/>
      <c r="J17" s="427">
        <v>4</v>
      </c>
      <c r="K17" s="426">
        <v>8400</v>
      </c>
      <c r="L17" s="426">
        <v>33600</v>
      </c>
      <c r="M17" s="426">
        <v>0</v>
      </c>
      <c r="N17" s="420" t="s">
        <v>1058</v>
      </c>
    </row>
    <row r="18" spans="1:14" ht="14.25">
      <c r="A18" s="428"/>
      <c r="B18" s="429"/>
      <c r="C18" s="416"/>
      <c r="D18" s="417"/>
      <c r="E18" s="427"/>
      <c r="F18" s="427"/>
      <c r="G18" s="426"/>
      <c r="H18" s="426"/>
      <c r="I18" s="421"/>
      <c r="J18" s="427"/>
      <c r="K18" s="426"/>
      <c r="L18" s="426"/>
      <c r="M18" s="426"/>
      <c r="N18" s="421"/>
    </row>
    <row r="19" spans="1:14" ht="14.25">
      <c r="A19" s="428"/>
      <c r="B19" s="429"/>
      <c r="C19" s="416"/>
      <c r="D19" s="417"/>
      <c r="E19" s="427"/>
      <c r="F19" s="427"/>
      <c r="G19" s="426"/>
      <c r="H19" s="426"/>
      <c r="I19" s="421"/>
      <c r="J19" s="427"/>
      <c r="K19" s="426"/>
      <c r="L19" s="426"/>
      <c r="M19" s="426"/>
      <c r="N19" s="421"/>
    </row>
    <row r="20" spans="1:14" ht="14.25">
      <c r="A20" s="428"/>
      <c r="B20" s="429"/>
      <c r="C20" s="416"/>
      <c r="D20" s="417"/>
      <c r="E20" s="427"/>
      <c r="F20" s="427"/>
      <c r="G20" s="426"/>
      <c r="H20" s="426"/>
      <c r="I20" s="421"/>
      <c r="J20" s="427"/>
      <c r="K20" s="426"/>
      <c r="L20" s="426"/>
      <c r="M20" s="426"/>
      <c r="N20" s="421"/>
    </row>
    <row r="21" spans="1:14" ht="14.25">
      <c r="A21" s="428"/>
      <c r="B21" s="429"/>
      <c r="C21" s="416"/>
      <c r="D21" s="417"/>
      <c r="E21" s="427"/>
      <c r="F21" s="427"/>
      <c r="G21" s="426"/>
      <c r="H21" s="426"/>
      <c r="I21" s="421"/>
      <c r="J21" s="427"/>
      <c r="K21" s="426"/>
      <c r="L21" s="426"/>
      <c r="M21" s="426"/>
      <c r="N21" s="421"/>
    </row>
    <row r="22" spans="1:14" ht="14.25">
      <c r="A22" s="428"/>
      <c r="B22" s="429"/>
      <c r="C22" s="416"/>
      <c r="D22" s="417"/>
      <c r="E22" s="427"/>
      <c r="F22" s="427"/>
      <c r="G22" s="426"/>
      <c r="H22" s="426"/>
      <c r="I22" s="421"/>
      <c r="J22" s="427"/>
      <c r="K22" s="426"/>
      <c r="L22" s="426"/>
      <c r="M22" s="426"/>
      <c r="N22" s="421"/>
    </row>
    <row r="23" spans="1:14" ht="14.25">
      <c r="A23" s="428"/>
      <c r="B23" s="429"/>
      <c r="C23" s="418"/>
      <c r="D23" s="419"/>
      <c r="E23" s="427"/>
      <c r="F23" s="427"/>
      <c r="G23" s="426"/>
      <c r="H23" s="426"/>
      <c r="I23" s="421"/>
      <c r="J23" s="427"/>
      <c r="K23" s="426"/>
      <c r="L23" s="426"/>
      <c r="M23" s="426"/>
      <c r="N23" s="422"/>
    </row>
    <row r="24" spans="1:14" ht="33.75">
      <c r="A24" s="100">
        <v>4</v>
      </c>
      <c r="B24" s="101" t="s">
        <v>1059</v>
      </c>
      <c r="C24" s="430" t="s">
        <v>1060</v>
      </c>
      <c r="D24" s="431"/>
      <c r="E24" s="102" t="s">
        <v>1061</v>
      </c>
      <c r="F24" s="102">
        <v>208</v>
      </c>
      <c r="G24" s="103">
        <v>30</v>
      </c>
      <c r="H24" s="103">
        <v>6240</v>
      </c>
      <c r="I24" s="421"/>
      <c r="J24" s="102">
        <v>208</v>
      </c>
      <c r="K24" s="103">
        <v>30</v>
      </c>
      <c r="L24" s="103">
        <v>6240</v>
      </c>
      <c r="M24" s="103">
        <v>0</v>
      </c>
      <c r="N24" s="105" t="s">
        <v>1062</v>
      </c>
    </row>
    <row r="25" spans="1:14" ht="45">
      <c r="A25" s="100">
        <v>5</v>
      </c>
      <c r="B25" s="101" t="s">
        <v>1063</v>
      </c>
      <c r="C25" s="430" t="s">
        <v>1064</v>
      </c>
      <c r="D25" s="431"/>
      <c r="E25" s="102" t="s">
        <v>1248</v>
      </c>
      <c r="F25" s="102">
        <v>4</v>
      </c>
      <c r="G25" s="103">
        <v>480</v>
      </c>
      <c r="H25" s="103">
        <v>1920</v>
      </c>
      <c r="I25" s="421"/>
      <c r="J25" s="102">
        <v>4</v>
      </c>
      <c r="K25" s="103">
        <v>300</v>
      </c>
      <c r="L25" s="103">
        <v>1200</v>
      </c>
      <c r="M25" s="103">
        <v>720</v>
      </c>
      <c r="N25" s="105" t="s">
        <v>1065</v>
      </c>
    </row>
    <row r="26" spans="1:14" ht="33.75">
      <c r="A26" s="100">
        <v>6</v>
      </c>
      <c r="B26" s="101" t="s">
        <v>1066</v>
      </c>
      <c r="C26" s="430" t="s">
        <v>1067</v>
      </c>
      <c r="D26" s="431"/>
      <c r="E26" s="102" t="s">
        <v>1061</v>
      </c>
      <c r="F26" s="102">
        <v>220</v>
      </c>
      <c r="G26" s="103">
        <v>50</v>
      </c>
      <c r="H26" s="103">
        <v>11000</v>
      </c>
      <c r="I26" s="421"/>
      <c r="J26" s="102">
        <v>220</v>
      </c>
      <c r="K26" s="103">
        <v>50</v>
      </c>
      <c r="L26" s="103">
        <v>11000</v>
      </c>
      <c r="M26" s="103">
        <v>0</v>
      </c>
      <c r="N26" s="105" t="s">
        <v>1068</v>
      </c>
    </row>
    <row r="27" spans="1:14" ht="14.25">
      <c r="A27" s="100">
        <v>7</v>
      </c>
      <c r="B27" s="101" t="s">
        <v>1069</v>
      </c>
      <c r="C27" s="430" t="s">
        <v>1070</v>
      </c>
      <c r="D27" s="431"/>
      <c r="E27" s="102" t="s">
        <v>1071</v>
      </c>
      <c r="F27" s="102">
        <v>10</v>
      </c>
      <c r="G27" s="103">
        <v>600</v>
      </c>
      <c r="H27" s="103">
        <v>6000</v>
      </c>
      <c r="I27" s="421"/>
      <c r="J27" s="102">
        <v>10</v>
      </c>
      <c r="K27" s="103">
        <v>520</v>
      </c>
      <c r="L27" s="103">
        <v>5200</v>
      </c>
      <c r="M27" s="103">
        <v>800</v>
      </c>
      <c r="N27" s="102" t="s">
        <v>1383</v>
      </c>
    </row>
    <row r="28" spans="1:14" ht="14.25">
      <c r="A28" s="100">
        <v>8</v>
      </c>
      <c r="B28" s="101" t="s">
        <v>1072</v>
      </c>
      <c r="C28" s="430" t="s">
        <v>1073</v>
      </c>
      <c r="D28" s="431"/>
      <c r="E28" s="102" t="s">
        <v>1385</v>
      </c>
      <c r="F28" s="102">
        <v>10</v>
      </c>
      <c r="G28" s="103">
        <v>290</v>
      </c>
      <c r="H28" s="103">
        <v>2900</v>
      </c>
      <c r="I28" s="421"/>
      <c r="J28" s="102">
        <v>10</v>
      </c>
      <c r="K28" s="103">
        <v>290</v>
      </c>
      <c r="L28" s="103">
        <v>2900</v>
      </c>
      <c r="M28" s="103">
        <v>0</v>
      </c>
      <c r="N28" s="102" t="s">
        <v>1383</v>
      </c>
    </row>
    <row r="29" spans="1:14" ht="24">
      <c r="A29" s="100">
        <v>9</v>
      </c>
      <c r="B29" s="101" t="s">
        <v>1074</v>
      </c>
      <c r="C29" s="430" t="s">
        <v>1075</v>
      </c>
      <c r="D29" s="431"/>
      <c r="E29" s="102" t="s">
        <v>1061</v>
      </c>
      <c r="F29" s="102">
        <v>220</v>
      </c>
      <c r="G29" s="103">
        <v>60</v>
      </c>
      <c r="H29" s="103">
        <v>13200</v>
      </c>
      <c r="I29" s="421"/>
      <c r="J29" s="102">
        <v>220</v>
      </c>
      <c r="K29" s="103">
        <v>60</v>
      </c>
      <c r="L29" s="103">
        <v>13200</v>
      </c>
      <c r="M29" s="103">
        <v>0</v>
      </c>
      <c r="N29" s="102" t="s">
        <v>1383</v>
      </c>
    </row>
    <row r="30" spans="1:14" ht="24">
      <c r="A30" s="100">
        <v>10</v>
      </c>
      <c r="B30" s="101" t="s">
        <v>1076</v>
      </c>
      <c r="C30" s="430" t="s">
        <v>1077</v>
      </c>
      <c r="D30" s="431"/>
      <c r="E30" s="102" t="s">
        <v>1078</v>
      </c>
      <c r="F30" s="102">
        <v>16</v>
      </c>
      <c r="G30" s="103">
        <v>850</v>
      </c>
      <c r="H30" s="103">
        <v>13600</v>
      </c>
      <c r="I30" s="421"/>
      <c r="J30" s="102">
        <v>16</v>
      </c>
      <c r="K30" s="103">
        <v>850</v>
      </c>
      <c r="L30" s="103">
        <v>13600</v>
      </c>
      <c r="M30" s="103">
        <v>0</v>
      </c>
      <c r="N30" s="102" t="s">
        <v>1383</v>
      </c>
    </row>
    <row r="31" spans="1:14" ht="14.25">
      <c r="A31" s="428">
        <v>11</v>
      </c>
      <c r="B31" s="429" t="s">
        <v>1079</v>
      </c>
      <c r="C31" s="432" t="s">
        <v>1165</v>
      </c>
      <c r="D31" s="432"/>
      <c r="E31" s="420" t="s">
        <v>1243</v>
      </c>
      <c r="F31" s="427">
        <v>16</v>
      </c>
      <c r="G31" s="426">
        <v>2000</v>
      </c>
      <c r="H31" s="426">
        <v>32000</v>
      </c>
      <c r="I31" s="421"/>
      <c r="J31" s="427">
        <v>16</v>
      </c>
      <c r="K31" s="426">
        <v>2000</v>
      </c>
      <c r="L31" s="426">
        <v>32000</v>
      </c>
      <c r="M31" s="426">
        <v>0</v>
      </c>
      <c r="N31" s="427" t="s">
        <v>1166</v>
      </c>
    </row>
    <row r="32" spans="1:14" ht="14.25">
      <c r="A32" s="428"/>
      <c r="B32" s="429"/>
      <c r="C32" s="432"/>
      <c r="D32" s="432"/>
      <c r="E32" s="421"/>
      <c r="F32" s="427"/>
      <c r="G32" s="426"/>
      <c r="H32" s="426"/>
      <c r="I32" s="421"/>
      <c r="J32" s="427"/>
      <c r="K32" s="426"/>
      <c r="L32" s="426"/>
      <c r="M32" s="426"/>
      <c r="N32" s="427"/>
    </row>
    <row r="33" spans="1:14" ht="14.25">
      <c r="A33" s="428"/>
      <c r="B33" s="429"/>
      <c r="C33" s="432"/>
      <c r="D33" s="432"/>
      <c r="E33" s="421"/>
      <c r="F33" s="427"/>
      <c r="G33" s="426"/>
      <c r="H33" s="426"/>
      <c r="I33" s="421"/>
      <c r="J33" s="427"/>
      <c r="K33" s="426"/>
      <c r="L33" s="426"/>
      <c r="M33" s="426"/>
      <c r="N33" s="427"/>
    </row>
    <row r="34" spans="1:14" ht="14.25">
      <c r="A34" s="428"/>
      <c r="B34" s="429"/>
      <c r="C34" s="432"/>
      <c r="D34" s="432"/>
      <c r="E34" s="421"/>
      <c r="F34" s="427"/>
      <c r="G34" s="426"/>
      <c r="H34" s="426"/>
      <c r="I34" s="421"/>
      <c r="J34" s="427"/>
      <c r="K34" s="426"/>
      <c r="L34" s="426"/>
      <c r="M34" s="426"/>
      <c r="N34" s="427"/>
    </row>
    <row r="35" spans="1:14" ht="14.25">
      <c r="A35" s="428"/>
      <c r="B35" s="429"/>
      <c r="C35" s="432"/>
      <c r="D35" s="432"/>
      <c r="E35" s="421"/>
      <c r="F35" s="427"/>
      <c r="G35" s="426"/>
      <c r="H35" s="426"/>
      <c r="I35" s="421"/>
      <c r="J35" s="427"/>
      <c r="K35" s="426"/>
      <c r="L35" s="426"/>
      <c r="M35" s="426"/>
      <c r="N35" s="427"/>
    </row>
    <row r="36" spans="1:14" ht="14.25">
      <c r="A36" s="428"/>
      <c r="B36" s="429"/>
      <c r="C36" s="432"/>
      <c r="D36" s="432"/>
      <c r="E36" s="422"/>
      <c r="F36" s="427"/>
      <c r="G36" s="426"/>
      <c r="H36" s="426"/>
      <c r="I36" s="421"/>
      <c r="J36" s="427"/>
      <c r="K36" s="426"/>
      <c r="L36" s="426"/>
      <c r="M36" s="426"/>
      <c r="N36" s="427"/>
    </row>
    <row r="37" spans="1:14" ht="14.25">
      <c r="A37" s="100">
        <v>12</v>
      </c>
      <c r="B37" s="106" t="s">
        <v>1167</v>
      </c>
      <c r="C37" s="433"/>
      <c r="D37" s="434"/>
      <c r="E37" s="434"/>
      <c r="F37" s="434"/>
      <c r="G37" s="435"/>
      <c r="H37" s="107">
        <f>SUM(H7:H35)</f>
        <v>329660</v>
      </c>
      <c r="I37" s="421"/>
      <c r="J37" s="436"/>
      <c r="K37" s="404"/>
      <c r="L37" s="107">
        <f>SUM(L7:L35)</f>
        <v>328140</v>
      </c>
      <c r="M37" s="107">
        <f>SUM(M7:M35)</f>
        <v>1520</v>
      </c>
      <c r="N37" s="102"/>
    </row>
    <row r="38" spans="1:14" ht="18.75">
      <c r="A38" s="437" t="s">
        <v>1168</v>
      </c>
      <c r="B38" s="438"/>
      <c r="C38" s="438"/>
      <c r="D38" s="438"/>
      <c r="E38" s="438"/>
      <c r="F38" s="438"/>
      <c r="G38" s="438"/>
      <c r="H38" s="438"/>
      <c r="I38" s="438"/>
      <c r="J38" s="438"/>
      <c r="K38" s="438"/>
      <c r="L38" s="438"/>
      <c r="M38" s="438"/>
      <c r="N38" s="439"/>
    </row>
    <row r="39" spans="1:14" ht="14.25">
      <c r="A39" s="428">
        <v>1</v>
      </c>
      <c r="B39" s="429" t="s">
        <v>1169</v>
      </c>
      <c r="C39" s="414" t="s">
        <v>1170</v>
      </c>
      <c r="D39" s="415"/>
      <c r="E39" s="427" t="s">
        <v>1248</v>
      </c>
      <c r="F39" s="427">
        <v>4</v>
      </c>
      <c r="G39" s="426">
        <v>3400</v>
      </c>
      <c r="H39" s="440">
        <v>13600</v>
      </c>
      <c r="I39" s="429"/>
      <c r="J39" s="427">
        <v>4</v>
      </c>
      <c r="K39" s="426">
        <v>3400</v>
      </c>
      <c r="L39" s="426">
        <v>13600</v>
      </c>
      <c r="M39" s="426">
        <v>0</v>
      </c>
      <c r="N39" s="427" t="s">
        <v>1171</v>
      </c>
    </row>
    <row r="40" spans="1:14" ht="14.25">
      <c r="A40" s="428"/>
      <c r="B40" s="429"/>
      <c r="C40" s="416"/>
      <c r="D40" s="417"/>
      <c r="E40" s="427"/>
      <c r="F40" s="427"/>
      <c r="G40" s="426"/>
      <c r="H40" s="440"/>
      <c r="I40" s="429"/>
      <c r="J40" s="427"/>
      <c r="K40" s="426"/>
      <c r="L40" s="426"/>
      <c r="M40" s="426"/>
      <c r="N40" s="427"/>
    </row>
    <row r="41" spans="1:14" ht="14.25">
      <c r="A41" s="428"/>
      <c r="B41" s="429"/>
      <c r="C41" s="418"/>
      <c r="D41" s="419"/>
      <c r="E41" s="427"/>
      <c r="F41" s="427"/>
      <c r="G41" s="426"/>
      <c r="H41" s="440"/>
      <c r="I41" s="429"/>
      <c r="J41" s="427"/>
      <c r="K41" s="426"/>
      <c r="L41" s="426"/>
      <c r="M41" s="426"/>
      <c r="N41" s="427"/>
    </row>
    <row r="42" spans="1:14" ht="14.25">
      <c r="A42" s="428">
        <v>2</v>
      </c>
      <c r="B42" s="429" t="s">
        <v>1172</v>
      </c>
      <c r="C42" s="414" t="s">
        <v>1173</v>
      </c>
      <c r="D42" s="415"/>
      <c r="E42" s="427" t="s">
        <v>1248</v>
      </c>
      <c r="F42" s="427">
        <v>4</v>
      </c>
      <c r="G42" s="426">
        <v>11850</v>
      </c>
      <c r="H42" s="426">
        <v>47400</v>
      </c>
      <c r="I42" s="429"/>
      <c r="J42" s="427">
        <v>4</v>
      </c>
      <c r="K42" s="426">
        <v>11850</v>
      </c>
      <c r="L42" s="426">
        <v>47400</v>
      </c>
      <c r="M42" s="426">
        <v>0</v>
      </c>
      <c r="N42" s="420"/>
    </row>
    <row r="43" spans="1:14" ht="14.25">
      <c r="A43" s="428"/>
      <c r="B43" s="429"/>
      <c r="C43" s="416"/>
      <c r="D43" s="417"/>
      <c r="E43" s="427"/>
      <c r="F43" s="427"/>
      <c r="G43" s="426"/>
      <c r="H43" s="426"/>
      <c r="I43" s="429"/>
      <c r="J43" s="427"/>
      <c r="K43" s="426"/>
      <c r="L43" s="426"/>
      <c r="M43" s="426"/>
      <c r="N43" s="421"/>
    </row>
    <row r="44" spans="1:14" ht="14.25">
      <c r="A44" s="428"/>
      <c r="B44" s="429"/>
      <c r="C44" s="416"/>
      <c r="D44" s="417"/>
      <c r="E44" s="427"/>
      <c r="F44" s="427"/>
      <c r="G44" s="426"/>
      <c r="H44" s="426"/>
      <c r="I44" s="429"/>
      <c r="J44" s="427"/>
      <c r="K44" s="426"/>
      <c r="L44" s="426"/>
      <c r="M44" s="426"/>
      <c r="N44" s="421"/>
    </row>
    <row r="45" spans="1:14" ht="14.25">
      <c r="A45" s="428"/>
      <c r="B45" s="429"/>
      <c r="C45" s="416"/>
      <c r="D45" s="417"/>
      <c r="E45" s="427"/>
      <c r="F45" s="427"/>
      <c r="G45" s="426"/>
      <c r="H45" s="426"/>
      <c r="I45" s="429"/>
      <c r="J45" s="427"/>
      <c r="K45" s="426"/>
      <c r="L45" s="426"/>
      <c r="M45" s="426"/>
      <c r="N45" s="421"/>
    </row>
    <row r="46" spans="1:14" ht="14.25">
      <c r="A46" s="428"/>
      <c r="B46" s="429"/>
      <c r="C46" s="416"/>
      <c r="D46" s="417"/>
      <c r="E46" s="427"/>
      <c r="F46" s="427"/>
      <c r="G46" s="426"/>
      <c r="H46" s="426"/>
      <c r="I46" s="429"/>
      <c r="J46" s="427"/>
      <c r="K46" s="426"/>
      <c r="L46" s="426"/>
      <c r="M46" s="426"/>
      <c r="N46" s="421"/>
    </row>
    <row r="47" spans="1:14" ht="14.25">
      <c r="A47" s="428"/>
      <c r="B47" s="429"/>
      <c r="C47" s="418"/>
      <c r="D47" s="419"/>
      <c r="E47" s="427"/>
      <c r="F47" s="427"/>
      <c r="G47" s="426"/>
      <c r="H47" s="426"/>
      <c r="I47" s="429"/>
      <c r="J47" s="427"/>
      <c r="K47" s="426"/>
      <c r="L47" s="426"/>
      <c r="M47" s="426"/>
      <c r="N47" s="422"/>
    </row>
    <row r="48" spans="1:14" ht="24">
      <c r="A48" s="100">
        <v>3</v>
      </c>
      <c r="B48" s="101" t="s">
        <v>1174</v>
      </c>
      <c r="C48" s="441" t="s">
        <v>1175</v>
      </c>
      <c r="D48" s="441"/>
      <c r="E48" s="98" t="s">
        <v>1176</v>
      </c>
      <c r="F48" s="98">
        <v>96</v>
      </c>
      <c r="G48" s="99">
        <v>880</v>
      </c>
      <c r="H48" s="109">
        <v>84480</v>
      </c>
      <c r="I48" s="429"/>
      <c r="J48" s="110">
        <v>96</v>
      </c>
      <c r="K48" s="99">
        <v>880</v>
      </c>
      <c r="L48" s="99">
        <v>84480</v>
      </c>
      <c r="M48" s="99">
        <v>0</v>
      </c>
      <c r="N48" s="105" t="s">
        <v>1177</v>
      </c>
    </row>
    <row r="49" spans="1:14" ht="24">
      <c r="A49" s="100">
        <v>4</v>
      </c>
      <c r="B49" s="101" t="s">
        <v>1178</v>
      </c>
      <c r="C49" s="442" t="s">
        <v>1179</v>
      </c>
      <c r="D49" s="443"/>
      <c r="E49" s="102" t="s">
        <v>1248</v>
      </c>
      <c r="F49" s="102">
        <v>10</v>
      </c>
      <c r="G49" s="103">
        <v>5250</v>
      </c>
      <c r="H49" s="108">
        <v>52500</v>
      </c>
      <c r="I49" s="429"/>
      <c r="J49" s="104">
        <v>10</v>
      </c>
      <c r="K49" s="103">
        <v>4980</v>
      </c>
      <c r="L49" s="103">
        <v>49800</v>
      </c>
      <c r="M49" s="103">
        <f>H49-L49</f>
        <v>2700</v>
      </c>
      <c r="N49" s="102" t="s">
        <v>1180</v>
      </c>
    </row>
    <row r="50" spans="1:14" ht="14.25">
      <c r="A50" s="97">
        <v>3</v>
      </c>
      <c r="B50" s="106" t="s">
        <v>1181</v>
      </c>
      <c r="C50" s="444"/>
      <c r="D50" s="445"/>
      <c r="E50" s="445"/>
      <c r="F50" s="445"/>
      <c r="G50" s="446"/>
      <c r="H50" s="111">
        <f>SUM(H39:H49)</f>
        <v>197980</v>
      </c>
      <c r="I50" s="429"/>
      <c r="J50" s="445"/>
      <c r="K50" s="446"/>
      <c r="L50" s="112">
        <f>SUM(L39:L49)</f>
        <v>195280</v>
      </c>
      <c r="M50" s="113">
        <f>SUM(M47:M49)</f>
        <v>2700</v>
      </c>
      <c r="N50" s="114"/>
    </row>
    <row r="51" spans="1:14" ht="18.75">
      <c r="A51" s="437" t="s">
        <v>1182</v>
      </c>
      <c r="B51" s="438"/>
      <c r="C51" s="438"/>
      <c r="D51" s="438"/>
      <c r="E51" s="438"/>
      <c r="F51" s="438"/>
      <c r="G51" s="438"/>
      <c r="H51" s="438"/>
      <c r="I51" s="438"/>
      <c r="J51" s="438"/>
      <c r="K51" s="438"/>
      <c r="L51" s="438"/>
      <c r="M51" s="438"/>
      <c r="N51" s="439"/>
    </row>
    <row r="52" spans="1:14" ht="14.25">
      <c r="A52" s="428">
        <v>1</v>
      </c>
      <c r="B52" s="429" t="s">
        <v>1183</v>
      </c>
      <c r="C52" s="414" t="s">
        <v>1184</v>
      </c>
      <c r="D52" s="415"/>
      <c r="E52" s="427" t="s">
        <v>1248</v>
      </c>
      <c r="F52" s="427">
        <v>4</v>
      </c>
      <c r="G52" s="426">
        <v>11500</v>
      </c>
      <c r="H52" s="440">
        <v>46000</v>
      </c>
      <c r="I52" s="447"/>
      <c r="J52" s="427">
        <v>4</v>
      </c>
      <c r="K52" s="426">
        <v>11500</v>
      </c>
      <c r="L52" s="426">
        <v>46000</v>
      </c>
      <c r="M52" s="426">
        <v>0</v>
      </c>
      <c r="N52" s="448" t="s">
        <v>1185</v>
      </c>
    </row>
    <row r="53" spans="1:14" ht="14.25">
      <c r="A53" s="428"/>
      <c r="B53" s="429"/>
      <c r="C53" s="416"/>
      <c r="D53" s="417"/>
      <c r="E53" s="427"/>
      <c r="F53" s="427"/>
      <c r="G53" s="426"/>
      <c r="H53" s="440"/>
      <c r="I53" s="447"/>
      <c r="J53" s="427"/>
      <c r="K53" s="426"/>
      <c r="L53" s="426"/>
      <c r="M53" s="426"/>
      <c r="N53" s="448"/>
    </row>
    <row r="54" spans="1:14" ht="14.25">
      <c r="A54" s="428"/>
      <c r="B54" s="429"/>
      <c r="C54" s="418"/>
      <c r="D54" s="419"/>
      <c r="E54" s="427"/>
      <c r="F54" s="427"/>
      <c r="G54" s="426"/>
      <c r="H54" s="440"/>
      <c r="I54" s="447"/>
      <c r="J54" s="427"/>
      <c r="K54" s="426"/>
      <c r="L54" s="426"/>
      <c r="M54" s="426"/>
      <c r="N54" s="448"/>
    </row>
    <row r="55" spans="1:14" ht="14.25">
      <c r="A55" s="428">
        <v>2</v>
      </c>
      <c r="B55" s="429" t="s">
        <v>1186</v>
      </c>
      <c r="C55" s="449" t="s">
        <v>1187</v>
      </c>
      <c r="D55" s="449"/>
      <c r="E55" s="427" t="s">
        <v>1243</v>
      </c>
      <c r="F55" s="427">
        <v>8</v>
      </c>
      <c r="G55" s="426">
        <v>18500</v>
      </c>
      <c r="H55" s="426">
        <v>148000</v>
      </c>
      <c r="I55" s="447"/>
      <c r="J55" s="427">
        <v>8</v>
      </c>
      <c r="K55" s="426">
        <v>16800</v>
      </c>
      <c r="L55" s="426">
        <f>F55*K55</f>
        <v>134400</v>
      </c>
      <c r="M55" s="426">
        <f>H55-L55</f>
        <v>13600</v>
      </c>
      <c r="N55" s="448" t="s">
        <v>1185</v>
      </c>
    </row>
    <row r="56" spans="1:14" ht="14.25">
      <c r="A56" s="428"/>
      <c r="B56" s="429"/>
      <c r="C56" s="449"/>
      <c r="D56" s="449"/>
      <c r="E56" s="427"/>
      <c r="F56" s="427"/>
      <c r="G56" s="426"/>
      <c r="H56" s="426"/>
      <c r="I56" s="447"/>
      <c r="J56" s="427"/>
      <c r="K56" s="426"/>
      <c r="L56" s="426"/>
      <c r="M56" s="426"/>
      <c r="N56" s="448"/>
    </row>
    <row r="57" spans="1:14" ht="14.25">
      <c r="A57" s="428"/>
      <c r="B57" s="429"/>
      <c r="C57" s="449"/>
      <c r="D57" s="449"/>
      <c r="E57" s="427"/>
      <c r="F57" s="427"/>
      <c r="G57" s="426"/>
      <c r="H57" s="426"/>
      <c r="I57" s="447"/>
      <c r="J57" s="427"/>
      <c r="K57" s="426"/>
      <c r="L57" s="426"/>
      <c r="M57" s="426"/>
      <c r="N57" s="448"/>
    </row>
    <row r="58" spans="1:14" ht="14.25">
      <c r="A58" s="428"/>
      <c r="B58" s="429"/>
      <c r="C58" s="449"/>
      <c r="D58" s="449"/>
      <c r="E58" s="427"/>
      <c r="F58" s="427"/>
      <c r="G58" s="426"/>
      <c r="H58" s="426"/>
      <c r="I58" s="447"/>
      <c r="J58" s="427"/>
      <c r="K58" s="426"/>
      <c r="L58" s="426"/>
      <c r="M58" s="426"/>
      <c r="N58" s="448"/>
    </row>
    <row r="59" spans="1:14" ht="14.25">
      <c r="A59" s="100">
        <v>3</v>
      </c>
      <c r="B59" s="101" t="s">
        <v>1188</v>
      </c>
      <c r="C59" s="442" t="s">
        <v>1189</v>
      </c>
      <c r="D59" s="450"/>
      <c r="E59" s="102" t="s">
        <v>1061</v>
      </c>
      <c r="F59" s="102">
        <v>16</v>
      </c>
      <c r="G59" s="103">
        <v>350</v>
      </c>
      <c r="H59" s="108">
        <v>5600</v>
      </c>
      <c r="I59" s="447"/>
      <c r="J59" s="104">
        <v>16</v>
      </c>
      <c r="K59" s="103">
        <v>350</v>
      </c>
      <c r="L59" s="103">
        <v>5600</v>
      </c>
      <c r="M59" s="103">
        <v>0</v>
      </c>
      <c r="N59" s="102" t="s">
        <v>1383</v>
      </c>
    </row>
    <row r="60" spans="1:14" ht="14.25">
      <c r="A60" s="97">
        <v>2</v>
      </c>
      <c r="B60" s="106" t="s">
        <v>1190</v>
      </c>
      <c r="C60" s="444"/>
      <c r="D60" s="445"/>
      <c r="E60" s="445"/>
      <c r="F60" s="445"/>
      <c r="G60" s="446"/>
      <c r="H60" s="111">
        <f>SUM(H52:H59)</f>
        <v>199600</v>
      </c>
      <c r="I60" s="447"/>
      <c r="J60" s="445"/>
      <c r="K60" s="446"/>
      <c r="L60" s="107">
        <f>SUM(L52:L59)</f>
        <v>186000</v>
      </c>
      <c r="M60" s="113">
        <f>SUM(M52:M59)</f>
        <v>13600</v>
      </c>
      <c r="N60" s="114"/>
    </row>
    <row r="61" spans="1:14" ht="18.75">
      <c r="A61" s="437" t="s">
        <v>1191</v>
      </c>
      <c r="B61" s="438"/>
      <c r="C61" s="438"/>
      <c r="D61" s="438"/>
      <c r="E61" s="438"/>
      <c r="F61" s="438"/>
      <c r="G61" s="438"/>
      <c r="H61" s="438"/>
      <c r="I61" s="438"/>
      <c r="J61" s="438"/>
      <c r="K61" s="438"/>
      <c r="L61" s="438"/>
      <c r="M61" s="438"/>
      <c r="N61" s="439"/>
    </row>
    <row r="62" spans="1:14" ht="24">
      <c r="A62" s="100">
        <v>1</v>
      </c>
      <c r="B62" s="101" t="s">
        <v>1192</v>
      </c>
      <c r="C62" s="451" t="s">
        <v>1193</v>
      </c>
      <c r="D62" s="431"/>
      <c r="E62" s="102" t="s">
        <v>1194</v>
      </c>
      <c r="F62" s="102">
        <v>100</v>
      </c>
      <c r="G62" s="103">
        <v>630</v>
      </c>
      <c r="H62" s="108">
        <v>63000</v>
      </c>
      <c r="I62" s="452">
        <v>1</v>
      </c>
      <c r="J62" s="104">
        <v>100</v>
      </c>
      <c r="K62" s="103">
        <v>630</v>
      </c>
      <c r="L62" s="103">
        <v>63000</v>
      </c>
      <c r="M62" s="103">
        <v>0</v>
      </c>
      <c r="N62" s="102" t="s">
        <v>1195</v>
      </c>
    </row>
    <row r="63" spans="1:14" ht="14.25">
      <c r="A63" s="100">
        <v>2</v>
      </c>
      <c r="B63" s="101" t="s">
        <v>1196</v>
      </c>
      <c r="C63" s="427" t="s">
        <v>1197</v>
      </c>
      <c r="D63" s="427"/>
      <c r="E63" s="102" t="s">
        <v>1240</v>
      </c>
      <c r="F63" s="105">
        <v>10000</v>
      </c>
      <c r="G63" s="103">
        <v>1.8</v>
      </c>
      <c r="H63" s="103">
        <v>18000</v>
      </c>
      <c r="I63" s="452"/>
      <c r="J63" s="105">
        <v>10000</v>
      </c>
      <c r="K63" s="103">
        <v>1.8</v>
      </c>
      <c r="L63" s="103">
        <v>18000</v>
      </c>
      <c r="M63" s="103">
        <v>0</v>
      </c>
      <c r="N63" s="102" t="s">
        <v>1383</v>
      </c>
    </row>
    <row r="64" spans="1:14" ht="14.25">
      <c r="A64" s="100">
        <v>3</v>
      </c>
      <c r="B64" s="101" t="s">
        <v>1198</v>
      </c>
      <c r="C64" s="430" t="s">
        <v>1199</v>
      </c>
      <c r="D64" s="431"/>
      <c r="E64" s="102" t="s">
        <v>1240</v>
      </c>
      <c r="F64" s="102">
        <v>8000</v>
      </c>
      <c r="G64" s="103">
        <v>1.95</v>
      </c>
      <c r="H64" s="103">
        <v>15600</v>
      </c>
      <c r="I64" s="452"/>
      <c r="J64" s="102">
        <v>8000</v>
      </c>
      <c r="K64" s="103">
        <v>1.95</v>
      </c>
      <c r="L64" s="103">
        <v>15600</v>
      </c>
      <c r="M64" s="103">
        <v>0</v>
      </c>
      <c r="N64" s="102" t="s">
        <v>1383</v>
      </c>
    </row>
    <row r="65" spans="1:14" ht="14.25">
      <c r="A65" s="100">
        <v>4</v>
      </c>
      <c r="B65" s="101" t="s">
        <v>1200</v>
      </c>
      <c r="C65" s="430" t="s">
        <v>1201</v>
      </c>
      <c r="D65" s="431"/>
      <c r="E65" s="102" t="s">
        <v>1202</v>
      </c>
      <c r="F65" s="102">
        <v>1</v>
      </c>
      <c r="G65" s="103">
        <v>3000</v>
      </c>
      <c r="H65" s="103">
        <v>3000</v>
      </c>
      <c r="I65" s="452"/>
      <c r="J65" s="102">
        <v>1</v>
      </c>
      <c r="K65" s="103">
        <v>2200</v>
      </c>
      <c r="L65" s="103">
        <v>2200</v>
      </c>
      <c r="M65" s="103">
        <v>800</v>
      </c>
      <c r="N65" s="102" t="s">
        <v>1383</v>
      </c>
    </row>
    <row r="66" spans="1:14" ht="14.25">
      <c r="A66" s="100">
        <v>5</v>
      </c>
      <c r="B66" s="101" t="s">
        <v>1203</v>
      </c>
      <c r="C66" s="430" t="s">
        <v>1204</v>
      </c>
      <c r="D66" s="431"/>
      <c r="E66" s="102" t="s">
        <v>1061</v>
      </c>
      <c r="F66" s="102">
        <v>4</v>
      </c>
      <c r="G66" s="103">
        <v>1100</v>
      </c>
      <c r="H66" s="103">
        <v>4400</v>
      </c>
      <c r="I66" s="452"/>
      <c r="J66" s="102">
        <v>4</v>
      </c>
      <c r="K66" s="103">
        <v>750</v>
      </c>
      <c r="L66" s="103">
        <v>3000</v>
      </c>
      <c r="M66" s="103">
        <v>1400</v>
      </c>
      <c r="N66" s="102" t="s">
        <v>1383</v>
      </c>
    </row>
    <row r="67" spans="1:14" ht="14.25">
      <c r="A67" s="100">
        <v>6</v>
      </c>
      <c r="B67" s="101" t="s">
        <v>1205</v>
      </c>
      <c r="C67" s="430" t="s">
        <v>1206</v>
      </c>
      <c r="D67" s="431"/>
      <c r="E67" s="102" t="s">
        <v>1207</v>
      </c>
      <c r="F67" s="102">
        <v>80</v>
      </c>
      <c r="G67" s="103">
        <v>85</v>
      </c>
      <c r="H67" s="103">
        <v>6800</v>
      </c>
      <c r="I67" s="452"/>
      <c r="J67" s="102">
        <v>80</v>
      </c>
      <c r="K67" s="103">
        <v>65</v>
      </c>
      <c r="L67" s="103">
        <v>5200</v>
      </c>
      <c r="M67" s="103">
        <v>1600</v>
      </c>
      <c r="N67" s="102" t="s">
        <v>1383</v>
      </c>
    </row>
    <row r="68" spans="1:14" ht="24">
      <c r="A68" s="100">
        <v>7</v>
      </c>
      <c r="B68" s="101" t="s">
        <v>1208</v>
      </c>
      <c r="C68" s="427" t="s">
        <v>1209</v>
      </c>
      <c r="D68" s="427"/>
      <c r="E68" s="102" t="s">
        <v>1202</v>
      </c>
      <c r="F68" s="102">
        <v>1</v>
      </c>
      <c r="G68" s="103">
        <v>12900</v>
      </c>
      <c r="H68" s="103">
        <v>12900</v>
      </c>
      <c r="I68" s="452"/>
      <c r="J68" s="104">
        <v>1</v>
      </c>
      <c r="K68" s="103">
        <v>12000</v>
      </c>
      <c r="L68" s="103">
        <v>12000</v>
      </c>
      <c r="M68" s="103">
        <v>900</v>
      </c>
      <c r="N68" s="102" t="s">
        <v>1383</v>
      </c>
    </row>
    <row r="69" spans="1:14" ht="14.25">
      <c r="A69" s="100">
        <v>8</v>
      </c>
      <c r="B69" s="101" t="s">
        <v>1210</v>
      </c>
      <c r="C69" s="453" t="s">
        <v>1211</v>
      </c>
      <c r="D69" s="454"/>
      <c r="E69" s="102" t="s">
        <v>1202</v>
      </c>
      <c r="F69" s="102">
        <v>1</v>
      </c>
      <c r="G69" s="103">
        <v>15000</v>
      </c>
      <c r="H69" s="108">
        <v>15000</v>
      </c>
      <c r="I69" s="452"/>
      <c r="J69" s="104">
        <v>1</v>
      </c>
      <c r="K69" s="103">
        <v>15000</v>
      </c>
      <c r="L69" s="103">
        <v>15000</v>
      </c>
      <c r="M69" s="103">
        <v>0</v>
      </c>
      <c r="N69" s="102" t="s">
        <v>1383</v>
      </c>
    </row>
    <row r="70" spans="1:14" ht="14.25">
      <c r="A70" s="116">
        <v>9</v>
      </c>
      <c r="B70" s="115" t="s">
        <v>1212</v>
      </c>
      <c r="C70" s="430"/>
      <c r="D70" s="451"/>
      <c r="E70" s="451"/>
      <c r="F70" s="451"/>
      <c r="G70" s="431"/>
      <c r="H70" s="117">
        <f>SUM(H62:H69)</f>
        <v>138700</v>
      </c>
      <c r="I70" s="452"/>
      <c r="J70" s="118"/>
      <c r="K70" s="119"/>
      <c r="L70" s="120">
        <f>SUM(L62:L69)</f>
        <v>134000</v>
      </c>
      <c r="M70" s="120">
        <f>SUM(M62:M69)</f>
        <v>4700</v>
      </c>
      <c r="N70" s="119"/>
    </row>
    <row r="71" spans="1:14" ht="28.5">
      <c r="A71" s="121" t="s">
        <v>1213</v>
      </c>
      <c r="B71" s="122" t="s">
        <v>1214</v>
      </c>
      <c r="C71" s="455" t="s">
        <v>1215</v>
      </c>
      <c r="D71" s="456"/>
      <c r="E71" s="456"/>
      <c r="F71" s="456"/>
      <c r="G71" s="457"/>
      <c r="H71" s="117">
        <v>865940</v>
      </c>
      <c r="I71" s="452"/>
      <c r="J71" s="118"/>
      <c r="K71" s="458">
        <f>L70+L60+L50+L37</f>
        <v>843420</v>
      </c>
      <c r="L71" s="458"/>
      <c r="M71" s="458">
        <f>M70+M60+M50+M37</f>
        <v>22520</v>
      </c>
      <c r="N71" s="458"/>
    </row>
    <row r="72" spans="1:14" ht="28.5">
      <c r="A72" s="123" t="s">
        <v>1216</v>
      </c>
      <c r="B72" s="122" t="s">
        <v>1217</v>
      </c>
      <c r="C72" s="459" t="s">
        <v>1218</v>
      </c>
      <c r="D72" s="459"/>
      <c r="E72" s="459"/>
      <c r="F72" s="459"/>
      <c r="G72" s="459"/>
      <c r="H72" s="117">
        <f>H71*0.07</f>
        <v>60615.8</v>
      </c>
      <c r="I72" s="452"/>
      <c r="J72" s="102"/>
      <c r="K72" s="460">
        <f>K71*0.07</f>
        <v>59039.40000000001</v>
      </c>
      <c r="L72" s="461"/>
      <c r="M72" s="460">
        <f>H72-K72</f>
        <v>1576.3999999999942</v>
      </c>
      <c r="N72" s="461"/>
    </row>
    <row r="73" spans="1:14" ht="28.5">
      <c r="A73" s="123" t="s">
        <v>1219</v>
      </c>
      <c r="B73" s="122" t="s">
        <v>1220</v>
      </c>
      <c r="C73" s="459" t="s">
        <v>1221</v>
      </c>
      <c r="D73" s="459"/>
      <c r="E73" s="459"/>
      <c r="F73" s="459"/>
      <c r="G73" s="459"/>
      <c r="H73" s="124">
        <f>H72+H71</f>
        <v>926555.8</v>
      </c>
      <c r="I73" s="452"/>
      <c r="J73" s="125"/>
      <c r="K73" s="458">
        <f>K72+K71</f>
        <v>902459.4</v>
      </c>
      <c r="L73" s="459"/>
      <c r="M73" s="460">
        <f>M72+M71</f>
        <v>24096.399999999994</v>
      </c>
      <c r="N73" s="461"/>
    </row>
    <row r="74" spans="1:14" ht="18.75">
      <c r="A74" s="123" t="s">
        <v>1222</v>
      </c>
      <c r="B74" s="122" t="s">
        <v>1223</v>
      </c>
      <c r="C74" s="455" t="s">
        <v>1224</v>
      </c>
      <c r="D74" s="456"/>
      <c r="E74" s="100" t="s">
        <v>1225</v>
      </c>
      <c r="F74" s="126">
        <v>0.06</v>
      </c>
      <c r="G74" s="460">
        <v>55593.3</v>
      </c>
      <c r="H74" s="461"/>
      <c r="I74" s="452"/>
      <c r="J74" s="126">
        <v>0.06</v>
      </c>
      <c r="K74" s="459">
        <f>K73*0.06</f>
        <v>54147.564</v>
      </c>
      <c r="L74" s="459"/>
      <c r="M74" s="460">
        <f>G74-K74</f>
        <v>1445.7360000000044</v>
      </c>
      <c r="N74" s="457"/>
    </row>
    <row r="75" spans="1:14" ht="18.75">
      <c r="A75" s="462" t="s">
        <v>1226</v>
      </c>
      <c r="B75" s="463"/>
      <c r="C75" s="463"/>
      <c r="D75" s="463"/>
      <c r="E75" s="463"/>
      <c r="F75" s="464"/>
      <c r="G75" s="465">
        <f>G74+H73</f>
        <v>982149.1000000001</v>
      </c>
      <c r="H75" s="466"/>
      <c r="I75" s="452"/>
      <c r="J75" s="467">
        <f>K74+K73</f>
        <v>956606.964</v>
      </c>
      <c r="K75" s="467"/>
      <c r="L75" s="467"/>
      <c r="M75" s="467">
        <f>M74+M73</f>
        <v>25542.136</v>
      </c>
      <c r="N75" s="467"/>
    </row>
    <row r="76" spans="1:14" ht="25.5">
      <c r="A76" s="388" t="s">
        <v>583</v>
      </c>
      <c r="B76" s="389"/>
      <c r="C76" s="389"/>
      <c r="D76" s="389"/>
      <c r="E76" s="389"/>
      <c r="F76" s="389"/>
      <c r="G76" s="389"/>
      <c r="H76" s="389"/>
      <c r="I76" s="389"/>
      <c r="J76" s="389"/>
      <c r="K76" s="389"/>
      <c r="L76" s="389"/>
      <c r="M76" s="389"/>
      <c r="N76" s="390"/>
    </row>
    <row r="77" spans="1:14" ht="14.25">
      <c r="A77" s="391" t="s">
        <v>584</v>
      </c>
      <c r="B77" s="391"/>
      <c r="C77" s="391"/>
      <c r="D77" s="391"/>
      <c r="E77" s="391"/>
      <c r="F77" s="391"/>
      <c r="G77" s="391"/>
      <c r="H77" s="391"/>
      <c r="I77" s="391"/>
      <c r="J77" s="391"/>
      <c r="K77" s="391"/>
      <c r="L77" s="391"/>
      <c r="M77" s="391"/>
      <c r="N77" s="391"/>
    </row>
    <row r="78" spans="1:14" ht="14.25">
      <c r="A78" s="391" t="s">
        <v>585</v>
      </c>
      <c r="B78" s="391"/>
      <c r="C78" s="391"/>
      <c r="D78" s="391"/>
      <c r="E78" s="391"/>
      <c r="F78" s="391"/>
      <c r="G78" s="391"/>
      <c r="H78" s="391"/>
      <c r="I78" s="391"/>
      <c r="J78" s="391"/>
      <c r="K78" s="391"/>
      <c r="L78" s="391"/>
      <c r="M78" s="391"/>
      <c r="N78" s="391"/>
    </row>
    <row r="79" spans="1:14" ht="14.25">
      <c r="A79" s="392" t="s">
        <v>226</v>
      </c>
      <c r="B79" s="392" t="s">
        <v>1023</v>
      </c>
      <c r="C79" s="394" t="s">
        <v>1024</v>
      </c>
      <c r="D79" s="395"/>
      <c r="E79" s="392" t="s">
        <v>1025</v>
      </c>
      <c r="F79" s="398" t="s">
        <v>1026</v>
      </c>
      <c r="G79" s="399"/>
      <c r="H79" s="400"/>
      <c r="I79" s="401"/>
      <c r="J79" s="398" t="s">
        <v>1027</v>
      </c>
      <c r="K79" s="403"/>
      <c r="L79" s="404"/>
      <c r="M79" s="392" t="s">
        <v>1028</v>
      </c>
      <c r="N79" s="401" t="s">
        <v>1029</v>
      </c>
    </row>
    <row r="80" spans="1:14" ht="28.5">
      <c r="A80" s="393"/>
      <c r="B80" s="393"/>
      <c r="C80" s="396"/>
      <c r="D80" s="397"/>
      <c r="E80" s="393"/>
      <c r="F80" s="94" t="s">
        <v>1030</v>
      </c>
      <c r="G80" s="95" t="s">
        <v>1031</v>
      </c>
      <c r="H80" s="96" t="s">
        <v>1032</v>
      </c>
      <c r="I80" s="402"/>
      <c r="J80" s="94" t="s">
        <v>1030</v>
      </c>
      <c r="K80" s="93" t="s">
        <v>1033</v>
      </c>
      <c r="L80" s="96" t="s">
        <v>1032</v>
      </c>
      <c r="M80" s="393"/>
      <c r="N80" s="402"/>
    </row>
    <row r="81" spans="1:14" ht="18.75">
      <c r="A81" s="405" t="s">
        <v>1034</v>
      </c>
      <c r="B81" s="406"/>
      <c r="C81" s="406"/>
      <c r="D81" s="406"/>
      <c r="E81" s="406"/>
      <c r="F81" s="406"/>
      <c r="G81" s="406"/>
      <c r="H81" s="406"/>
      <c r="I81" s="406"/>
      <c r="J81" s="406"/>
      <c r="K81" s="406"/>
      <c r="L81" s="406"/>
      <c r="M81" s="406"/>
      <c r="N81" s="407"/>
    </row>
    <row r="82" spans="1:14" ht="14.25">
      <c r="A82" s="408">
        <v>1</v>
      </c>
      <c r="B82" s="411" t="s">
        <v>1035</v>
      </c>
      <c r="C82" s="414" t="s">
        <v>1036</v>
      </c>
      <c r="D82" s="415"/>
      <c r="E82" s="420" t="s">
        <v>1243</v>
      </c>
      <c r="F82" s="420">
        <v>350</v>
      </c>
      <c r="G82" s="423">
        <v>955</v>
      </c>
      <c r="H82" s="423">
        <v>334250</v>
      </c>
      <c r="I82" s="420"/>
      <c r="J82" s="420">
        <v>350</v>
      </c>
      <c r="K82" s="423">
        <v>955</v>
      </c>
      <c r="L82" s="423">
        <v>334250</v>
      </c>
      <c r="M82" s="423">
        <v>0</v>
      </c>
      <c r="N82" s="420" t="s">
        <v>1037</v>
      </c>
    </row>
    <row r="83" spans="1:14" ht="14.25">
      <c r="A83" s="409"/>
      <c r="B83" s="412"/>
      <c r="C83" s="416"/>
      <c r="D83" s="417"/>
      <c r="E83" s="421"/>
      <c r="F83" s="421"/>
      <c r="G83" s="424"/>
      <c r="H83" s="424"/>
      <c r="I83" s="421"/>
      <c r="J83" s="421"/>
      <c r="K83" s="424"/>
      <c r="L83" s="424"/>
      <c r="M83" s="424"/>
      <c r="N83" s="421"/>
    </row>
    <row r="84" spans="1:14" ht="14.25">
      <c r="A84" s="409"/>
      <c r="B84" s="412"/>
      <c r="C84" s="416"/>
      <c r="D84" s="417"/>
      <c r="E84" s="421"/>
      <c r="F84" s="421"/>
      <c r="G84" s="424"/>
      <c r="H84" s="424"/>
      <c r="I84" s="421"/>
      <c r="J84" s="421"/>
      <c r="K84" s="424"/>
      <c r="L84" s="424"/>
      <c r="M84" s="424"/>
      <c r="N84" s="421"/>
    </row>
    <row r="85" spans="1:14" ht="14.25">
      <c r="A85" s="410"/>
      <c r="B85" s="413"/>
      <c r="C85" s="418"/>
      <c r="D85" s="419"/>
      <c r="E85" s="422"/>
      <c r="F85" s="422"/>
      <c r="G85" s="425"/>
      <c r="H85" s="425"/>
      <c r="I85" s="421"/>
      <c r="J85" s="422"/>
      <c r="K85" s="425"/>
      <c r="L85" s="425"/>
      <c r="M85" s="425"/>
      <c r="N85" s="422"/>
    </row>
    <row r="86" spans="1:14" ht="14.25">
      <c r="A86" s="428">
        <v>2</v>
      </c>
      <c r="B86" s="429" t="s">
        <v>1038</v>
      </c>
      <c r="C86" s="414" t="s">
        <v>1039</v>
      </c>
      <c r="D86" s="415"/>
      <c r="E86" s="427" t="s">
        <v>1243</v>
      </c>
      <c r="F86" s="427">
        <v>12</v>
      </c>
      <c r="G86" s="426">
        <v>880</v>
      </c>
      <c r="H86" s="426">
        <v>10560</v>
      </c>
      <c r="I86" s="421"/>
      <c r="J86" s="427">
        <v>12</v>
      </c>
      <c r="K86" s="426">
        <v>880</v>
      </c>
      <c r="L86" s="426">
        <v>10560</v>
      </c>
      <c r="M86" s="426">
        <v>0</v>
      </c>
      <c r="N86" s="427" t="s">
        <v>1040</v>
      </c>
    </row>
    <row r="87" spans="1:14" ht="14.25">
      <c r="A87" s="428"/>
      <c r="B87" s="429"/>
      <c r="C87" s="416"/>
      <c r="D87" s="417"/>
      <c r="E87" s="427"/>
      <c r="F87" s="427"/>
      <c r="G87" s="426"/>
      <c r="H87" s="426"/>
      <c r="I87" s="421"/>
      <c r="J87" s="427"/>
      <c r="K87" s="426"/>
      <c r="L87" s="426"/>
      <c r="M87" s="426"/>
      <c r="N87" s="427"/>
    </row>
    <row r="88" spans="1:14" ht="14.25">
      <c r="A88" s="428"/>
      <c r="B88" s="429"/>
      <c r="C88" s="416"/>
      <c r="D88" s="417"/>
      <c r="E88" s="427"/>
      <c r="F88" s="427"/>
      <c r="G88" s="426"/>
      <c r="H88" s="426"/>
      <c r="I88" s="421"/>
      <c r="J88" s="427"/>
      <c r="K88" s="426"/>
      <c r="L88" s="426"/>
      <c r="M88" s="426"/>
      <c r="N88" s="427"/>
    </row>
    <row r="89" spans="1:14" ht="14.25">
      <c r="A89" s="428"/>
      <c r="B89" s="429"/>
      <c r="C89" s="416"/>
      <c r="D89" s="417"/>
      <c r="E89" s="427"/>
      <c r="F89" s="427"/>
      <c r="G89" s="426"/>
      <c r="H89" s="426"/>
      <c r="I89" s="421"/>
      <c r="J89" s="427"/>
      <c r="K89" s="426"/>
      <c r="L89" s="426"/>
      <c r="M89" s="426"/>
      <c r="N89" s="427"/>
    </row>
    <row r="90" spans="1:14" ht="14.25">
      <c r="A90" s="428"/>
      <c r="B90" s="429"/>
      <c r="C90" s="416"/>
      <c r="D90" s="417"/>
      <c r="E90" s="427"/>
      <c r="F90" s="427"/>
      <c r="G90" s="426"/>
      <c r="H90" s="426"/>
      <c r="I90" s="421"/>
      <c r="J90" s="427"/>
      <c r="K90" s="426"/>
      <c r="L90" s="426"/>
      <c r="M90" s="426"/>
      <c r="N90" s="427"/>
    </row>
    <row r="91" spans="1:14" ht="14.25">
      <c r="A91" s="428"/>
      <c r="B91" s="429"/>
      <c r="C91" s="418"/>
      <c r="D91" s="419"/>
      <c r="E91" s="427"/>
      <c r="F91" s="427"/>
      <c r="G91" s="426"/>
      <c r="H91" s="426"/>
      <c r="I91" s="421"/>
      <c r="J91" s="427"/>
      <c r="K91" s="426"/>
      <c r="L91" s="426"/>
      <c r="M91" s="426"/>
      <c r="N91" s="427"/>
    </row>
    <row r="92" spans="1:14" ht="14.25">
      <c r="A92" s="428">
        <v>3</v>
      </c>
      <c r="B92" s="429" t="s">
        <v>1041</v>
      </c>
      <c r="C92" s="414" t="s">
        <v>586</v>
      </c>
      <c r="D92" s="415"/>
      <c r="E92" s="427" t="s">
        <v>1243</v>
      </c>
      <c r="F92" s="427">
        <v>12</v>
      </c>
      <c r="G92" s="426">
        <v>8400</v>
      </c>
      <c r="H92" s="426">
        <v>100800</v>
      </c>
      <c r="I92" s="421"/>
      <c r="J92" s="427">
        <v>12</v>
      </c>
      <c r="K92" s="426">
        <v>8400</v>
      </c>
      <c r="L92" s="426">
        <v>100800</v>
      </c>
      <c r="M92" s="426">
        <v>0</v>
      </c>
      <c r="N92" s="420" t="s">
        <v>1058</v>
      </c>
    </row>
    <row r="93" spans="1:14" ht="14.25">
      <c r="A93" s="428"/>
      <c r="B93" s="429"/>
      <c r="C93" s="416"/>
      <c r="D93" s="417"/>
      <c r="E93" s="427"/>
      <c r="F93" s="427"/>
      <c r="G93" s="426"/>
      <c r="H93" s="426"/>
      <c r="I93" s="421"/>
      <c r="J93" s="427"/>
      <c r="K93" s="426"/>
      <c r="L93" s="426"/>
      <c r="M93" s="426"/>
      <c r="N93" s="421"/>
    </row>
    <row r="94" spans="1:14" ht="14.25">
      <c r="A94" s="428"/>
      <c r="B94" s="429"/>
      <c r="C94" s="416"/>
      <c r="D94" s="417"/>
      <c r="E94" s="427"/>
      <c r="F94" s="427"/>
      <c r="G94" s="426"/>
      <c r="H94" s="426"/>
      <c r="I94" s="421"/>
      <c r="J94" s="427"/>
      <c r="K94" s="426"/>
      <c r="L94" s="426"/>
      <c r="M94" s="426"/>
      <c r="N94" s="421"/>
    </row>
    <row r="95" spans="1:14" ht="14.25">
      <c r="A95" s="428"/>
      <c r="B95" s="429"/>
      <c r="C95" s="416"/>
      <c r="D95" s="417"/>
      <c r="E95" s="427"/>
      <c r="F95" s="427"/>
      <c r="G95" s="426"/>
      <c r="H95" s="426"/>
      <c r="I95" s="421"/>
      <c r="J95" s="427"/>
      <c r="K95" s="426"/>
      <c r="L95" s="426"/>
      <c r="M95" s="426"/>
      <c r="N95" s="421"/>
    </row>
    <row r="96" spans="1:14" ht="14.25">
      <c r="A96" s="428"/>
      <c r="B96" s="429"/>
      <c r="C96" s="416"/>
      <c r="D96" s="417"/>
      <c r="E96" s="427"/>
      <c r="F96" s="427"/>
      <c r="G96" s="426"/>
      <c r="H96" s="426"/>
      <c r="I96" s="421"/>
      <c r="J96" s="427"/>
      <c r="K96" s="426"/>
      <c r="L96" s="426"/>
      <c r="M96" s="426"/>
      <c r="N96" s="421"/>
    </row>
    <row r="97" spans="1:14" ht="14.25">
      <c r="A97" s="428"/>
      <c r="B97" s="429"/>
      <c r="C97" s="416"/>
      <c r="D97" s="417"/>
      <c r="E97" s="427"/>
      <c r="F97" s="427"/>
      <c r="G97" s="426"/>
      <c r="H97" s="426"/>
      <c r="I97" s="421"/>
      <c r="J97" s="427"/>
      <c r="K97" s="426"/>
      <c r="L97" s="426"/>
      <c r="M97" s="426"/>
      <c r="N97" s="421"/>
    </row>
    <row r="98" spans="1:14" ht="14.25">
      <c r="A98" s="428"/>
      <c r="B98" s="429"/>
      <c r="C98" s="418"/>
      <c r="D98" s="419"/>
      <c r="E98" s="427"/>
      <c r="F98" s="427"/>
      <c r="G98" s="426"/>
      <c r="H98" s="426"/>
      <c r="I98" s="421"/>
      <c r="J98" s="427"/>
      <c r="K98" s="426"/>
      <c r="L98" s="426"/>
      <c r="M98" s="426"/>
      <c r="N98" s="422"/>
    </row>
    <row r="99" spans="1:14" ht="33.75">
      <c r="A99" s="100">
        <v>4</v>
      </c>
      <c r="B99" s="101" t="s">
        <v>1059</v>
      </c>
      <c r="C99" s="430" t="s">
        <v>1060</v>
      </c>
      <c r="D99" s="431"/>
      <c r="E99" s="102" t="s">
        <v>1061</v>
      </c>
      <c r="F99" s="102">
        <v>350</v>
      </c>
      <c r="G99" s="103">
        <v>30</v>
      </c>
      <c r="H99" s="103">
        <v>10500</v>
      </c>
      <c r="I99" s="421"/>
      <c r="J99" s="102">
        <v>350</v>
      </c>
      <c r="K99" s="103">
        <v>30</v>
      </c>
      <c r="L99" s="103">
        <v>10500</v>
      </c>
      <c r="M99" s="103">
        <v>0</v>
      </c>
      <c r="N99" s="105" t="s">
        <v>1062</v>
      </c>
    </row>
    <row r="100" spans="1:14" ht="45">
      <c r="A100" s="100">
        <v>5</v>
      </c>
      <c r="B100" s="101" t="s">
        <v>1063</v>
      </c>
      <c r="C100" s="430" t="s">
        <v>1064</v>
      </c>
      <c r="D100" s="431"/>
      <c r="E100" s="102" t="s">
        <v>1248</v>
      </c>
      <c r="F100" s="102">
        <v>12</v>
      </c>
      <c r="G100" s="103">
        <v>300</v>
      </c>
      <c r="H100" s="103">
        <v>3600</v>
      </c>
      <c r="I100" s="421"/>
      <c r="J100" s="102">
        <v>12</v>
      </c>
      <c r="K100" s="103">
        <v>300</v>
      </c>
      <c r="L100" s="103">
        <v>3600</v>
      </c>
      <c r="M100" s="103">
        <v>0</v>
      </c>
      <c r="N100" s="105" t="s">
        <v>1065</v>
      </c>
    </row>
    <row r="101" spans="1:14" ht="33.75">
      <c r="A101" s="100">
        <v>6</v>
      </c>
      <c r="B101" s="101" t="s">
        <v>1066</v>
      </c>
      <c r="C101" s="430" t="s">
        <v>1067</v>
      </c>
      <c r="D101" s="431"/>
      <c r="E101" s="102" t="s">
        <v>1061</v>
      </c>
      <c r="F101" s="102">
        <v>362</v>
      </c>
      <c r="G101" s="103">
        <v>50</v>
      </c>
      <c r="H101" s="103">
        <v>18100</v>
      </c>
      <c r="I101" s="421"/>
      <c r="J101" s="102">
        <v>362</v>
      </c>
      <c r="K101" s="103">
        <v>50</v>
      </c>
      <c r="L101" s="103">
        <v>18100</v>
      </c>
      <c r="M101" s="103">
        <v>0</v>
      </c>
      <c r="N101" s="105" t="s">
        <v>1068</v>
      </c>
    </row>
    <row r="102" spans="1:14" ht="14.25">
      <c r="A102" s="100">
        <v>7</v>
      </c>
      <c r="B102" s="101" t="s">
        <v>1069</v>
      </c>
      <c r="C102" s="430" t="s">
        <v>1070</v>
      </c>
      <c r="D102" s="431"/>
      <c r="E102" s="102" t="s">
        <v>1071</v>
      </c>
      <c r="F102" s="102">
        <v>30</v>
      </c>
      <c r="G102" s="103">
        <v>520</v>
      </c>
      <c r="H102" s="103">
        <v>15600</v>
      </c>
      <c r="I102" s="421"/>
      <c r="J102" s="102">
        <v>30</v>
      </c>
      <c r="K102" s="103">
        <v>520</v>
      </c>
      <c r="L102" s="103">
        <v>15600</v>
      </c>
      <c r="M102" s="103">
        <v>0</v>
      </c>
      <c r="N102" s="102" t="s">
        <v>1383</v>
      </c>
    </row>
    <row r="103" spans="1:14" ht="14.25">
      <c r="A103" s="100">
        <v>8</v>
      </c>
      <c r="B103" s="101" t="s">
        <v>1072</v>
      </c>
      <c r="C103" s="430" t="s">
        <v>1073</v>
      </c>
      <c r="D103" s="431"/>
      <c r="E103" s="102" t="s">
        <v>1385</v>
      </c>
      <c r="F103" s="102">
        <v>30</v>
      </c>
      <c r="G103" s="103">
        <v>290</v>
      </c>
      <c r="H103" s="103">
        <v>8700</v>
      </c>
      <c r="I103" s="421"/>
      <c r="J103" s="102">
        <v>30</v>
      </c>
      <c r="K103" s="103">
        <v>290</v>
      </c>
      <c r="L103" s="103">
        <v>8700</v>
      </c>
      <c r="M103" s="103">
        <v>0</v>
      </c>
      <c r="N103" s="102" t="s">
        <v>1383</v>
      </c>
    </row>
    <row r="104" spans="1:14" ht="48">
      <c r="A104" s="100">
        <v>9</v>
      </c>
      <c r="B104" s="101" t="s">
        <v>1074</v>
      </c>
      <c r="C104" s="208" t="s">
        <v>1075</v>
      </c>
      <c r="D104" s="104"/>
      <c r="E104" s="102" t="s">
        <v>1061</v>
      </c>
      <c r="F104" s="102">
        <v>362</v>
      </c>
      <c r="G104" s="103">
        <v>60</v>
      </c>
      <c r="H104" s="103">
        <v>21720</v>
      </c>
      <c r="I104" s="421"/>
      <c r="J104" s="102">
        <v>362</v>
      </c>
      <c r="K104" s="103">
        <v>60</v>
      </c>
      <c r="L104" s="103">
        <v>21720</v>
      </c>
      <c r="M104" s="103">
        <v>0</v>
      </c>
      <c r="N104" s="102" t="s">
        <v>1383</v>
      </c>
    </row>
    <row r="105" spans="1:14" ht="24">
      <c r="A105" s="100">
        <v>10</v>
      </c>
      <c r="B105" s="101" t="s">
        <v>1076</v>
      </c>
      <c r="C105" s="430" t="s">
        <v>1077</v>
      </c>
      <c r="D105" s="431"/>
      <c r="E105" s="102" t="s">
        <v>1078</v>
      </c>
      <c r="F105" s="102">
        <v>48</v>
      </c>
      <c r="G105" s="103">
        <v>850</v>
      </c>
      <c r="H105" s="103">
        <v>40800</v>
      </c>
      <c r="I105" s="421"/>
      <c r="J105" s="102">
        <v>48</v>
      </c>
      <c r="K105" s="103">
        <v>850</v>
      </c>
      <c r="L105" s="103">
        <v>40800</v>
      </c>
      <c r="M105" s="103">
        <v>0</v>
      </c>
      <c r="N105" s="102" t="s">
        <v>1383</v>
      </c>
    </row>
    <row r="106" spans="1:14" ht="14.25">
      <c r="A106" s="428">
        <v>11</v>
      </c>
      <c r="B106" s="429" t="s">
        <v>1079</v>
      </c>
      <c r="C106" s="432" t="s">
        <v>587</v>
      </c>
      <c r="D106" s="432"/>
      <c r="E106" s="420" t="s">
        <v>1243</v>
      </c>
      <c r="F106" s="427">
        <v>48</v>
      </c>
      <c r="G106" s="426">
        <v>2000</v>
      </c>
      <c r="H106" s="426">
        <v>96000</v>
      </c>
      <c r="I106" s="421"/>
      <c r="J106" s="427">
        <v>48</v>
      </c>
      <c r="K106" s="426">
        <v>2000</v>
      </c>
      <c r="L106" s="426">
        <v>96000</v>
      </c>
      <c r="M106" s="426">
        <v>0</v>
      </c>
      <c r="N106" s="427" t="s">
        <v>1166</v>
      </c>
    </row>
    <row r="107" spans="1:14" ht="14.25">
      <c r="A107" s="428"/>
      <c r="B107" s="429"/>
      <c r="C107" s="432"/>
      <c r="D107" s="432"/>
      <c r="E107" s="421"/>
      <c r="F107" s="427"/>
      <c r="G107" s="426"/>
      <c r="H107" s="426"/>
      <c r="I107" s="421"/>
      <c r="J107" s="427"/>
      <c r="K107" s="426"/>
      <c r="L107" s="426"/>
      <c r="M107" s="426"/>
      <c r="N107" s="427"/>
    </row>
    <row r="108" spans="1:14" ht="14.25">
      <c r="A108" s="428"/>
      <c r="B108" s="429"/>
      <c r="C108" s="432"/>
      <c r="D108" s="432"/>
      <c r="E108" s="421"/>
      <c r="F108" s="427"/>
      <c r="G108" s="426"/>
      <c r="H108" s="426"/>
      <c r="I108" s="421"/>
      <c r="J108" s="427"/>
      <c r="K108" s="426"/>
      <c r="L108" s="426"/>
      <c r="M108" s="426"/>
      <c r="N108" s="427"/>
    </row>
    <row r="109" spans="1:14" ht="14.25">
      <c r="A109" s="428"/>
      <c r="B109" s="429"/>
      <c r="C109" s="432"/>
      <c r="D109" s="432"/>
      <c r="E109" s="421"/>
      <c r="F109" s="427"/>
      <c r="G109" s="426"/>
      <c r="H109" s="426"/>
      <c r="I109" s="421"/>
      <c r="J109" s="427"/>
      <c r="K109" s="426"/>
      <c r="L109" s="426"/>
      <c r="M109" s="426"/>
      <c r="N109" s="427"/>
    </row>
    <row r="110" spans="1:14" ht="14.25">
      <c r="A110" s="428"/>
      <c r="B110" s="429"/>
      <c r="C110" s="432"/>
      <c r="D110" s="432"/>
      <c r="E110" s="421"/>
      <c r="F110" s="427"/>
      <c r="G110" s="426"/>
      <c r="H110" s="426"/>
      <c r="I110" s="421"/>
      <c r="J110" s="427"/>
      <c r="K110" s="426"/>
      <c r="L110" s="426"/>
      <c r="M110" s="426"/>
      <c r="N110" s="427"/>
    </row>
    <row r="111" spans="1:14" ht="14.25">
      <c r="A111" s="428"/>
      <c r="B111" s="429"/>
      <c r="C111" s="432"/>
      <c r="D111" s="432"/>
      <c r="E111" s="422"/>
      <c r="F111" s="427"/>
      <c r="G111" s="426"/>
      <c r="H111" s="426"/>
      <c r="I111" s="421"/>
      <c r="J111" s="427"/>
      <c r="K111" s="426"/>
      <c r="L111" s="426"/>
      <c r="M111" s="426"/>
      <c r="N111" s="427"/>
    </row>
    <row r="112" spans="1:14" ht="14.25">
      <c r="A112" s="428">
        <v>12</v>
      </c>
      <c r="B112" s="429" t="s">
        <v>1169</v>
      </c>
      <c r="C112" s="414" t="s">
        <v>588</v>
      </c>
      <c r="D112" s="415"/>
      <c r="E112" s="427" t="s">
        <v>1248</v>
      </c>
      <c r="F112" s="427">
        <v>12</v>
      </c>
      <c r="G112" s="426">
        <v>3400</v>
      </c>
      <c r="H112" s="423">
        <v>40800</v>
      </c>
      <c r="I112" s="421"/>
      <c r="J112" s="427">
        <v>12</v>
      </c>
      <c r="K112" s="426">
        <v>3400</v>
      </c>
      <c r="L112" s="426">
        <v>40800</v>
      </c>
      <c r="M112" s="426">
        <v>0</v>
      </c>
      <c r="N112" s="427" t="s">
        <v>1171</v>
      </c>
    </row>
    <row r="113" spans="1:14" ht="14.25">
      <c r="A113" s="428"/>
      <c r="B113" s="429"/>
      <c r="C113" s="416"/>
      <c r="D113" s="417"/>
      <c r="E113" s="427"/>
      <c r="F113" s="427"/>
      <c r="G113" s="426"/>
      <c r="H113" s="424"/>
      <c r="I113" s="421"/>
      <c r="J113" s="427"/>
      <c r="K113" s="426"/>
      <c r="L113" s="426"/>
      <c r="M113" s="426"/>
      <c r="N113" s="427"/>
    </row>
    <row r="114" spans="1:14" ht="14.25">
      <c r="A114" s="428"/>
      <c r="B114" s="429"/>
      <c r="C114" s="418"/>
      <c r="D114" s="419"/>
      <c r="E114" s="427"/>
      <c r="F114" s="427"/>
      <c r="G114" s="426"/>
      <c r="H114" s="425"/>
      <c r="I114" s="421"/>
      <c r="J114" s="427"/>
      <c r="K114" s="426"/>
      <c r="L114" s="426"/>
      <c r="M114" s="426"/>
      <c r="N114" s="427"/>
    </row>
    <row r="115" spans="1:14" ht="14.25">
      <c r="A115" s="428">
        <v>13</v>
      </c>
      <c r="B115" s="429" t="s">
        <v>1172</v>
      </c>
      <c r="C115" s="414" t="s">
        <v>1173</v>
      </c>
      <c r="D115" s="415"/>
      <c r="E115" s="427" t="s">
        <v>1248</v>
      </c>
      <c r="F115" s="427">
        <v>12</v>
      </c>
      <c r="G115" s="426">
        <v>11850</v>
      </c>
      <c r="H115" s="426">
        <v>142200</v>
      </c>
      <c r="I115" s="421"/>
      <c r="J115" s="427">
        <v>12</v>
      </c>
      <c r="K115" s="426">
        <v>11850</v>
      </c>
      <c r="L115" s="426">
        <v>142200</v>
      </c>
      <c r="M115" s="426">
        <v>0</v>
      </c>
      <c r="N115" s="420"/>
    </row>
    <row r="116" spans="1:14" ht="14.25">
      <c r="A116" s="428"/>
      <c r="B116" s="429"/>
      <c r="C116" s="416"/>
      <c r="D116" s="417"/>
      <c r="E116" s="427"/>
      <c r="F116" s="427"/>
      <c r="G116" s="426"/>
      <c r="H116" s="426"/>
      <c r="I116" s="421"/>
      <c r="J116" s="427"/>
      <c r="K116" s="426"/>
      <c r="L116" s="426"/>
      <c r="M116" s="426"/>
      <c r="N116" s="421"/>
    </row>
    <row r="117" spans="1:14" ht="14.25">
      <c r="A117" s="428"/>
      <c r="B117" s="429"/>
      <c r="C117" s="416"/>
      <c r="D117" s="417"/>
      <c r="E117" s="427"/>
      <c r="F117" s="427"/>
      <c r="G117" s="426"/>
      <c r="H117" s="426"/>
      <c r="I117" s="421"/>
      <c r="J117" s="427"/>
      <c r="K117" s="426"/>
      <c r="L117" s="426"/>
      <c r="M117" s="426"/>
      <c r="N117" s="421"/>
    </row>
    <row r="118" spans="1:14" ht="14.25">
      <c r="A118" s="428"/>
      <c r="B118" s="429"/>
      <c r="C118" s="416"/>
      <c r="D118" s="417"/>
      <c r="E118" s="427"/>
      <c r="F118" s="427"/>
      <c r="G118" s="426"/>
      <c r="H118" s="426"/>
      <c r="I118" s="421"/>
      <c r="J118" s="427"/>
      <c r="K118" s="426"/>
      <c r="L118" s="426"/>
      <c r="M118" s="426"/>
      <c r="N118" s="421"/>
    </row>
    <row r="119" spans="1:14" ht="14.25">
      <c r="A119" s="428"/>
      <c r="B119" s="429"/>
      <c r="C119" s="416"/>
      <c r="D119" s="417"/>
      <c r="E119" s="427"/>
      <c r="F119" s="427"/>
      <c r="G119" s="426"/>
      <c r="H119" s="426"/>
      <c r="I119" s="421"/>
      <c r="J119" s="427"/>
      <c r="K119" s="426"/>
      <c r="L119" s="426"/>
      <c r="M119" s="426"/>
      <c r="N119" s="421"/>
    </row>
    <row r="120" spans="1:14" ht="14.25">
      <c r="A120" s="428"/>
      <c r="B120" s="429"/>
      <c r="C120" s="418"/>
      <c r="D120" s="419"/>
      <c r="E120" s="427"/>
      <c r="F120" s="427"/>
      <c r="G120" s="426"/>
      <c r="H120" s="426"/>
      <c r="I120" s="421"/>
      <c r="J120" s="427"/>
      <c r="K120" s="426"/>
      <c r="L120" s="426"/>
      <c r="M120" s="426"/>
      <c r="N120" s="422"/>
    </row>
    <row r="121" spans="1:14" ht="24">
      <c r="A121" s="100">
        <v>14</v>
      </c>
      <c r="B121" s="101" t="s">
        <v>1174</v>
      </c>
      <c r="C121" s="441" t="s">
        <v>1175</v>
      </c>
      <c r="D121" s="441"/>
      <c r="E121" s="98" t="s">
        <v>1176</v>
      </c>
      <c r="F121" s="98">
        <v>160</v>
      </c>
      <c r="G121" s="99">
        <v>880</v>
      </c>
      <c r="H121" s="109">
        <v>140800</v>
      </c>
      <c r="I121" s="421"/>
      <c r="J121" s="110">
        <v>160</v>
      </c>
      <c r="K121" s="99">
        <v>880</v>
      </c>
      <c r="L121" s="99">
        <v>140800</v>
      </c>
      <c r="M121" s="99">
        <v>0</v>
      </c>
      <c r="N121" s="105" t="s">
        <v>1177</v>
      </c>
    </row>
    <row r="122" spans="1:14" ht="24">
      <c r="A122" s="100">
        <v>15</v>
      </c>
      <c r="B122" s="101" t="s">
        <v>1178</v>
      </c>
      <c r="C122" s="442" t="s">
        <v>1179</v>
      </c>
      <c r="D122" s="443"/>
      <c r="E122" s="102" t="s">
        <v>1248</v>
      </c>
      <c r="F122" s="102">
        <v>30</v>
      </c>
      <c r="G122" s="103">
        <v>4980</v>
      </c>
      <c r="H122" s="108">
        <v>149400</v>
      </c>
      <c r="I122" s="421"/>
      <c r="J122" s="104">
        <v>30</v>
      </c>
      <c r="K122" s="103">
        <v>4980</v>
      </c>
      <c r="L122" s="103">
        <v>149400</v>
      </c>
      <c r="M122" s="103">
        <f>H122-L122</f>
        <v>0</v>
      </c>
      <c r="N122" s="102" t="s">
        <v>1180</v>
      </c>
    </row>
    <row r="123" spans="1:14" ht="14.25">
      <c r="A123" s="97">
        <v>16</v>
      </c>
      <c r="B123" s="106" t="s">
        <v>1167</v>
      </c>
      <c r="C123" s="430"/>
      <c r="D123" s="451"/>
      <c r="E123" s="451"/>
      <c r="F123" s="451"/>
      <c r="G123" s="431"/>
      <c r="H123" s="491">
        <f>SUM(H82:H122)</f>
        <v>1133830</v>
      </c>
      <c r="I123" s="422"/>
      <c r="J123" s="430"/>
      <c r="K123" s="431"/>
      <c r="L123" s="492">
        <f>SUM(L82:L122)</f>
        <v>1133830</v>
      </c>
      <c r="M123" s="493">
        <f>SUM(M120:M122)</f>
        <v>0</v>
      </c>
      <c r="N123" s="114"/>
    </row>
    <row r="124" spans="1:14" ht="18.75">
      <c r="A124" s="437" t="s">
        <v>589</v>
      </c>
      <c r="B124" s="438"/>
      <c r="C124" s="438"/>
      <c r="D124" s="438"/>
      <c r="E124" s="438"/>
      <c r="F124" s="438"/>
      <c r="G124" s="438"/>
      <c r="H124" s="438"/>
      <c r="I124" s="438"/>
      <c r="J124" s="438"/>
      <c r="K124" s="438"/>
      <c r="L124" s="438"/>
      <c r="M124" s="438"/>
      <c r="N124" s="439"/>
    </row>
    <row r="125" spans="1:14" ht="14.25">
      <c r="A125" s="428">
        <v>1</v>
      </c>
      <c r="B125" s="429" t="s">
        <v>1183</v>
      </c>
      <c r="C125" s="414" t="s">
        <v>590</v>
      </c>
      <c r="D125" s="415"/>
      <c r="E125" s="427" t="s">
        <v>1248</v>
      </c>
      <c r="F125" s="427">
        <v>12</v>
      </c>
      <c r="G125" s="426">
        <v>11500</v>
      </c>
      <c r="H125" s="440">
        <v>138000</v>
      </c>
      <c r="I125" s="494">
        <v>1</v>
      </c>
      <c r="J125" s="420">
        <v>12</v>
      </c>
      <c r="K125" s="426">
        <v>11500</v>
      </c>
      <c r="L125" s="426">
        <v>138000</v>
      </c>
      <c r="M125" s="426">
        <v>0</v>
      </c>
      <c r="N125" s="448" t="s">
        <v>1185</v>
      </c>
    </row>
    <row r="126" spans="1:14" ht="14.25">
      <c r="A126" s="428"/>
      <c r="B126" s="429"/>
      <c r="C126" s="416"/>
      <c r="D126" s="417"/>
      <c r="E126" s="427"/>
      <c r="F126" s="427"/>
      <c r="G126" s="426"/>
      <c r="H126" s="440"/>
      <c r="I126" s="495"/>
      <c r="J126" s="421"/>
      <c r="K126" s="426"/>
      <c r="L126" s="426"/>
      <c r="M126" s="426"/>
      <c r="N126" s="448"/>
    </row>
    <row r="127" spans="1:14" ht="14.25">
      <c r="A127" s="428"/>
      <c r="B127" s="429"/>
      <c r="C127" s="418"/>
      <c r="D127" s="419"/>
      <c r="E127" s="427"/>
      <c r="F127" s="427"/>
      <c r="G127" s="426"/>
      <c r="H127" s="440"/>
      <c r="I127" s="495"/>
      <c r="J127" s="422"/>
      <c r="K127" s="426"/>
      <c r="L127" s="426"/>
      <c r="M127" s="426"/>
      <c r="N127" s="448"/>
    </row>
    <row r="128" spans="1:14" ht="14.25">
      <c r="A128" s="428">
        <v>2</v>
      </c>
      <c r="B128" s="429" t="s">
        <v>1186</v>
      </c>
      <c r="C128" s="449" t="s">
        <v>1187</v>
      </c>
      <c r="D128" s="449"/>
      <c r="E128" s="427" t="s">
        <v>1243</v>
      </c>
      <c r="F128" s="427">
        <v>21</v>
      </c>
      <c r="G128" s="426">
        <v>16800</v>
      </c>
      <c r="H128" s="426">
        <v>352800</v>
      </c>
      <c r="I128" s="495"/>
      <c r="J128" s="427">
        <v>21</v>
      </c>
      <c r="K128" s="426">
        <v>16800</v>
      </c>
      <c r="L128" s="426">
        <f>F128*K128</f>
        <v>352800</v>
      </c>
      <c r="M128" s="426">
        <f>H128-L128</f>
        <v>0</v>
      </c>
      <c r="N128" s="448" t="s">
        <v>1185</v>
      </c>
    </row>
    <row r="129" spans="1:14" ht="14.25">
      <c r="A129" s="428"/>
      <c r="B129" s="429"/>
      <c r="C129" s="449"/>
      <c r="D129" s="449"/>
      <c r="E129" s="427"/>
      <c r="F129" s="427"/>
      <c r="G129" s="426"/>
      <c r="H129" s="426"/>
      <c r="I129" s="495"/>
      <c r="J129" s="427"/>
      <c r="K129" s="426"/>
      <c r="L129" s="426"/>
      <c r="M129" s="426"/>
      <c r="N129" s="448"/>
    </row>
    <row r="130" spans="1:14" ht="14.25">
      <c r="A130" s="428"/>
      <c r="B130" s="429"/>
      <c r="C130" s="449"/>
      <c r="D130" s="449"/>
      <c r="E130" s="427"/>
      <c r="F130" s="427"/>
      <c r="G130" s="426"/>
      <c r="H130" s="426"/>
      <c r="I130" s="495"/>
      <c r="J130" s="427"/>
      <c r="K130" s="426"/>
      <c r="L130" s="426"/>
      <c r="M130" s="426"/>
      <c r="N130" s="448"/>
    </row>
    <row r="131" spans="1:14" ht="14.25">
      <c r="A131" s="428"/>
      <c r="B131" s="429"/>
      <c r="C131" s="449"/>
      <c r="D131" s="449"/>
      <c r="E131" s="427"/>
      <c r="F131" s="427"/>
      <c r="G131" s="426"/>
      <c r="H131" s="426"/>
      <c r="I131" s="495"/>
      <c r="J131" s="427"/>
      <c r="K131" s="426"/>
      <c r="L131" s="426"/>
      <c r="M131" s="426"/>
      <c r="N131" s="448"/>
    </row>
    <row r="132" spans="1:14" ht="14.25">
      <c r="A132" s="100">
        <v>3</v>
      </c>
      <c r="B132" s="101" t="s">
        <v>1188</v>
      </c>
      <c r="C132" s="442" t="s">
        <v>1189</v>
      </c>
      <c r="D132" s="450"/>
      <c r="E132" s="102" t="s">
        <v>1061</v>
      </c>
      <c r="F132" s="102">
        <v>48</v>
      </c>
      <c r="G132" s="103">
        <v>350</v>
      </c>
      <c r="H132" s="108">
        <v>16800</v>
      </c>
      <c r="I132" s="495"/>
      <c r="J132" s="104">
        <v>48</v>
      </c>
      <c r="K132" s="103">
        <v>350</v>
      </c>
      <c r="L132" s="103">
        <v>16800</v>
      </c>
      <c r="M132" s="103">
        <v>0</v>
      </c>
      <c r="N132" s="102" t="s">
        <v>1383</v>
      </c>
    </row>
    <row r="133" spans="1:14" ht="24">
      <c r="A133" s="100">
        <v>4</v>
      </c>
      <c r="B133" s="101" t="s">
        <v>1192</v>
      </c>
      <c r="C133" s="451" t="s">
        <v>1193</v>
      </c>
      <c r="D133" s="431"/>
      <c r="E133" s="102" t="s">
        <v>1194</v>
      </c>
      <c r="F133" s="102">
        <v>200</v>
      </c>
      <c r="G133" s="103">
        <v>630</v>
      </c>
      <c r="H133" s="108">
        <v>126000</v>
      </c>
      <c r="I133" s="495"/>
      <c r="J133" s="104">
        <v>200</v>
      </c>
      <c r="K133" s="103">
        <v>630</v>
      </c>
      <c r="L133" s="103">
        <v>126000</v>
      </c>
      <c r="M133" s="103">
        <v>0</v>
      </c>
      <c r="N133" s="102" t="s">
        <v>1195</v>
      </c>
    </row>
    <row r="134" spans="1:14" ht="14.25">
      <c r="A134" s="100">
        <v>5</v>
      </c>
      <c r="B134" s="101" t="s">
        <v>1196</v>
      </c>
      <c r="C134" s="427" t="s">
        <v>591</v>
      </c>
      <c r="D134" s="427"/>
      <c r="E134" s="102" t="s">
        <v>1240</v>
      </c>
      <c r="F134" s="105">
        <v>22000</v>
      </c>
      <c r="G134" s="103">
        <v>1.8</v>
      </c>
      <c r="H134" s="103">
        <v>39600</v>
      </c>
      <c r="I134" s="495"/>
      <c r="J134" s="105">
        <v>22000</v>
      </c>
      <c r="K134" s="103">
        <v>1.8</v>
      </c>
      <c r="L134" s="103">
        <v>39600</v>
      </c>
      <c r="M134" s="103">
        <v>0</v>
      </c>
      <c r="N134" s="102" t="s">
        <v>1383</v>
      </c>
    </row>
    <row r="135" spans="1:14" ht="14.25">
      <c r="A135" s="100">
        <v>6</v>
      </c>
      <c r="B135" s="101" t="s">
        <v>592</v>
      </c>
      <c r="C135" s="430" t="s">
        <v>593</v>
      </c>
      <c r="D135" s="431"/>
      <c r="E135" s="102" t="s">
        <v>594</v>
      </c>
      <c r="F135" s="105">
        <v>15000</v>
      </c>
      <c r="G135" s="103">
        <v>1.95</v>
      </c>
      <c r="H135" s="103">
        <v>29250</v>
      </c>
      <c r="I135" s="495"/>
      <c r="J135" s="105">
        <v>15000</v>
      </c>
      <c r="K135" s="103">
        <v>1.95</v>
      </c>
      <c r="L135" s="103">
        <v>29250</v>
      </c>
      <c r="M135" s="103">
        <v>0</v>
      </c>
      <c r="N135" s="102" t="s">
        <v>595</v>
      </c>
    </row>
    <row r="136" spans="1:14" ht="14.25">
      <c r="A136" s="100">
        <v>7</v>
      </c>
      <c r="B136" s="101" t="s">
        <v>596</v>
      </c>
      <c r="C136" s="430" t="s">
        <v>597</v>
      </c>
      <c r="D136" s="431"/>
      <c r="E136" s="102" t="s">
        <v>598</v>
      </c>
      <c r="F136" s="102">
        <v>1</v>
      </c>
      <c r="G136" s="103">
        <v>4500</v>
      </c>
      <c r="H136" s="103">
        <v>4500</v>
      </c>
      <c r="I136" s="495"/>
      <c r="J136" s="102">
        <v>1</v>
      </c>
      <c r="K136" s="103">
        <v>4000</v>
      </c>
      <c r="L136" s="103">
        <v>4000</v>
      </c>
      <c r="M136" s="103">
        <v>500</v>
      </c>
      <c r="N136" s="102" t="s">
        <v>595</v>
      </c>
    </row>
    <row r="137" spans="1:14" ht="14.25">
      <c r="A137" s="100">
        <v>8</v>
      </c>
      <c r="B137" s="101" t="s">
        <v>599</v>
      </c>
      <c r="C137" s="430" t="s">
        <v>600</v>
      </c>
      <c r="D137" s="431"/>
      <c r="E137" s="102" t="s">
        <v>601</v>
      </c>
      <c r="F137" s="102">
        <v>12</v>
      </c>
      <c r="G137" s="103">
        <v>750</v>
      </c>
      <c r="H137" s="103">
        <v>9000</v>
      </c>
      <c r="I137" s="495"/>
      <c r="J137" s="102">
        <v>12</v>
      </c>
      <c r="K137" s="103">
        <v>750</v>
      </c>
      <c r="L137" s="103">
        <v>9000</v>
      </c>
      <c r="M137" s="103">
        <v>0</v>
      </c>
      <c r="N137" s="102" t="s">
        <v>595</v>
      </c>
    </row>
    <row r="138" spans="1:14" ht="14.25">
      <c r="A138" s="100">
        <v>9</v>
      </c>
      <c r="B138" s="101" t="s">
        <v>1205</v>
      </c>
      <c r="C138" s="430" t="s">
        <v>602</v>
      </c>
      <c r="D138" s="431"/>
      <c r="E138" s="102" t="s">
        <v>1207</v>
      </c>
      <c r="F138" s="102">
        <v>130</v>
      </c>
      <c r="G138" s="103">
        <v>65</v>
      </c>
      <c r="H138" s="103">
        <v>8450</v>
      </c>
      <c r="I138" s="495"/>
      <c r="J138" s="102">
        <v>130</v>
      </c>
      <c r="K138" s="103">
        <v>65</v>
      </c>
      <c r="L138" s="103">
        <v>8450</v>
      </c>
      <c r="M138" s="103">
        <v>0</v>
      </c>
      <c r="N138" s="102" t="s">
        <v>1383</v>
      </c>
    </row>
    <row r="139" spans="1:14" ht="24">
      <c r="A139" s="100">
        <v>10</v>
      </c>
      <c r="B139" s="101" t="s">
        <v>603</v>
      </c>
      <c r="C139" s="427" t="s">
        <v>604</v>
      </c>
      <c r="D139" s="427"/>
      <c r="E139" s="102" t="s">
        <v>598</v>
      </c>
      <c r="F139" s="102">
        <v>1</v>
      </c>
      <c r="G139" s="103">
        <v>17900</v>
      </c>
      <c r="H139" s="103">
        <v>17900</v>
      </c>
      <c r="I139" s="495"/>
      <c r="J139" s="104">
        <v>1</v>
      </c>
      <c r="K139" s="103">
        <v>17000</v>
      </c>
      <c r="L139" s="103">
        <v>17000</v>
      </c>
      <c r="M139" s="103">
        <v>900</v>
      </c>
      <c r="N139" s="102" t="s">
        <v>595</v>
      </c>
    </row>
    <row r="140" spans="1:14" ht="14.25">
      <c r="A140" s="100">
        <v>11</v>
      </c>
      <c r="B140" s="101" t="s">
        <v>605</v>
      </c>
      <c r="C140" s="430" t="s">
        <v>606</v>
      </c>
      <c r="D140" s="431"/>
      <c r="E140" s="102" t="s">
        <v>598</v>
      </c>
      <c r="F140" s="102">
        <v>1</v>
      </c>
      <c r="G140" s="103">
        <v>26000</v>
      </c>
      <c r="H140" s="108">
        <v>26000</v>
      </c>
      <c r="I140" s="495"/>
      <c r="J140" s="104">
        <v>1</v>
      </c>
      <c r="K140" s="103">
        <v>25000</v>
      </c>
      <c r="L140" s="103">
        <v>25000</v>
      </c>
      <c r="M140" s="103">
        <v>1000</v>
      </c>
      <c r="N140" s="102" t="s">
        <v>595</v>
      </c>
    </row>
    <row r="141" spans="1:14" ht="14.25">
      <c r="A141" s="116">
        <v>12</v>
      </c>
      <c r="B141" s="115" t="s">
        <v>607</v>
      </c>
      <c r="C141" s="430"/>
      <c r="D141" s="451"/>
      <c r="E141" s="451"/>
      <c r="F141" s="451"/>
      <c r="G141" s="431"/>
      <c r="H141" s="496">
        <f>SUM(H125:H140)</f>
        <v>768300</v>
      </c>
      <c r="I141" s="495"/>
      <c r="J141" s="118"/>
      <c r="K141" s="497"/>
      <c r="L141" s="496">
        <f>SUM(L125:L140)</f>
        <v>765900</v>
      </c>
      <c r="M141" s="496">
        <f>SUM(M133:M140)</f>
        <v>2400</v>
      </c>
      <c r="N141" s="497"/>
    </row>
    <row r="142" spans="1:14" ht="28.5">
      <c r="A142" s="498" t="s">
        <v>608</v>
      </c>
      <c r="B142" s="499" t="s">
        <v>609</v>
      </c>
      <c r="C142" s="500" t="s">
        <v>610</v>
      </c>
      <c r="D142" s="500"/>
      <c r="E142" s="500"/>
      <c r="F142" s="500"/>
      <c r="G142" s="501">
        <v>1902130</v>
      </c>
      <c r="H142" s="501"/>
      <c r="I142" s="495"/>
      <c r="J142" s="118"/>
      <c r="K142" s="501">
        <v>1899730</v>
      </c>
      <c r="L142" s="501"/>
      <c r="M142" s="501">
        <v>2400</v>
      </c>
      <c r="N142" s="501"/>
    </row>
    <row r="143" spans="1:14" ht="28.5">
      <c r="A143" s="502" t="s">
        <v>611</v>
      </c>
      <c r="B143" s="499" t="s">
        <v>612</v>
      </c>
      <c r="C143" s="500" t="s">
        <v>613</v>
      </c>
      <c r="D143" s="500"/>
      <c r="E143" s="500"/>
      <c r="F143" s="500"/>
      <c r="G143" s="501">
        <f>G142*0.07</f>
        <v>133149.1</v>
      </c>
      <c r="H143" s="501"/>
      <c r="I143" s="495"/>
      <c r="J143" s="102"/>
      <c r="K143" s="503">
        <f>K142*0.07</f>
        <v>132981.1</v>
      </c>
      <c r="L143" s="504"/>
      <c r="M143" s="503">
        <f>G143-K143</f>
        <v>168</v>
      </c>
      <c r="N143" s="504"/>
    </row>
    <row r="144" spans="1:14" ht="28.5">
      <c r="A144" s="502" t="s">
        <v>614</v>
      </c>
      <c r="B144" s="499" t="s">
        <v>615</v>
      </c>
      <c r="C144" s="500" t="s">
        <v>616</v>
      </c>
      <c r="D144" s="500"/>
      <c r="E144" s="500"/>
      <c r="F144" s="500"/>
      <c r="G144" s="501">
        <f>G143+G142</f>
        <v>2035279.1</v>
      </c>
      <c r="H144" s="501"/>
      <c r="I144" s="495"/>
      <c r="J144" s="125"/>
      <c r="K144" s="501">
        <f>K143+K142</f>
        <v>2032711.1</v>
      </c>
      <c r="L144" s="500"/>
      <c r="M144" s="503">
        <f>M143+M142</f>
        <v>2568</v>
      </c>
      <c r="N144" s="504"/>
    </row>
    <row r="145" spans="1:14" ht="18.75">
      <c r="A145" s="502" t="s">
        <v>617</v>
      </c>
      <c r="B145" s="499" t="s">
        <v>618</v>
      </c>
      <c r="C145" s="505" t="s">
        <v>619</v>
      </c>
      <c r="D145" s="506"/>
      <c r="E145" s="122" t="s">
        <v>620</v>
      </c>
      <c r="F145" s="507">
        <v>0.06</v>
      </c>
      <c r="G145" s="503">
        <v>122116.7</v>
      </c>
      <c r="H145" s="504"/>
      <c r="I145" s="495"/>
      <c r="J145" s="126">
        <v>0.06</v>
      </c>
      <c r="K145" s="501">
        <f>K144*0.06</f>
        <v>121962.666</v>
      </c>
      <c r="L145" s="501"/>
      <c r="M145" s="503">
        <v>154.03</v>
      </c>
      <c r="N145" s="508"/>
    </row>
    <row r="146" spans="1:14" ht="18.75">
      <c r="A146" s="509" t="s">
        <v>621</v>
      </c>
      <c r="B146" s="510"/>
      <c r="C146" s="510"/>
      <c r="D146" s="510"/>
      <c r="E146" s="510"/>
      <c r="F146" s="511"/>
      <c r="G146" s="512">
        <f>G145+G144</f>
        <v>2157395.8000000003</v>
      </c>
      <c r="H146" s="513"/>
      <c r="I146" s="514"/>
      <c r="J146" s="515">
        <f>K145+K144</f>
        <v>2154673.7660000003</v>
      </c>
      <c r="K146" s="515"/>
      <c r="L146" s="515"/>
      <c r="M146" s="515">
        <f>M145+M144</f>
        <v>2722.03</v>
      </c>
      <c r="N146" s="515"/>
    </row>
    <row r="147" spans="1:14" ht="18.75">
      <c r="A147" s="516" t="s">
        <v>622</v>
      </c>
      <c r="B147" s="516"/>
      <c r="C147" s="516"/>
      <c r="D147" s="516"/>
      <c r="E147" s="516"/>
      <c r="F147" s="516"/>
      <c r="G147" s="516"/>
      <c r="H147" s="517" t="s">
        <v>623</v>
      </c>
      <c r="I147" s="517"/>
      <c r="J147" s="517"/>
      <c r="K147" s="517"/>
      <c r="L147" s="517"/>
      <c r="M147" s="517"/>
      <c r="N147" s="517"/>
    </row>
    <row r="148" spans="1:14" ht="18.75">
      <c r="A148" s="516" t="s">
        <v>624</v>
      </c>
      <c r="B148" s="516"/>
      <c r="C148" s="516"/>
      <c r="D148" s="516"/>
      <c r="E148" s="516"/>
      <c r="F148" s="516"/>
      <c r="G148" s="516"/>
      <c r="H148" s="518" t="s">
        <v>625</v>
      </c>
      <c r="I148" s="518"/>
      <c r="J148" s="518"/>
      <c r="K148" s="518"/>
      <c r="L148" s="518"/>
      <c r="M148" s="518"/>
      <c r="N148" s="518"/>
    </row>
    <row r="149" spans="1:14" ht="18.75">
      <c r="A149" s="516" t="s">
        <v>626</v>
      </c>
      <c r="B149" s="516"/>
      <c r="C149" s="516"/>
      <c r="D149" s="516"/>
      <c r="E149" s="516"/>
      <c r="F149" s="516"/>
      <c r="G149" s="516"/>
      <c r="H149" s="518" t="s">
        <v>627</v>
      </c>
      <c r="I149" s="518"/>
      <c r="J149" s="518"/>
      <c r="K149" s="518"/>
      <c r="L149" s="518"/>
      <c r="M149" s="518"/>
      <c r="N149" s="518"/>
    </row>
  </sheetData>
  <mergeCells count="316">
    <mergeCell ref="A149:G149"/>
    <mergeCell ref="H149:N149"/>
    <mergeCell ref="A147:G147"/>
    <mergeCell ref="H147:N147"/>
    <mergeCell ref="A148:G148"/>
    <mergeCell ref="H148:N148"/>
    <mergeCell ref="A146:F146"/>
    <mergeCell ref="G146:H146"/>
    <mergeCell ref="J146:L146"/>
    <mergeCell ref="M146:N146"/>
    <mergeCell ref="C145:D145"/>
    <mergeCell ref="G145:H145"/>
    <mergeCell ref="K145:L145"/>
    <mergeCell ref="M145:N145"/>
    <mergeCell ref="C144:F144"/>
    <mergeCell ref="G144:H144"/>
    <mergeCell ref="K144:L144"/>
    <mergeCell ref="M144:N144"/>
    <mergeCell ref="K142:L142"/>
    <mergeCell ref="M142:N142"/>
    <mergeCell ref="C143:F143"/>
    <mergeCell ref="G143:H143"/>
    <mergeCell ref="K143:L143"/>
    <mergeCell ref="M143:N143"/>
    <mergeCell ref="C140:D140"/>
    <mergeCell ref="C141:G141"/>
    <mergeCell ref="C142:F142"/>
    <mergeCell ref="G142:H142"/>
    <mergeCell ref="C136:D136"/>
    <mergeCell ref="C137:D137"/>
    <mergeCell ref="C138:D138"/>
    <mergeCell ref="C139:D139"/>
    <mergeCell ref="C132:D132"/>
    <mergeCell ref="C133:D133"/>
    <mergeCell ref="C134:D134"/>
    <mergeCell ref="C135:D135"/>
    <mergeCell ref="K128:K131"/>
    <mergeCell ref="L128:L131"/>
    <mergeCell ref="M128:M131"/>
    <mergeCell ref="N128:N131"/>
    <mergeCell ref="F128:F131"/>
    <mergeCell ref="G128:G131"/>
    <mergeCell ref="H128:H131"/>
    <mergeCell ref="J128:J131"/>
    <mergeCell ref="A128:A131"/>
    <mergeCell ref="B128:B131"/>
    <mergeCell ref="C128:D131"/>
    <mergeCell ref="E128:E131"/>
    <mergeCell ref="K125:K127"/>
    <mergeCell ref="L125:L127"/>
    <mergeCell ref="M125:M127"/>
    <mergeCell ref="N125:N127"/>
    <mergeCell ref="A124:N124"/>
    <mergeCell ref="A125:A127"/>
    <mergeCell ref="B125:B127"/>
    <mergeCell ref="C125:D127"/>
    <mergeCell ref="E125:E127"/>
    <mergeCell ref="F125:F127"/>
    <mergeCell ref="G125:G127"/>
    <mergeCell ref="H125:H127"/>
    <mergeCell ref="I125:I146"/>
    <mergeCell ref="J125:J127"/>
    <mergeCell ref="C121:D121"/>
    <mergeCell ref="C122:D122"/>
    <mergeCell ref="C123:G123"/>
    <mergeCell ref="J123:K123"/>
    <mergeCell ref="K115:K120"/>
    <mergeCell ref="L115:L120"/>
    <mergeCell ref="M115:M120"/>
    <mergeCell ref="N115:N120"/>
    <mergeCell ref="F115:F120"/>
    <mergeCell ref="G115:G120"/>
    <mergeCell ref="H115:H120"/>
    <mergeCell ref="J115:J120"/>
    <mergeCell ref="A115:A120"/>
    <mergeCell ref="B115:B120"/>
    <mergeCell ref="C115:D120"/>
    <mergeCell ref="E115:E120"/>
    <mergeCell ref="K112:K114"/>
    <mergeCell ref="L112:L114"/>
    <mergeCell ref="M112:M114"/>
    <mergeCell ref="N112:N114"/>
    <mergeCell ref="M106:M111"/>
    <mergeCell ref="N106:N111"/>
    <mergeCell ref="A112:A114"/>
    <mergeCell ref="B112:B114"/>
    <mergeCell ref="C112:D114"/>
    <mergeCell ref="E112:E114"/>
    <mergeCell ref="F112:F114"/>
    <mergeCell ref="G112:G114"/>
    <mergeCell ref="H112:H114"/>
    <mergeCell ref="J112:J114"/>
    <mergeCell ref="F106:F111"/>
    <mergeCell ref="G106:G111"/>
    <mergeCell ref="H106:H111"/>
    <mergeCell ref="J106:J111"/>
    <mergeCell ref="A106:A111"/>
    <mergeCell ref="B106:B111"/>
    <mergeCell ref="C106:D111"/>
    <mergeCell ref="E106:E111"/>
    <mergeCell ref="C101:D101"/>
    <mergeCell ref="C102:D102"/>
    <mergeCell ref="C103:D103"/>
    <mergeCell ref="C105:D105"/>
    <mergeCell ref="M92:M98"/>
    <mergeCell ref="N92:N98"/>
    <mergeCell ref="C99:D99"/>
    <mergeCell ref="C100:D100"/>
    <mergeCell ref="M86:M91"/>
    <mergeCell ref="N86:N91"/>
    <mergeCell ref="A92:A98"/>
    <mergeCell ref="B92:B98"/>
    <mergeCell ref="C92:D98"/>
    <mergeCell ref="E92:E98"/>
    <mergeCell ref="F92:F98"/>
    <mergeCell ref="G92:G98"/>
    <mergeCell ref="H92:H98"/>
    <mergeCell ref="J92:J98"/>
    <mergeCell ref="M82:M85"/>
    <mergeCell ref="N82:N85"/>
    <mergeCell ref="A86:A91"/>
    <mergeCell ref="B86:B91"/>
    <mergeCell ref="C86:D91"/>
    <mergeCell ref="E86:E91"/>
    <mergeCell ref="F86:F91"/>
    <mergeCell ref="G86:G91"/>
    <mergeCell ref="H86:H91"/>
    <mergeCell ref="J86:J91"/>
    <mergeCell ref="I82:I123"/>
    <mergeCell ref="J82:J85"/>
    <mergeCell ref="K82:K85"/>
    <mergeCell ref="L82:L85"/>
    <mergeCell ref="K86:K91"/>
    <mergeCell ref="L86:L91"/>
    <mergeCell ref="K92:K98"/>
    <mergeCell ref="L92:L98"/>
    <mergeCell ref="K106:K111"/>
    <mergeCell ref="L106:L111"/>
    <mergeCell ref="M79:M80"/>
    <mergeCell ref="N79:N80"/>
    <mergeCell ref="A81:N81"/>
    <mergeCell ref="A82:A85"/>
    <mergeCell ref="B82:B85"/>
    <mergeCell ref="C82:D85"/>
    <mergeCell ref="E82:E85"/>
    <mergeCell ref="F82:F85"/>
    <mergeCell ref="G82:G85"/>
    <mergeCell ref="H82:H85"/>
    <mergeCell ref="A76:N76"/>
    <mergeCell ref="A77:N77"/>
    <mergeCell ref="A78:N78"/>
    <mergeCell ref="A79:A80"/>
    <mergeCell ref="B79:B80"/>
    <mergeCell ref="C79:D80"/>
    <mergeCell ref="E79:E80"/>
    <mergeCell ref="F79:H79"/>
    <mergeCell ref="I79:I80"/>
    <mergeCell ref="J79:L79"/>
    <mergeCell ref="A75:F75"/>
    <mergeCell ref="G75:H75"/>
    <mergeCell ref="J75:L75"/>
    <mergeCell ref="M75:N75"/>
    <mergeCell ref="C73:G73"/>
    <mergeCell ref="K73:L73"/>
    <mergeCell ref="M73:N73"/>
    <mergeCell ref="C74:D74"/>
    <mergeCell ref="G74:H74"/>
    <mergeCell ref="K74:L74"/>
    <mergeCell ref="M74:N74"/>
    <mergeCell ref="C71:G71"/>
    <mergeCell ref="K71:L71"/>
    <mergeCell ref="M71:N71"/>
    <mergeCell ref="C72:G72"/>
    <mergeCell ref="K72:L72"/>
    <mergeCell ref="M72:N72"/>
    <mergeCell ref="C62:D62"/>
    <mergeCell ref="I62:I75"/>
    <mergeCell ref="C63:D63"/>
    <mergeCell ref="C64:D64"/>
    <mergeCell ref="C65:D65"/>
    <mergeCell ref="C66:D66"/>
    <mergeCell ref="C67:D67"/>
    <mergeCell ref="C68:D68"/>
    <mergeCell ref="C69:D69"/>
    <mergeCell ref="C70:G70"/>
    <mergeCell ref="C59:D59"/>
    <mergeCell ref="C60:G60"/>
    <mergeCell ref="J60:K60"/>
    <mergeCell ref="A61:N61"/>
    <mergeCell ref="K55:K58"/>
    <mergeCell ref="L55:L58"/>
    <mergeCell ref="M55:M58"/>
    <mergeCell ref="N55:N58"/>
    <mergeCell ref="F55:F58"/>
    <mergeCell ref="G55:G58"/>
    <mergeCell ref="H55:H58"/>
    <mergeCell ref="J55:J58"/>
    <mergeCell ref="A55:A58"/>
    <mergeCell ref="B55:B58"/>
    <mergeCell ref="C55:D58"/>
    <mergeCell ref="E55:E58"/>
    <mergeCell ref="K52:K54"/>
    <mergeCell ref="L52:L54"/>
    <mergeCell ref="M52:M54"/>
    <mergeCell ref="N52:N54"/>
    <mergeCell ref="A51:N51"/>
    <mergeCell ref="A52:A54"/>
    <mergeCell ref="B52:B54"/>
    <mergeCell ref="C52:D54"/>
    <mergeCell ref="E52:E54"/>
    <mergeCell ref="F52:F54"/>
    <mergeCell ref="G52:G54"/>
    <mergeCell ref="H52:H54"/>
    <mergeCell ref="I52:I60"/>
    <mergeCell ref="J52:J54"/>
    <mergeCell ref="C48:D48"/>
    <mergeCell ref="C49:D49"/>
    <mergeCell ref="C50:G50"/>
    <mergeCell ref="J50:K50"/>
    <mergeCell ref="K42:K47"/>
    <mergeCell ref="L42:L47"/>
    <mergeCell ref="M42:M47"/>
    <mergeCell ref="N42:N47"/>
    <mergeCell ref="F42:F47"/>
    <mergeCell ref="G42:G47"/>
    <mergeCell ref="H42:H47"/>
    <mergeCell ref="J42:J47"/>
    <mergeCell ref="A42:A47"/>
    <mergeCell ref="B42:B47"/>
    <mergeCell ref="C42:D47"/>
    <mergeCell ref="E42:E47"/>
    <mergeCell ref="K39:K41"/>
    <mergeCell ref="L39:L41"/>
    <mergeCell ref="M39:M41"/>
    <mergeCell ref="N39:N41"/>
    <mergeCell ref="A38:N38"/>
    <mergeCell ref="A39:A41"/>
    <mergeCell ref="B39:B41"/>
    <mergeCell ref="C39:D41"/>
    <mergeCell ref="E39:E41"/>
    <mergeCell ref="F39:F41"/>
    <mergeCell ref="G39:G41"/>
    <mergeCell ref="H39:H41"/>
    <mergeCell ref="I39:I50"/>
    <mergeCell ref="J39:J41"/>
    <mergeCell ref="M31:M36"/>
    <mergeCell ref="N31:N36"/>
    <mergeCell ref="C37:G37"/>
    <mergeCell ref="J37:K37"/>
    <mergeCell ref="E31:E36"/>
    <mergeCell ref="F31:F36"/>
    <mergeCell ref="G31:G36"/>
    <mergeCell ref="H31:H36"/>
    <mergeCell ref="C30:D30"/>
    <mergeCell ref="A31:A36"/>
    <mergeCell ref="B31:B36"/>
    <mergeCell ref="C31:D36"/>
    <mergeCell ref="C26:D26"/>
    <mergeCell ref="C27:D27"/>
    <mergeCell ref="C28:D28"/>
    <mergeCell ref="C29:D29"/>
    <mergeCell ref="M17:M23"/>
    <mergeCell ref="N17:N23"/>
    <mergeCell ref="C24:D24"/>
    <mergeCell ref="C25:D25"/>
    <mergeCell ref="I7:I37"/>
    <mergeCell ref="J7:J10"/>
    <mergeCell ref="K7:K10"/>
    <mergeCell ref="L7:L10"/>
    <mergeCell ref="K11:K16"/>
    <mergeCell ref="L11:L16"/>
    <mergeCell ref="M11:M16"/>
    <mergeCell ref="N11:N16"/>
    <mergeCell ref="A17:A23"/>
    <mergeCell ref="B17:B23"/>
    <mergeCell ref="C17:D23"/>
    <mergeCell ref="E17:E23"/>
    <mergeCell ref="F17:F23"/>
    <mergeCell ref="G17:G23"/>
    <mergeCell ref="H17:H23"/>
    <mergeCell ref="J17:J23"/>
    <mergeCell ref="M7:M10"/>
    <mergeCell ref="N7:N10"/>
    <mergeCell ref="A11:A16"/>
    <mergeCell ref="B11:B16"/>
    <mergeCell ref="C11:D16"/>
    <mergeCell ref="E11:E16"/>
    <mergeCell ref="F11:F16"/>
    <mergeCell ref="G11:G16"/>
    <mergeCell ref="H11:H16"/>
    <mergeCell ref="J11:J16"/>
    <mergeCell ref="K17:K23"/>
    <mergeCell ref="L17:L23"/>
    <mergeCell ref="J31:J36"/>
    <mergeCell ref="K31:K36"/>
    <mergeCell ref="L31:L36"/>
    <mergeCell ref="M4:M5"/>
    <mergeCell ref="N4:N5"/>
    <mergeCell ref="A6:N6"/>
    <mergeCell ref="A7:A10"/>
    <mergeCell ref="B7:B10"/>
    <mergeCell ref="C7:D10"/>
    <mergeCell ref="E7:E10"/>
    <mergeCell ref="F7:F10"/>
    <mergeCell ref="G7:G10"/>
    <mergeCell ref="H7:H10"/>
    <mergeCell ref="A1:N1"/>
    <mergeCell ref="A2:N2"/>
    <mergeCell ref="A3:N3"/>
    <mergeCell ref="A4:A5"/>
    <mergeCell ref="B4:B5"/>
    <mergeCell ref="C4:D5"/>
    <mergeCell ref="E4:E5"/>
    <mergeCell ref="F4:H4"/>
    <mergeCell ref="I4:I5"/>
    <mergeCell ref="J4:L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01"/>
  <sheetViews>
    <sheetView tabSelected="1" workbookViewId="0" topLeftCell="A19">
      <selection activeCell="A1" sqref="A1:I201"/>
    </sheetView>
  </sheetViews>
  <sheetFormatPr defaultColWidth="9.00390625" defaultRowHeight="14.25"/>
  <sheetData>
    <row r="1" spans="1:9" ht="27">
      <c r="A1" s="468" t="s">
        <v>556</v>
      </c>
      <c r="B1" s="468"/>
      <c r="C1" s="468"/>
      <c r="D1" s="468"/>
      <c r="E1" s="468"/>
      <c r="F1" s="468"/>
      <c r="G1" s="468"/>
      <c r="H1" s="468"/>
      <c r="I1" s="468"/>
    </row>
    <row r="2" spans="1:9" ht="14.25">
      <c r="A2" s="177" t="s">
        <v>827</v>
      </c>
      <c r="B2" s="177"/>
      <c r="C2" s="177"/>
      <c r="D2" s="177"/>
      <c r="E2" s="177"/>
      <c r="F2" s="177"/>
      <c r="G2" s="177"/>
      <c r="H2" s="553" t="s">
        <v>828</v>
      </c>
      <c r="I2" s="553"/>
    </row>
    <row r="3" spans="1:9" ht="14.25">
      <c r="A3" s="554" t="s">
        <v>829</v>
      </c>
      <c r="B3" s="554" t="s">
        <v>561</v>
      </c>
      <c r="C3" s="554" t="s">
        <v>562</v>
      </c>
      <c r="D3" s="554" t="s">
        <v>1025</v>
      </c>
      <c r="E3" s="555" t="s">
        <v>1030</v>
      </c>
      <c r="F3" s="556" t="s">
        <v>830</v>
      </c>
      <c r="G3" s="556"/>
      <c r="H3" s="554" t="s">
        <v>1029</v>
      </c>
      <c r="I3" s="554"/>
    </row>
    <row r="4" spans="1:9" ht="14.25">
      <c r="A4" s="554"/>
      <c r="B4" s="554"/>
      <c r="C4" s="554"/>
      <c r="D4" s="554"/>
      <c r="E4" s="557"/>
      <c r="F4" s="558" t="s">
        <v>565</v>
      </c>
      <c r="G4" s="67" t="s">
        <v>566</v>
      </c>
      <c r="H4" s="554"/>
      <c r="I4" s="554"/>
    </row>
    <row r="5" spans="1:9" ht="123.75">
      <c r="A5" s="559">
        <v>1</v>
      </c>
      <c r="B5" s="559"/>
      <c r="C5" s="560" t="s">
        <v>831</v>
      </c>
      <c r="D5" s="559" t="s">
        <v>1261</v>
      </c>
      <c r="E5" s="559">
        <v>1</v>
      </c>
      <c r="F5" s="559">
        <v>349300</v>
      </c>
      <c r="G5" s="561">
        <v>185900</v>
      </c>
      <c r="H5" s="562" t="s">
        <v>832</v>
      </c>
      <c r="I5" s="563"/>
    </row>
    <row r="6" spans="1:9" ht="67.5">
      <c r="A6" s="564">
        <v>2</v>
      </c>
      <c r="B6" s="564"/>
      <c r="C6" s="565" t="s">
        <v>833</v>
      </c>
      <c r="D6" s="566" t="s">
        <v>1261</v>
      </c>
      <c r="E6" s="566">
        <v>2</v>
      </c>
      <c r="F6" s="566">
        <v>43900</v>
      </c>
      <c r="G6" s="566">
        <v>26340</v>
      </c>
      <c r="H6" s="378" t="s">
        <v>832</v>
      </c>
      <c r="I6" s="380"/>
    </row>
    <row r="7" spans="1:9" ht="101.25">
      <c r="A7" s="559">
        <v>3</v>
      </c>
      <c r="B7" s="559"/>
      <c r="C7" s="560" t="s">
        <v>834</v>
      </c>
      <c r="D7" s="559" t="s">
        <v>1261</v>
      </c>
      <c r="E7" s="559">
        <v>1</v>
      </c>
      <c r="F7" s="559">
        <v>217600</v>
      </c>
      <c r="G7" s="561">
        <v>162800</v>
      </c>
      <c r="H7" s="562" t="s">
        <v>832</v>
      </c>
      <c r="I7" s="563"/>
    </row>
    <row r="8" spans="1:9" ht="112.5">
      <c r="A8" s="559">
        <v>4</v>
      </c>
      <c r="B8" s="559"/>
      <c r="C8" s="560" t="s">
        <v>835</v>
      </c>
      <c r="D8" s="559" t="s">
        <v>1261</v>
      </c>
      <c r="E8" s="559">
        <v>1</v>
      </c>
      <c r="F8" s="559">
        <v>262200</v>
      </c>
      <c r="G8" s="561">
        <v>162800</v>
      </c>
      <c r="H8" s="562" t="s">
        <v>832</v>
      </c>
      <c r="I8" s="563"/>
    </row>
    <row r="9" spans="1:9" ht="101.25">
      <c r="A9" s="559">
        <v>5</v>
      </c>
      <c r="B9" s="559"/>
      <c r="C9" s="560" t="s">
        <v>0</v>
      </c>
      <c r="D9" s="559" t="s">
        <v>1261</v>
      </c>
      <c r="E9" s="559">
        <v>1</v>
      </c>
      <c r="F9" s="559">
        <v>262500</v>
      </c>
      <c r="G9" s="561">
        <v>160600</v>
      </c>
      <c r="H9" s="562" t="s">
        <v>832</v>
      </c>
      <c r="I9" s="563"/>
    </row>
    <row r="10" spans="1:9" ht="112.5">
      <c r="A10" s="559">
        <v>6</v>
      </c>
      <c r="B10" s="559"/>
      <c r="C10" s="560" t="s">
        <v>1</v>
      </c>
      <c r="D10" s="559" t="s">
        <v>1261</v>
      </c>
      <c r="E10" s="559">
        <v>1</v>
      </c>
      <c r="F10" s="559">
        <v>606300</v>
      </c>
      <c r="G10" s="561">
        <v>283800</v>
      </c>
      <c r="H10" s="562" t="s">
        <v>832</v>
      </c>
      <c r="I10" s="563"/>
    </row>
    <row r="11" spans="1:9" ht="67.5">
      <c r="A11" s="564">
        <v>7</v>
      </c>
      <c r="B11" s="564"/>
      <c r="C11" s="565" t="s">
        <v>2</v>
      </c>
      <c r="D11" s="566" t="s">
        <v>1261</v>
      </c>
      <c r="E11" s="566">
        <v>1</v>
      </c>
      <c r="F11" s="566">
        <v>34200</v>
      </c>
      <c r="G11" s="566">
        <v>20520</v>
      </c>
      <c r="H11" s="378" t="s">
        <v>1246</v>
      </c>
      <c r="I11" s="380"/>
    </row>
    <row r="12" spans="1:9" ht="33.75">
      <c r="A12" s="564">
        <v>8</v>
      </c>
      <c r="B12" s="564"/>
      <c r="C12" s="565" t="s">
        <v>3</v>
      </c>
      <c r="D12" s="566" t="s">
        <v>1261</v>
      </c>
      <c r="E12" s="566">
        <v>1</v>
      </c>
      <c r="F12" s="566">
        <v>100000</v>
      </c>
      <c r="G12" s="566">
        <v>86000</v>
      </c>
      <c r="H12" s="567" t="s">
        <v>4</v>
      </c>
      <c r="I12" s="568"/>
    </row>
    <row r="13" spans="1:9" ht="33.75">
      <c r="A13" s="564">
        <v>9</v>
      </c>
      <c r="B13" s="564"/>
      <c r="C13" s="565" t="s">
        <v>5</v>
      </c>
      <c r="D13" s="566" t="s">
        <v>1261</v>
      </c>
      <c r="E13" s="566">
        <v>1</v>
      </c>
      <c r="F13" s="566">
        <v>100000</v>
      </c>
      <c r="G13" s="566">
        <v>86000</v>
      </c>
      <c r="H13" s="567" t="s">
        <v>4</v>
      </c>
      <c r="I13" s="568"/>
    </row>
    <row r="14" spans="1:9" ht="33.75">
      <c r="A14" s="564">
        <v>10</v>
      </c>
      <c r="B14" s="564"/>
      <c r="C14" s="565" t="s">
        <v>6</v>
      </c>
      <c r="D14" s="566" t="s">
        <v>1261</v>
      </c>
      <c r="E14" s="566">
        <v>1</v>
      </c>
      <c r="F14" s="566">
        <v>100000</v>
      </c>
      <c r="G14" s="566">
        <v>86000</v>
      </c>
      <c r="H14" s="567" t="s">
        <v>4</v>
      </c>
      <c r="I14" s="568"/>
    </row>
    <row r="15" spans="1:9" ht="45">
      <c r="A15" s="564">
        <v>11</v>
      </c>
      <c r="B15" s="564"/>
      <c r="C15" s="565" t="s">
        <v>7</v>
      </c>
      <c r="D15" s="566" t="s">
        <v>1261</v>
      </c>
      <c r="E15" s="566">
        <v>1</v>
      </c>
      <c r="F15" s="566">
        <v>65900</v>
      </c>
      <c r="G15" s="566">
        <v>49000</v>
      </c>
      <c r="H15" s="567" t="s">
        <v>4</v>
      </c>
      <c r="I15" s="568"/>
    </row>
    <row r="16" spans="1:9" ht="45">
      <c r="A16" s="564">
        <v>12</v>
      </c>
      <c r="B16" s="564"/>
      <c r="C16" s="565" t="s">
        <v>8</v>
      </c>
      <c r="D16" s="566" t="s">
        <v>1261</v>
      </c>
      <c r="E16" s="566">
        <v>1</v>
      </c>
      <c r="F16" s="566">
        <v>113700</v>
      </c>
      <c r="G16" s="566">
        <v>85000</v>
      </c>
      <c r="H16" s="567" t="s">
        <v>4</v>
      </c>
      <c r="I16" s="568"/>
    </row>
    <row r="17" spans="1:9" ht="45">
      <c r="A17" s="564">
        <v>13</v>
      </c>
      <c r="B17" s="564"/>
      <c r="C17" s="565" t="s">
        <v>9</v>
      </c>
      <c r="D17" s="566" t="s">
        <v>1261</v>
      </c>
      <c r="E17" s="566">
        <v>1</v>
      </c>
      <c r="F17" s="566">
        <v>79500</v>
      </c>
      <c r="G17" s="566">
        <v>55000</v>
      </c>
      <c r="H17" s="567" t="s">
        <v>4</v>
      </c>
      <c r="I17" s="568"/>
    </row>
    <row r="18" spans="1:9" ht="56.25">
      <c r="A18" s="564">
        <v>14</v>
      </c>
      <c r="B18" s="564"/>
      <c r="C18" s="565" t="s">
        <v>10</v>
      </c>
      <c r="D18" s="566" t="s">
        <v>1261</v>
      </c>
      <c r="E18" s="566">
        <v>1</v>
      </c>
      <c r="F18" s="566">
        <v>119400</v>
      </c>
      <c r="G18" s="566">
        <v>81000</v>
      </c>
      <c r="H18" s="567" t="s">
        <v>4</v>
      </c>
      <c r="I18" s="568"/>
    </row>
    <row r="19" spans="1:9" ht="45">
      <c r="A19" s="564">
        <v>15</v>
      </c>
      <c r="B19" s="564"/>
      <c r="C19" s="565" t="s">
        <v>11</v>
      </c>
      <c r="D19" s="566" t="s">
        <v>1261</v>
      </c>
      <c r="E19" s="566">
        <v>1</v>
      </c>
      <c r="F19" s="566">
        <v>130800</v>
      </c>
      <c r="G19" s="566">
        <v>85000</v>
      </c>
      <c r="H19" s="567" t="s">
        <v>4</v>
      </c>
      <c r="I19" s="568"/>
    </row>
    <row r="20" spans="1:9" ht="56.25">
      <c r="A20" s="564">
        <v>16</v>
      </c>
      <c r="B20" s="564"/>
      <c r="C20" s="565" t="s">
        <v>12</v>
      </c>
      <c r="D20" s="566" t="s">
        <v>1261</v>
      </c>
      <c r="E20" s="566">
        <v>1</v>
      </c>
      <c r="F20" s="566">
        <v>119400</v>
      </c>
      <c r="G20" s="566">
        <v>81000</v>
      </c>
      <c r="H20" s="567" t="s">
        <v>4</v>
      </c>
      <c r="I20" s="568"/>
    </row>
    <row r="21" spans="1:9" ht="45">
      <c r="A21" s="564">
        <v>17</v>
      </c>
      <c r="B21" s="564"/>
      <c r="C21" s="565" t="s">
        <v>13</v>
      </c>
      <c r="D21" s="566" t="s">
        <v>1261</v>
      </c>
      <c r="E21" s="566">
        <v>1</v>
      </c>
      <c r="F21" s="566">
        <v>62600</v>
      </c>
      <c r="G21" s="566">
        <v>48500</v>
      </c>
      <c r="H21" s="567" t="s">
        <v>4</v>
      </c>
      <c r="I21" s="568"/>
    </row>
    <row r="22" spans="1:9" ht="45">
      <c r="A22" s="564">
        <v>18</v>
      </c>
      <c r="B22" s="564"/>
      <c r="C22" s="565" t="s">
        <v>14</v>
      </c>
      <c r="D22" s="566" t="s">
        <v>1261</v>
      </c>
      <c r="E22" s="566">
        <v>1</v>
      </c>
      <c r="F22" s="566">
        <v>113700</v>
      </c>
      <c r="G22" s="566">
        <v>79000</v>
      </c>
      <c r="H22" s="567" t="s">
        <v>4</v>
      </c>
      <c r="I22" s="568"/>
    </row>
    <row r="23" spans="1:9" ht="45">
      <c r="A23" s="564">
        <v>19</v>
      </c>
      <c r="B23" s="564"/>
      <c r="C23" s="565" t="s">
        <v>15</v>
      </c>
      <c r="D23" s="566" t="s">
        <v>1261</v>
      </c>
      <c r="E23" s="566">
        <v>1</v>
      </c>
      <c r="F23" s="566">
        <v>65900</v>
      </c>
      <c r="G23" s="566">
        <v>46800</v>
      </c>
      <c r="H23" s="567" t="s">
        <v>4</v>
      </c>
      <c r="I23" s="568"/>
    </row>
    <row r="24" spans="1:9" ht="78.75">
      <c r="A24" s="564">
        <v>20</v>
      </c>
      <c r="B24" s="564"/>
      <c r="C24" s="565" t="s">
        <v>16</v>
      </c>
      <c r="D24" s="566" t="s">
        <v>1261</v>
      </c>
      <c r="E24" s="566">
        <v>1</v>
      </c>
      <c r="F24" s="566">
        <v>186400</v>
      </c>
      <c r="G24" s="566">
        <v>125000</v>
      </c>
      <c r="H24" s="567" t="s">
        <v>4</v>
      </c>
      <c r="I24" s="568"/>
    </row>
    <row r="25" spans="1:9" ht="78.75">
      <c r="A25" s="564">
        <v>21</v>
      </c>
      <c r="B25" s="564"/>
      <c r="C25" s="565" t="s">
        <v>17</v>
      </c>
      <c r="D25" s="566" t="s">
        <v>1261</v>
      </c>
      <c r="E25" s="566">
        <v>1</v>
      </c>
      <c r="F25" s="566">
        <v>102600</v>
      </c>
      <c r="G25" s="566">
        <v>45600</v>
      </c>
      <c r="H25" s="567" t="s">
        <v>4</v>
      </c>
      <c r="I25" s="568"/>
    </row>
    <row r="26" spans="1:9" ht="67.5">
      <c r="A26" s="564">
        <v>22</v>
      </c>
      <c r="B26" s="564"/>
      <c r="C26" s="565" t="s">
        <v>18</v>
      </c>
      <c r="D26" s="566" t="s">
        <v>1261</v>
      </c>
      <c r="E26" s="566">
        <v>1</v>
      </c>
      <c r="F26" s="566">
        <v>291600</v>
      </c>
      <c r="G26" s="566">
        <v>216000</v>
      </c>
      <c r="H26" s="567" t="s">
        <v>4</v>
      </c>
      <c r="I26" s="568"/>
    </row>
    <row r="27" spans="1:9" ht="78.75">
      <c r="A27" s="564">
        <v>23</v>
      </c>
      <c r="B27" s="564"/>
      <c r="C27" s="565" t="s">
        <v>19</v>
      </c>
      <c r="D27" s="566" t="s">
        <v>1261</v>
      </c>
      <c r="E27" s="566">
        <v>1</v>
      </c>
      <c r="F27" s="566">
        <v>84000</v>
      </c>
      <c r="G27" s="566">
        <v>43680</v>
      </c>
      <c r="H27" s="567" t="s">
        <v>4</v>
      </c>
      <c r="I27" s="568"/>
    </row>
    <row r="28" spans="1:9" ht="67.5">
      <c r="A28" s="564">
        <v>24</v>
      </c>
      <c r="B28" s="564"/>
      <c r="C28" s="565" t="s">
        <v>20</v>
      </c>
      <c r="D28" s="566" t="s">
        <v>1261</v>
      </c>
      <c r="E28" s="566">
        <v>1</v>
      </c>
      <c r="F28" s="566">
        <v>272900</v>
      </c>
      <c r="G28" s="566">
        <v>208000</v>
      </c>
      <c r="H28" s="567" t="s">
        <v>4</v>
      </c>
      <c r="I28" s="568"/>
    </row>
    <row r="29" spans="1:9" ht="78.75">
      <c r="A29" s="564">
        <v>25</v>
      </c>
      <c r="B29" s="564"/>
      <c r="C29" s="565" t="s">
        <v>21</v>
      </c>
      <c r="D29" s="566" t="s">
        <v>1261</v>
      </c>
      <c r="E29" s="566">
        <v>1</v>
      </c>
      <c r="F29" s="566">
        <v>76400</v>
      </c>
      <c r="G29" s="566">
        <v>53600</v>
      </c>
      <c r="H29" s="567" t="s">
        <v>4</v>
      </c>
      <c r="I29" s="568"/>
    </row>
    <row r="30" spans="1:9" ht="78.75">
      <c r="A30" s="564">
        <v>26</v>
      </c>
      <c r="B30" s="564"/>
      <c r="C30" s="565" t="s">
        <v>22</v>
      </c>
      <c r="D30" s="566" t="s">
        <v>1261</v>
      </c>
      <c r="E30" s="566">
        <v>1</v>
      </c>
      <c r="F30" s="566">
        <v>69900</v>
      </c>
      <c r="G30" s="566">
        <v>49500</v>
      </c>
      <c r="H30" s="567" t="s">
        <v>4</v>
      </c>
      <c r="I30" s="568"/>
    </row>
    <row r="31" spans="1:9" ht="78.75">
      <c r="A31" s="564">
        <v>27</v>
      </c>
      <c r="B31" s="564"/>
      <c r="C31" s="565" t="s">
        <v>23</v>
      </c>
      <c r="D31" s="566" t="s">
        <v>1261</v>
      </c>
      <c r="E31" s="566">
        <v>1</v>
      </c>
      <c r="F31" s="566">
        <v>86900</v>
      </c>
      <c r="G31" s="566">
        <v>61800</v>
      </c>
      <c r="H31" s="567" t="s">
        <v>4</v>
      </c>
      <c r="I31" s="568"/>
    </row>
    <row r="32" spans="1:9" ht="78.75">
      <c r="A32" s="564">
        <v>28</v>
      </c>
      <c r="B32" s="564"/>
      <c r="C32" s="565" t="s">
        <v>24</v>
      </c>
      <c r="D32" s="566" t="s">
        <v>1261</v>
      </c>
      <c r="E32" s="566">
        <v>1</v>
      </c>
      <c r="F32" s="566">
        <v>63800</v>
      </c>
      <c r="G32" s="566">
        <v>48500</v>
      </c>
      <c r="H32" s="567" t="s">
        <v>4</v>
      </c>
      <c r="I32" s="568"/>
    </row>
    <row r="33" spans="1:9" ht="78.75">
      <c r="A33" s="564">
        <v>29</v>
      </c>
      <c r="B33" s="564"/>
      <c r="C33" s="565" t="s">
        <v>25</v>
      </c>
      <c r="D33" s="566" t="s">
        <v>1261</v>
      </c>
      <c r="E33" s="566">
        <v>1</v>
      </c>
      <c r="F33" s="566">
        <v>89600</v>
      </c>
      <c r="G33" s="566">
        <v>56000</v>
      </c>
      <c r="H33" s="567" t="s">
        <v>4</v>
      </c>
      <c r="I33" s="568"/>
    </row>
    <row r="34" spans="1:9" ht="67.5">
      <c r="A34" s="564">
        <v>30</v>
      </c>
      <c r="B34" s="564"/>
      <c r="C34" s="565" t="s">
        <v>26</v>
      </c>
      <c r="D34" s="566" t="s">
        <v>1261</v>
      </c>
      <c r="E34" s="566">
        <v>1</v>
      </c>
      <c r="F34" s="566">
        <v>83700</v>
      </c>
      <c r="G34" s="566">
        <v>60500</v>
      </c>
      <c r="H34" s="567" t="s">
        <v>4</v>
      </c>
      <c r="I34" s="568"/>
    </row>
    <row r="35" spans="1:9" ht="67.5">
      <c r="A35" s="564">
        <v>31</v>
      </c>
      <c r="B35" s="564"/>
      <c r="C35" s="565" t="s">
        <v>27</v>
      </c>
      <c r="D35" s="566" t="s">
        <v>1261</v>
      </c>
      <c r="E35" s="566">
        <v>1</v>
      </c>
      <c r="F35" s="566">
        <v>64100</v>
      </c>
      <c r="G35" s="566">
        <v>48900</v>
      </c>
      <c r="H35" s="567" t="s">
        <v>4</v>
      </c>
      <c r="I35" s="568"/>
    </row>
    <row r="36" spans="1:9" ht="67.5">
      <c r="A36" s="564">
        <v>32</v>
      </c>
      <c r="B36" s="564"/>
      <c r="C36" s="565" t="s">
        <v>28</v>
      </c>
      <c r="D36" s="566" t="s">
        <v>1261</v>
      </c>
      <c r="E36" s="566">
        <v>1</v>
      </c>
      <c r="F36" s="566">
        <v>185100</v>
      </c>
      <c r="G36" s="566">
        <v>110000</v>
      </c>
      <c r="H36" s="567" t="s">
        <v>4</v>
      </c>
      <c r="I36" s="568"/>
    </row>
    <row r="37" spans="1:9" ht="67.5">
      <c r="A37" s="564">
        <v>33</v>
      </c>
      <c r="B37" s="564"/>
      <c r="C37" s="565" t="s">
        <v>29</v>
      </c>
      <c r="D37" s="566" t="s">
        <v>1261</v>
      </c>
      <c r="E37" s="566">
        <v>1</v>
      </c>
      <c r="F37" s="566">
        <v>78500</v>
      </c>
      <c r="G37" s="566">
        <v>56000</v>
      </c>
      <c r="H37" s="567" t="s">
        <v>4</v>
      </c>
      <c r="I37" s="568"/>
    </row>
    <row r="38" spans="1:9" ht="67.5">
      <c r="A38" s="564">
        <v>34</v>
      </c>
      <c r="B38" s="564"/>
      <c r="C38" s="565" t="s">
        <v>30</v>
      </c>
      <c r="D38" s="566" t="s">
        <v>1261</v>
      </c>
      <c r="E38" s="566">
        <v>1</v>
      </c>
      <c r="F38" s="566">
        <v>62700</v>
      </c>
      <c r="G38" s="566">
        <v>45900</v>
      </c>
      <c r="H38" s="567" t="s">
        <v>4</v>
      </c>
      <c r="I38" s="568"/>
    </row>
    <row r="39" spans="1:9" ht="67.5">
      <c r="A39" s="564">
        <v>35</v>
      </c>
      <c r="B39" s="564"/>
      <c r="C39" s="565" t="s">
        <v>31</v>
      </c>
      <c r="D39" s="566" t="s">
        <v>1261</v>
      </c>
      <c r="E39" s="566">
        <v>1</v>
      </c>
      <c r="F39" s="566">
        <v>63000</v>
      </c>
      <c r="G39" s="566">
        <v>43000</v>
      </c>
      <c r="H39" s="567" t="s">
        <v>4</v>
      </c>
      <c r="I39" s="568"/>
    </row>
    <row r="40" spans="1:9" ht="67.5">
      <c r="A40" s="564">
        <v>36</v>
      </c>
      <c r="B40" s="564"/>
      <c r="C40" s="565" t="s">
        <v>32</v>
      </c>
      <c r="D40" s="566" t="s">
        <v>1261</v>
      </c>
      <c r="E40" s="566">
        <v>1</v>
      </c>
      <c r="F40" s="566">
        <v>76600</v>
      </c>
      <c r="G40" s="566">
        <v>52000</v>
      </c>
      <c r="H40" s="567" t="s">
        <v>4</v>
      </c>
      <c r="I40" s="568"/>
    </row>
    <row r="41" spans="1:9" ht="67.5">
      <c r="A41" s="564">
        <v>37</v>
      </c>
      <c r="B41" s="564"/>
      <c r="C41" s="565" t="s">
        <v>33</v>
      </c>
      <c r="D41" s="566" t="s">
        <v>1261</v>
      </c>
      <c r="E41" s="566">
        <v>1</v>
      </c>
      <c r="F41" s="566">
        <v>91000</v>
      </c>
      <c r="G41" s="566">
        <v>68000</v>
      </c>
      <c r="H41" s="567" t="s">
        <v>4</v>
      </c>
      <c r="I41" s="568"/>
    </row>
    <row r="42" spans="1:9" ht="67.5">
      <c r="A42" s="564">
        <v>38</v>
      </c>
      <c r="B42" s="564"/>
      <c r="C42" s="565" t="s">
        <v>34</v>
      </c>
      <c r="D42" s="566" t="s">
        <v>1261</v>
      </c>
      <c r="E42" s="566">
        <v>1</v>
      </c>
      <c r="F42" s="566">
        <v>291600</v>
      </c>
      <c r="G42" s="566">
        <v>216000</v>
      </c>
      <c r="H42" s="567" t="s">
        <v>4</v>
      </c>
      <c r="I42" s="568"/>
    </row>
    <row r="43" spans="1:9" ht="67.5">
      <c r="A43" s="564">
        <v>39</v>
      </c>
      <c r="B43" s="564"/>
      <c r="C43" s="565" t="s">
        <v>35</v>
      </c>
      <c r="D43" s="566" t="s">
        <v>1261</v>
      </c>
      <c r="E43" s="566">
        <v>1</v>
      </c>
      <c r="F43" s="566">
        <v>272400</v>
      </c>
      <c r="G43" s="566">
        <v>208000</v>
      </c>
      <c r="H43" s="567" t="s">
        <v>4</v>
      </c>
      <c r="I43" s="568"/>
    </row>
    <row r="44" spans="1:9" ht="78.75">
      <c r="A44" s="564">
        <v>40</v>
      </c>
      <c r="B44" s="564"/>
      <c r="C44" s="565" t="s">
        <v>36</v>
      </c>
      <c r="D44" s="566" t="s">
        <v>1261</v>
      </c>
      <c r="E44" s="566">
        <v>1</v>
      </c>
      <c r="F44" s="566">
        <v>186400</v>
      </c>
      <c r="G44" s="566">
        <v>125000</v>
      </c>
      <c r="H44" s="567" t="s">
        <v>4</v>
      </c>
      <c r="I44" s="568"/>
    </row>
    <row r="45" spans="1:9" ht="45">
      <c r="A45" s="564">
        <v>41</v>
      </c>
      <c r="B45" s="564"/>
      <c r="C45" s="565" t="s">
        <v>37</v>
      </c>
      <c r="D45" s="566" t="s">
        <v>1261</v>
      </c>
      <c r="E45" s="566">
        <v>2</v>
      </c>
      <c r="F45" s="566">
        <v>68300</v>
      </c>
      <c r="G45" s="566">
        <v>68300</v>
      </c>
      <c r="H45" s="378" t="s">
        <v>38</v>
      </c>
      <c r="I45" s="380"/>
    </row>
    <row r="46" spans="1:9" ht="45">
      <c r="A46" s="564">
        <v>42</v>
      </c>
      <c r="B46" s="564"/>
      <c r="C46" s="565" t="s">
        <v>39</v>
      </c>
      <c r="D46" s="566" t="s">
        <v>1261</v>
      </c>
      <c r="E46" s="566">
        <v>1</v>
      </c>
      <c r="F46" s="566">
        <v>51200</v>
      </c>
      <c r="G46" s="566">
        <v>33280</v>
      </c>
      <c r="H46" s="567" t="s">
        <v>4</v>
      </c>
      <c r="I46" s="568"/>
    </row>
    <row r="47" spans="1:9" ht="56.25">
      <c r="A47" s="564">
        <v>43</v>
      </c>
      <c r="B47" s="569"/>
      <c r="C47" s="570" t="s">
        <v>40</v>
      </c>
      <c r="D47" s="566" t="s">
        <v>1314</v>
      </c>
      <c r="E47" s="566">
        <v>1</v>
      </c>
      <c r="F47" s="566">
        <v>82000</v>
      </c>
      <c r="G47">
        <v>54120</v>
      </c>
      <c r="H47" s="378" t="s">
        <v>41</v>
      </c>
      <c r="I47" s="380"/>
    </row>
    <row r="48" spans="1:9" ht="56.25">
      <c r="A48" s="564">
        <v>44</v>
      </c>
      <c r="B48" s="569"/>
      <c r="C48" s="570" t="s">
        <v>42</v>
      </c>
      <c r="D48" s="566" t="s">
        <v>1314</v>
      </c>
      <c r="E48" s="566">
        <v>1</v>
      </c>
      <c r="F48" s="566">
        <v>82000</v>
      </c>
      <c r="G48">
        <v>54120</v>
      </c>
      <c r="H48" s="378" t="s">
        <v>41</v>
      </c>
      <c r="I48" s="380"/>
    </row>
    <row r="49" spans="1:9" ht="45">
      <c r="A49" s="564">
        <v>45</v>
      </c>
      <c r="B49" s="569"/>
      <c r="C49" s="570" t="s">
        <v>43</v>
      </c>
      <c r="D49" s="566" t="s">
        <v>891</v>
      </c>
      <c r="E49" s="566">
        <v>2</v>
      </c>
      <c r="F49" s="566">
        <v>14800</v>
      </c>
      <c r="G49">
        <v>10656</v>
      </c>
      <c r="H49" s="378" t="s">
        <v>1383</v>
      </c>
      <c r="I49" s="380"/>
    </row>
    <row r="50" spans="1:9" ht="56.25">
      <c r="A50" s="564">
        <v>46</v>
      </c>
      <c r="B50" s="569"/>
      <c r="C50" s="570" t="s">
        <v>44</v>
      </c>
      <c r="D50" s="566" t="s">
        <v>1314</v>
      </c>
      <c r="E50" s="566">
        <v>2</v>
      </c>
      <c r="F50" s="566">
        <v>18010</v>
      </c>
      <c r="G50">
        <v>11887.2</v>
      </c>
      <c r="H50" s="378" t="s">
        <v>41</v>
      </c>
      <c r="I50" s="380"/>
    </row>
    <row r="51" spans="1:9" ht="56.25">
      <c r="A51" s="564">
        <v>47</v>
      </c>
      <c r="B51" s="569"/>
      <c r="C51" s="570" t="s">
        <v>45</v>
      </c>
      <c r="D51" s="566" t="s">
        <v>1314</v>
      </c>
      <c r="E51" s="566">
        <v>1</v>
      </c>
      <c r="F51" s="566">
        <v>18010</v>
      </c>
      <c r="G51">
        <v>11887.2</v>
      </c>
      <c r="H51" s="378" t="s">
        <v>41</v>
      </c>
      <c r="I51" s="380"/>
    </row>
    <row r="52" spans="1:9" ht="56.25">
      <c r="A52" s="564">
        <v>48</v>
      </c>
      <c r="B52" s="569"/>
      <c r="C52" s="570" t="s">
        <v>46</v>
      </c>
      <c r="D52" s="566" t="s">
        <v>1314</v>
      </c>
      <c r="E52" s="566">
        <v>1</v>
      </c>
      <c r="F52" s="566">
        <v>18010</v>
      </c>
      <c r="G52">
        <v>11887.2</v>
      </c>
      <c r="H52" s="378" t="s">
        <v>41</v>
      </c>
      <c r="I52" s="380"/>
    </row>
    <row r="53" spans="1:9" ht="56.25">
      <c r="A53" s="564">
        <v>49</v>
      </c>
      <c r="B53" s="569"/>
      <c r="C53" s="570" t="s">
        <v>47</v>
      </c>
      <c r="D53" s="566" t="s">
        <v>1314</v>
      </c>
      <c r="E53" s="566">
        <v>3</v>
      </c>
      <c r="F53" s="566">
        <v>18010</v>
      </c>
      <c r="G53">
        <v>11887.2</v>
      </c>
      <c r="H53" s="378" t="s">
        <v>41</v>
      </c>
      <c r="I53" s="380"/>
    </row>
    <row r="54" spans="1:9" ht="56.25">
      <c r="A54" s="564">
        <v>50</v>
      </c>
      <c r="B54" s="569"/>
      <c r="C54" s="570" t="s">
        <v>48</v>
      </c>
      <c r="D54" s="566" t="s">
        <v>1314</v>
      </c>
      <c r="E54" s="566">
        <v>1</v>
      </c>
      <c r="F54" s="566">
        <v>18010</v>
      </c>
      <c r="G54">
        <v>11887.2</v>
      </c>
      <c r="H54" s="378" t="s">
        <v>41</v>
      </c>
      <c r="I54" s="380"/>
    </row>
    <row r="55" spans="1:9" ht="56.25">
      <c r="A55" s="564">
        <v>51</v>
      </c>
      <c r="B55" s="569"/>
      <c r="C55" s="570" t="s">
        <v>49</v>
      </c>
      <c r="D55" s="566" t="s">
        <v>1314</v>
      </c>
      <c r="E55" s="566">
        <v>1</v>
      </c>
      <c r="F55" s="566">
        <v>18010</v>
      </c>
      <c r="G55">
        <v>11887.2</v>
      </c>
      <c r="H55" s="378" t="s">
        <v>41</v>
      </c>
      <c r="I55" s="380"/>
    </row>
    <row r="56" spans="1:9" ht="56.25">
      <c r="A56" s="564">
        <v>52</v>
      </c>
      <c r="B56" s="569"/>
      <c r="C56" s="570" t="s">
        <v>50</v>
      </c>
      <c r="D56" s="566" t="s">
        <v>1314</v>
      </c>
      <c r="E56" s="566">
        <v>1</v>
      </c>
      <c r="F56" s="566">
        <v>18010</v>
      </c>
      <c r="G56">
        <v>11887.2</v>
      </c>
      <c r="H56" s="378" t="s">
        <v>41</v>
      </c>
      <c r="I56" s="380"/>
    </row>
    <row r="57" spans="1:9" ht="56.25">
      <c r="A57" s="564">
        <v>53</v>
      </c>
      <c r="B57" s="569"/>
      <c r="C57" s="570" t="s">
        <v>51</v>
      </c>
      <c r="D57" s="566" t="s">
        <v>1314</v>
      </c>
      <c r="E57" s="566">
        <v>1</v>
      </c>
      <c r="F57" s="566">
        <v>18000</v>
      </c>
      <c r="G57">
        <v>11880</v>
      </c>
      <c r="H57" s="378" t="s">
        <v>41</v>
      </c>
      <c r="I57" s="380"/>
    </row>
    <row r="58" spans="1:9" ht="56.25">
      <c r="A58" s="564">
        <v>54</v>
      </c>
      <c r="B58" s="569"/>
      <c r="C58" s="570" t="s">
        <v>52</v>
      </c>
      <c r="D58" s="566" t="s">
        <v>1314</v>
      </c>
      <c r="E58" s="566">
        <v>1</v>
      </c>
      <c r="F58" s="566">
        <v>18000</v>
      </c>
      <c r="G58">
        <v>11880</v>
      </c>
      <c r="H58" s="378" t="s">
        <v>41</v>
      </c>
      <c r="I58" s="380"/>
    </row>
    <row r="59" spans="1:9" ht="56.25">
      <c r="A59" s="564">
        <v>55</v>
      </c>
      <c r="B59" s="569"/>
      <c r="C59" s="570" t="s">
        <v>53</v>
      </c>
      <c r="D59" s="566" t="s">
        <v>1314</v>
      </c>
      <c r="E59" s="566">
        <v>1</v>
      </c>
      <c r="F59" s="566">
        <v>18000</v>
      </c>
      <c r="G59">
        <v>11880</v>
      </c>
      <c r="H59" s="378" t="s">
        <v>41</v>
      </c>
      <c r="I59" s="380"/>
    </row>
    <row r="60" spans="1:9" ht="56.25">
      <c r="A60" s="564">
        <v>56</v>
      </c>
      <c r="B60" s="569"/>
      <c r="C60" s="570" t="s">
        <v>54</v>
      </c>
      <c r="D60" s="566" t="s">
        <v>1314</v>
      </c>
      <c r="E60" s="566">
        <v>1</v>
      </c>
      <c r="F60" s="566">
        <v>18000</v>
      </c>
      <c r="G60">
        <v>11880</v>
      </c>
      <c r="H60" s="378" t="s">
        <v>41</v>
      </c>
      <c r="I60" s="380"/>
    </row>
    <row r="61" spans="1:9" ht="56.25">
      <c r="A61" s="564">
        <v>57</v>
      </c>
      <c r="B61" s="569"/>
      <c r="C61" s="570" t="s">
        <v>55</v>
      </c>
      <c r="D61" s="566" t="s">
        <v>1314</v>
      </c>
      <c r="E61" s="566">
        <v>1</v>
      </c>
      <c r="F61" s="566">
        <v>18000</v>
      </c>
      <c r="G61">
        <v>11880</v>
      </c>
      <c r="H61" s="378" t="s">
        <v>41</v>
      </c>
      <c r="I61" s="380"/>
    </row>
    <row r="62" spans="1:9" ht="56.25">
      <c r="A62" s="564">
        <v>58</v>
      </c>
      <c r="B62" s="569"/>
      <c r="C62" s="570" t="s">
        <v>56</v>
      </c>
      <c r="D62" s="566" t="s">
        <v>1314</v>
      </c>
      <c r="E62" s="566">
        <v>1</v>
      </c>
      <c r="F62" s="566">
        <v>18000</v>
      </c>
      <c r="G62">
        <v>11880</v>
      </c>
      <c r="H62" s="378" t="s">
        <v>41</v>
      </c>
      <c r="I62" s="380"/>
    </row>
    <row r="63" spans="1:9" ht="56.25">
      <c r="A63" s="564">
        <v>59</v>
      </c>
      <c r="B63" s="569"/>
      <c r="C63" s="570" t="s">
        <v>57</v>
      </c>
      <c r="D63" s="566" t="s">
        <v>1314</v>
      </c>
      <c r="E63" s="566">
        <v>2</v>
      </c>
      <c r="F63" s="566">
        <v>18000</v>
      </c>
      <c r="G63">
        <v>11880</v>
      </c>
      <c r="H63" s="378" t="s">
        <v>41</v>
      </c>
      <c r="I63" s="380"/>
    </row>
    <row r="64" spans="1:9" ht="90">
      <c r="A64" s="564">
        <v>60</v>
      </c>
      <c r="B64" s="569"/>
      <c r="C64" s="570" t="s">
        <v>58</v>
      </c>
      <c r="D64" s="571" t="s">
        <v>1243</v>
      </c>
      <c r="E64" s="566">
        <v>1</v>
      </c>
      <c r="F64" s="566">
        <v>213700</v>
      </c>
      <c r="G64">
        <v>54000</v>
      </c>
      <c r="H64" s="378" t="s">
        <v>1383</v>
      </c>
      <c r="I64" s="380"/>
    </row>
    <row r="65" spans="1:9" ht="67.5">
      <c r="A65" s="564">
        <v>61</v>
      </c>
      <c r="B65" s="569"/>
      <c r="C65" s="570" t="s">
        <v>59</v>
      </c>
      <c r="D65" s="566" t="s">
        <v>1261</v>
      </c>
      <c r="E65" s="566">
        <v>1</v>
      </c>
      <c r="F65" s="566">
        <v>31100</v>
      </c>
      <c r="G65">
        <v>7800</v>
      </c>
      <c r="H65" s="378" t="s">
        <v>1383</v>
      </c>
      <c r="I65" s="380"/>
    </row>
    <row r="66" spans="1:9" ht="67.5">
      <c r="A66" s="564">
        <v>62</v>
      </c>
      <c r="B66" s="569"/>
      <c r="C66" s="570" t="s">
        <v>60</v>
      </c>
      <c r="D66" s="566" t="s">
        <v>1261</v>
      </c>
      <c r="E66" s="566">
        <v>1</v>
      </c>
      <c r="F66" s="566">
        <v>33200</v>
      </c>
      <c r="G66">
        <v>18000</v>
      </c>
      <c r="H66" s="378" t="s">
        <v>1383</v>
      </c>
      <c r="I66" s="380"/>
    </row>
    <row r="67" spans="1:9" ht="56.25">
      <c r="A67" s="564">
        <v>63</v>
      </c>
      <c r="B67" s="569"/>
      <c r="C67" s="570" t="s">
        <v>61</v>
      </c>
      <c r="D67" s="566" t="s">
        <v>1314</v>
      </c>
      <c r="E67" s="566">
        <v>1</v>
      </c>
      <c r="F67" s="566">
        <v>26800</v>
      </c>
      <c r="G67">
        <v>17688</v>
      </c>
      <c r="H67" s="378" t="s">
        <v>41</v>
      </c>
      <c r="I67" s="380"/>
    </row>
    <row r="68" spans="1:9" ht="56.25">
      <c r="A68" s="564">
        <v>64</v>
      </c>
      <c r="B68" s="569"/>
      <c r="C68" s="570" t="s">
        <v>62</v>
      </c>
      <c r="D68" s="566" t="s">
        <v>1314</v>
      </c>
      <c r="E68" s="566">
        <v>1</v>
      </c>
      <c r="F68" s="566">
        <v>20000</v>
      </c>
      <c r="G68">
        <v>13200</v>
      </c>
      <c r="H68" s="378" t="s">
        <v>41</v>
      </c>
      <c r="I68" s="380"/>
    </row>
    <row r="69" spans="1:9" ht="56.25">
      <c r="A69" s="564">
        <v>65</v>
      </c>
      <c r="B69" s="569"/>
      <c r="C69" s="570" t="s">
        <v>63</v>
      </c>
      <c r="D69" s="566" t="s">
        <v>1314</v>
      </c>
      <c r="E69" s="566">
        <v>1</v>
      </c>
      <c r="F69" s="566">
        <v>20000</v>
      </c>
      <c r="G69">
        <v>13200</v>
      </c>
      <c r="H69" s="378" t="s">
        <v>41</v>
      </c>
      <c r="I69" s="380"/>
    </row>
    <row r="70" spans="1:9" ht="56.25">
      <c r="A70" s="564">
        <v>66</v>
      </c>
      <c r="B70" s="569"/>
      <c r="C70" s="570" t="s">
        <v>64</v>
      </c>
      <c r="D70" s="566" t="s">
        <v>1314</v>
      </c>
      <c r="E70" s="566">
        <v>1</v>
      </c>
      <c r="F70" s="566">
        <v>20000</v>
      </c>
      <c r="G70">
        <v>13200</v>
      </c>
      <c r="H70" s="378" t="s">
        <v>41</v>
      </c>
      <c r="I70" s="380"/>
    </row>
    <row r="71" spans="1:9" ht="45">
      <c r="A71" s="564">
        <v>67</v>
      </c>
      <c r="B71" s="569"/>
      <c r="C71" s="570" t="s">
        <v>65</v>
      </c>
      <c r="D71" s="566" t="s">
        <v>1314</v>
      </c>
      <c r="E71" s="566">
        <v>2</v>
      </c>
      <c r="F71" s="566">
        <v>20000</v>
      </c>
      <c r="G71">
        <v>13200</v>
      </c>
      <c r="H71" s="378" t="s">
        <v>41</v>
      </c>
      <c r="I71" s="380"/>
    </row>
    <row r="72" spans="1:9" ht="56.25">
      <c r="A72" s="564">
        <v>68</v>
      </c>
      <c r="B72" s="569"/>
      <c r="C72" s="570" t="s">
        <v>66</v>
      </c>
      <c r="D72" s="566" t="s">
        <v>1314</v>
      </c>
      <c r="E72" s="566">
        <v>1</v>
      </c>
      <c r="F72" s="566">
        <v>26800</v>
      </c>
      <c r="G72">
        <v>17688</v>
      </c>
      <c r="H72" s="378" t="s">
        <v>41</v>
      </c>
      <c r="I72" s="380"/>
    </row>
    <row r="73" spans="1:9" ht="45">
      <c r="A73" s="564">
        <v>69</v>
      </c>
      <c r="B73" s="569"/>
      <c r="C73" s="570" t="s">
        <v>67</v>
      </c>
      <c r="D73" s="566" t="s">
        <v>1314</v>
      </c>
      <c r="E73" s="566">
        <v>1</v>
      </c>
      <c r="F73" s="566">
        <v>26800</v>
      </c>
      <c r="G73">
        <v>17688</v>
      </c>
      <c r="H73" s="378" t="s">
        <v>41</v>
      </c>
      <c r="I73" s="380"/>
    </row>
    <row r="74" spans="1:9" ht="45">
      <c r="A74" s="564">
        <v>70</v>
      </c>
      <c r="B74" s="569"/>
      <c r="C74" s="570" t="s">
        <v>68</v>
      </c>
      <c r="D74" s="566" t="s">
        <v>1314</v>
      </c>
      <c r="E74" s="566">
        <v>1</v>
      </c>
      <c r="F74" s="566">
        <v>26800</v>
      </c>
      <c r="G74">
        <v>17688</v>
      </c>
      <c r="H74" s="378" t="s">
        <v>41</v>
      </c>
      <c r="I74" s="380"/>
    </row>
    <row r="75" spans="1:9" ht="45">
      <c r="A75" s="564">
        <v>71</v>
      </c>
      <c r="B75" s="569"/>
      <c r="C75" s="570" t="s">
        <v>69</v>
      </c>
      <c r="D75" s="566" t="s">
        <v>1314</v>
      </c>
      <c r="E75" s="566">
        <v>1</v>
      </c>
      <c r="F75" s="566">
        <v>26800</v>
      </c>
      <c r="G75">
        <v>17688</v>
      </c>
      <c r="H75" s="378" t="s">
        <v>41</v>
      </c>
      <c r="I75" s="380"/>
    </row>
    <row r="76" spans="1:9" ht="45">
      <c r="A76" s="564">
        <v>72</v>
      </c>
      <c r="B76" s="569"/>
      <c r="C76" s="570" t="s">
        <v>70</v>
      </c>
      <c r="D76" s="566" t="s">
        <v>1314</v>
      </c>
      <c r="E76" s="566">
        <v>2</v>
      </c>
      <c r="F76" s="566">
        <v>26800</v>
      </c>
      <c r="G76">
        <v>17688</v>
      </c>
      <c r="H76" s="378" t="s">
        <v>41</v>
      </c>
      <c r="I76" s="380"/>
    </row>
    <row r="77" spans="1:9" ht="67.5">
      <c r="A77" s="564">
        <v>73</v>
      </c>
      <c r="B77" s="569"/>
      <c r="C77" s="570" t="s">
        <v>71</v>
      </c>
      <c r="D77" s="566" t="s">
        <v>1314</v>
      </c>
      <c r="E77" s="566">
        <v>1</v>
      </c>
      <c r="F77" s="566">
        <v>153400</v>
      </c>
      <c r="G77">
        <v>101244</v>
      </c>
      <c r="H77" s="378" t="s">
        <v>41</v>
      </c>
      <c r="I77" s="380"/>
    </row>
    <row r="78" spans="1:9" ht="67.5">
      <c r="A78" s="564">
        <v>74</v>
      </c>
      <c r="B78" s="564"/>
      <c r="C78" s="570" t="s">
        <v>72</v>
      </c>
      <c r="D78" s="566" t="s">
        <v>1314</v>
      </c>
      <c r="E78" s="566">
        <v>1</v>
      </c>
      <c r="F78" s="566">
        <v>14400</v>
      </c>
      <c r="G78">
        <v>14760</v>
      </c>
      <c r="H78" s="378" t="s">
        <v>41</v>
      </c>
      <c r="I78" s="380"/>
    </row>
    <row r="79" spans="1:9" ht="45">
      <c r="A79" s="564">
        <v>75</v>
      </c>
      <c r="B79" s="564"/>
      <c r="C79" s="565" t="s">
        <v>73</v>
      </c>
      <c r="D79" s="566" t="s">
        <v>1261</v>
      </c>
      <c r="E79" s="566">
        <v>2</v>
      </c>
      <c r="F79" s="566">
        <v>27800</v>
      </c>
      <c r="G79" s="566">
        <v>27800</v>
      </c>
      <c r="H79" s="378" t="s">
        <v>38</v>
      </c>
      <c r="I79" s="380"/>
    </row>
    <row r="80" spans="1:9" ht="45">
      <c r="A80" s="564">
        <v>76</v>
      </c>
      <c r="B80" s="564"/>
      <c r="C80" s="565" t="s">
        <v>74</v>
      </c>
      <c r="D80" s="566" t="s">
        <v>1261</v>
      </c>
      <c r="E80" s="566">
        <v>1</v>
      </c>
      <c r="F80" s="566">
        <v>9200</v>
      </c>
      <c r="G80" s="566">
        <v>9200</v>
      </c>
      <c r="H80" s="378" t="s">
        <v>75</v>
      </c>
      <c r="I80" s="380"/>
    </row>
    <row r="81" spans="1:9" ht="45">
      <c r="A81" s="564">
        <v>77</v>
      </c>
      <c r="B81" s="564"/>
      <c r="C81" s="565" t="s">
        <v>76</v>
      </c>
      <c r="D81" s="566" t="s">
        <v>1261</v>
      </c>
      <c r="E81" s="566">
        <v>1</v>
      </c>
      <c r="F81" s="566">
        <v>14600</v>
      </c>
      <c r="G81" s="566">
        <v>14600</v>
      </c>
      <c r="H81" s="378" t="s">
        <v>75</v>
      </c>
      <c r="I81" s="380"/>
    </row>
    <row r="82" spans="1:9" ht="33.75">
      <c r="A82" s="564">
        <v>78</v>
      </c>
      <c r="B82" s="564"/>
      <c r="C82" s="565" t="s">
        <v>77</v>
      </c>
      <c r="D82" s="566" t="s">
        <v>1314</v>
      </c>
      <c r="E82" s="566">
        <v>1</v>
      </c>
      <c r="F82" s="566">
        <v>20000</v>
      </c>
      <c r="G82" s="566">
        <v>11000</v>
      </c>
      <c r="H82" s="378" t="s">
        <v>41</v>
      </c>
      <c r="I82" s="380"/>
    </row>
    <row r="83" spans="1:9" ht="56.25">
      <c r="A83" s="564">
        <v>79</v>
      </c>
      <c r="B83" s="569"/>
      <c r="C83" s="570" t="s">
        <v>78</v>
      </c>
      <c r="D83" s="566" t="s">
        <v>1314</v>
      </c>
      <c r="E83" s="566">
        <v>1</v>
      </c>
      <c r="F83" s="566">
        <v>46800</v>
      </c>
      <c r="G83">
        <v>30888</v>
      </c>
      <c r="H83" s="378" t="s">
        <v>41</v>
      </c>
      <c r="I83" s="380"/>
    </row>
    <row r="84" spans="1:9" ht="56.25">
      <c r="A84" s="564">
        <v>80</v>
      </c>
      <c r="B84" s="569"/>
      <c r="C84" s="570" t="s">
        <v>79</v>
      </c>
      <c r="D84" s="566" t="s">
        <v>1314</v>
      </c>
      <c r="E84" s="566">
        <v>1</v>
      </c>
      <c r="F84" s="566">
        <v>26800</v>
      </c>
      <c r="G84">
        <v>17688</v>
      </c>
      <c r="H84" s="378" t="s">
        <v>41</v>
      </c>
      <c r="I84" s="380"/>
    </row>
    <row r="85" spans="1:9" ht="45">
      <c r="A85" s="564">
        <v>81</v>
      </c>
      <c r="B85" s="564"/>
      <c r="C85" s="565" t="s">
        <v>80</v>
      </c>
      <c r="D85" s="566" t="s">
        <v>1261</v>
      </c>
      <c r="E85" s="566">
        <v>1</v>
      </c>
      <c r="F85" s="566">
        <v>120000</v>
      </c>
      <c r="G85" s="566">
        <v>86000</v>
      </c>
      <c r="H85" s="378" t="s">
        <v>41</v>
      </c>
      <c r="I85" s="380"/>
    </row>
    <row r="86" spans="1:9" ht="45">
      <c r="A86" s="564">
        <v>82</v>
      </c>
      <c r="B86" s="564"/>
      <c r="C86" s="565" t="s">
        <v>81</v>
      </c>
      <c r="D86" s="566" t="s">
        <v>1261</v>
      </c>
      <c r="E86" s="566">
        <v>1</v>
      </c>
      <c r="F86" s="566">
        <v>120000</v>
      </c>
      <c r="G86" s="566">
        <v>98000</v>
      </c>
      <c r="H86" s="378" t="s">
        <v>41</v>
      </c>
      <c r="I86" s="380"/>
    </row>
    <row r="87" spans="1:9" ht="56.25">
      <c r="A87" s="564">
        <v>83</v>
      </c>
      <c r="B87" s="564"/>
      <c r="C87" s="570" t="s">
        <v>82</v>
      </c>
      <c r="D87" s="566" t="s">
        <v>1314</v>
      </c>
      <c r="E87" s="566">
        <v>1</v>
      </c>
      <c r="F87" s="566">
        <v>150000</v>
      </c>
      <c r="G87">
        <v>151200</v>
      </c>
      <c r="H87" s="378" t="s">
        <v>41</v>
      </c>
      <c r="I87" s="380"/>
    </row>
    <row r="88" spans="1:9" ht="56.25">
      <c r="A88" s="564">
        <v>84</v>
      </c>
      <c r="B88" s="564"/>
      <c r="C88" s="570" t="s">
        <v>83</v>
      </c>
      <c r="D88" s="566" t="s">
        <v>1314</v>
      </c>
      <c r="E88" s="566">
        <v>1</v>
      </c>
      <c r="F88" s="566">
        <v>150000</v>
      </c>
      <c r="G88">
        <v>144000</v>
      </c>
      <c r="H88" s="378" t="s">
        <v>41</v>
      </c>
      <c r="I88" s="380"/>
    </row>
    <row r="89" spans="1:9" ht="56.25">
      <c r="A89" s="564">
        <v>85</v>
      </c>
      <c r="B89" s="564"/>
      <c r="C89" s="570" t="s">
        <v>84</v>
      </c>
      <c r="D89" s="566" t="s">
        <v>1314</v>
      </c>
      <c r="E89" s="566">
        <v>1</v>
      </c>
      <c r="F89" s="566">
        <v>155500</v>
      </c>
      <c r="G89">
        <v>151200</v>
      </c>
      <c r="H89" s="378" t="s">
        <v>41</v>
      </c>
      <c r="I89" s="380"/>
    </row>
    <row r="90" spans="1:9" ht="56.25">
      <c r="A90" s="564">
        <v>86</v>
      </c>
      <c r="B90" s="564"/>
      <c r="C90" s="570" t="s">
        <v>85</v>
      </c>
      <c r="D90" s="566" t="s">
        <v>1314</v>
      </c>
      <c r="E90" s="566">
        <v>1</v>
      </c>
      <c r="F90" s="566">
        <v>155500</v>
      </c>
      <c r="G90">
        <v>144000</v>
      </c>
      <c r="H90" s="378" t="s">
        <v>41</v>
      </c>
      <c r="I90" s="380"/>
    </row>
    <row r="91" spans="1:9" ht="101.25">
      <c r="A91" s="564">
        <v>87</v>
      </c>
      <c r="B91" s="564"/>
      <c r="C91" s="565" t="s">
        <v>86</v>
      </c>
      <c r="D91" s="566" t="s">
        <v>1261</v>
      </c>
      <c r="E91" s="566">
        <v>2</v>
      </c>
      <c r="F91" s="566">
        <v>793000</v>
      </c>
      <c r="G91" s="566">
        <v>718000</v>
      </c>
      <c r="H91" s="378" t="s">
        <v>87</v>
      </c>
      <c r="I91" s="380"/>
    </row>
    <row r="92" spans="1:9" ht="56.25">
      <c r="A92" s="564">
        <v>88</v>
      </c>
      <c r="B92" s="564"/>
      <c r="C92" s="565" t="s">
        <v>88</v>
      </c>
      <c r="D92" s="566" t="s">
        <v>1261</v>
      </c>
      <c r="E92" s="566">
        <v>1</v>
      </c>
      <c r="F92" s="566">
        <v>109800</v>
      </c>
      <c r="G92" s="566">
        <v>65880</v>
      </c>
      <c r="H92" s="378"/>
      <c r="I92" s="380"/>
    </row>
    <row r="93" spans="1:9" ht="33.75">
      <c r="A93" s="564">
        <v>89</v>
      </c>
      <c r="B93" s="564"/>
      <c r="C93" s="565" t="s">
        <v>89</v>
      </c>
      <c r="D93" s="566" t="s">
        <v>1314</v>
      </c>
      <c r="E93" s="566">
        <v>2</v>
      </c>
      <c r="F93" s="566">
        <v>26000</v>
      </c>
      <c r="G93" s="566">
        <v>14300</v>
      </c>
      <c r="H93" s="378" t="s">
        <v>41</v>
      </c>
      <c r="I93" s="380"/>
    </row>
    <row r="94" spans="1:9" ht="33.75">
      <c r="A94" s="564">
        <v>90</v>
      </c>
      <c r="B94" s="564"/>
      <c r="C94" s="570" t="s">
        <v>90</v>
      </c>
      <c r="D94" s="566" t="s">
        <v>1314</v>
      </c>
      <c r="E94" s="566">
        <v>1</v>
      </c>
      <c r="F94" s="566">
        <v>26000</v>
      </c>
      <c r="G94">
        <v>17160</v>
      </c>
      <c r="H94" s="378" t="s">
        <v>41</v>
      </c>
      <c r="I94" s="380"/>
    </row>
    <row r="95" spans="1:9" ht="56.25">
      <c r="A95" s="564">
        <v>91</v>
      </c>
      <c r="B95" s="564"/>
      <c r="C95" s="565" t="s">
        <v>91</v>
      </c>
      <c r="D95" s="566" t="s">
        <v>891</v>
      </c>
      <c r="E95" s="566">
        <v>4</v>
      </c>
      <c r="F95" s="566">
        <v>18000</v>
      </c>
      <c r="G95" s="566">
        <v>18000</v>
      </c>
      <c r="H95" s="378" t="s">
        <v>92</v>
      </c>
      <c r="I95" s="380"/>
    </row>
    <row r="96" spans="1:9" ht="56.25">
      <c r="A96" s="564">
        <v>92</v>
      </c>
      <c r="B96" s="564"/>
      <c r="C96" s="565" t="s">
        <v>93</v>
      </c>
      <c r="D96" s="566" t="s">
        <v>891</v>
      </c>
      <c r="E96" s="566">
        <v>2</v>
      </c>
      <c r="F96" s="566">
        <v>25300</v>
      </c>
      <c r="G96" s="566">
        <v>25300</v>
      </c>
      <c r="H96" s="378" t="s">
        <v>92</v>
      </c>
      <c r="I96" s="380"/>
    </row>
    <row r="97" spans="1:9" ht="56.25">
      <c r="A97" s="564">
        <v>93</v>
      </c>
      <c r="B97" s="564"/>
      <c r="C97" s="565" t="s">
        <v>94</v>
      </c>
      <c r="D97" s="566" t="s">
        <v>891</v>
      </c>
      <c r="E97" s="566">
        <v>2</v>
      </c>
      <c r="F97" s="566">
        <v>27300</v>
      </c>
      <c r="G97" s="566">
        <v>27300</v>
      </c>
      <c r="H97" s="378" t="s">
        <v>92</v>
      </c>
      <c r="I97" s="380"/>
    </row>
    <row r="98" spans="1:9" ht="45">
      <c r="A98" s="564">
        <v>94</v>
      </c>
      <c r="B98" s="564"/>
      <c r="C98" s="565" t="s">
        <v>95</v>
      </c>
      <c r="D98" s="566" t="s">
        <v>1261</v>
      </c>
      <c r="E98" s="566">
        <v>11</v>
      </c>
      <c r="F98" s="566">
        <v>90000</v>
      </c>
      <c r="G98" s="566">
        <v>90000</v>
      </c>
      <c r="H98" s="378" t="s">
        <v>38</v>
      </c>
      <c r="I98" s="380"/>
    </row>
    <row r="99" spans="1:9" ht="67.5">
      <c r="A99" s="564">
        <v>95</v>
      </c>
      <c r="B99" s="564"/>
      <c r="C99" s="565" t="s">
        <v>96</v>
      </c>
      <c r="D99" s="566" t="s">
        <v>1261</v>
      </c>
      <c r="E99" s="566">
        <v>10</v>
      </c>
      <c r="F99" s="566">
        <v>5700</v>
      </c>
      <c r="G99" s="566">
        <v>5700</v>
      </c>
      <c r="H99" s="378" t="s">
        <v>38</v>
      </c>
      <c r="I99" s="380"/>
    </row>
    <row r="100" spans="1:9" ht="56.25">
      <c r="A100" s="564">
        <v>96</v>
      </c>
      <c r="B100" s="564"/>
      <c r="C100" s="565" t="s">
        <v>97</v>
      </c>
      <c r="D100" s="566" t="s">
        <v>1261</v>
      </c>
      <c r="E100" s="566">
        <v>3</v>
      </c>
      <c r="F100" s="566">
        <v>38900</v>
      </c>
      <c r="G100" s="566">
        <v>38900</v>
      </c>
      <c r="H100" s="378" t="s">
        <v>98</v>
      </c>
      <c r="I100" s="380"/>
    </row>
    <row r="101" spans="1:9" ht="56.25">
      <c r="A101" s="564">
        <v>97</v>
      </c>
      <c r="B101" s="564"/>
      <c r="C101" s="565" t="s">
        <v>99</v>
      </c>
      <c r="D101" s="566" t="s">
        <v>1261</v>
      </c>
      <c r="E101" s="566">
        <v>2</v>
      </c>
      <c r="F101" s="566">
        <v>74500</v>
      </c>
      <c r="G101" s="566">
        <v>53000</v>
      </c>
      <c r="H101" s="567" t="s">
        <v>4</v>
      </c>
      <c r="I101" s="568"/>
    </row>
    <row r="102" spans="1:9" ht="45">
      <c r="A102" s="564">
        <v>98</v>
      </c>
      <c r="B102" s="564"/>
      <c r="C102" s="565" t="s">
        <v>100</v>
      </c>
      <c r="D102" s="566" t="s">
        <v>1261</v>
      </c>
      <c r="E102" s="566">
        <v>2</v>
      </c>
      <c r="F102" s="566">
        <v>66300</v>
      </c>
      <c r="G102" s="566">
        <v>48000</v>
      </c>
      <c r="H102" s="567" t="s">
        <v>4</v>
      </c>
      <c r="I102" s="568"/>
    </row>
    <row r="103" spans="1:9" ht="112.5">
      <c r="A103" s="564">
        <v>99</v>
      </c>
      <c r="B103" s="564"/>
      <c r="C103" s="565" t="s">
        <v>101</v>
      </c>
      <c r="D103" s="566" t="s">
        <v>1261</v>
      </c>
      <c r="E103" s="566">
        <v>2</v>
      </c>
      <c r="F103" s="566">
        <v>228100</v>
      </c>
      <c r="G103" s="566">
        <v>186000</v>
      </c>
      <c r="H103" s="378" t="s">
        <v>102</v>
      </c>
      <c r="I103" s="380"/>
    </row>
    <row r="104" spans="1:9" ht="78.75">
      <c r="A104" s="564">
        <v>100</v>
      </c>
      <c r="B104" s="564"/>
      <c r="C104" s="565" t="s">
        <v>103</v>
      </c>
      <c r="D104" s="566" t="s">
        <v>1261</v>
      </c>
      <c r="E104" s="566">
        <v>2</v>
      </c>
      <c r="F104" s="566">
        <v>79300</v>
      </c>
      <c r="G104" s="566">
        <v>79300</v>
      </c>
      <c r="H104" s="378" t="s">
        <v>38</v>
      </c>
      <c r="I104" s="380"/>
    </row>
    <row r="105" spans="1:9" ht="45">
      <c r="A105" s="564">
        <v>101</v>
      </c>
      <c r="B105" s="564"/>
      <c r="C105" s="570" t="s">
        <v>104</v>
      </c>
      <c r="D105" s="566" t="s">
        <v>1314</v>
      </c>
      <c r="E105" s="566">
        <v>2</v>
      </c>
      <c r="F105" s="566">
        <v>12000</v>
      </c>
      <c r="G105">
        <v>7920</v>
      </c>
      <c r="H105" s="378" t="s">
        <v>41</v>
      </c>
      <c r="I105" s="380"/>
    </row>
    <row r="106" spans="1:9" ht="45">
      <c r="A106" s="564">
        <v>102</v>
      </c>
      <c r="B106" s="564"/>
      <c r="C106" s="570" t="s">
        <v>105</v>
      </c>
      <c r="D106" s="566" t="s">
        <v>1314</v>
      </c>
      <c r="E106" s="566">
        <v>2</v>
      </c>
      <c r="F106" s="566">
        <v>12310</v>
      </c>
      <c r="G106">
        <v>8125.2</v>
      </c>
      <c r="H106" s="378" t="s">
        <v>41</v>
      </c>
      <c r="I106" s="380"/>
    </row>
    <row r="107" spans="1:9" ht="22.5">
      <c r="A107" s="564">
        <v>103</v>
      </c>
      <c r="B107" s="564"/>
      <c r="C107" s="570" t="s">
        <v>106</v>
      </c>
      <c r="D107" s="566" t="s">
        <v>1261</v>
      </c>
      <c r="E107" s="566">
        <v>1</v>
      </c>
      <c r="F107" s="566">
        <v>101200</v>
      </c>
      <c r="G107">
        <v>66792</v>
      </c>
      <c r="H107" s="378" t="s">
        <v>41</v>
      </c>
      <c r="I107" s="380"/>
    </row>
    <row r="108" spans="1:9" ht="22.5">
      <c r="A108" s="564">
        <v>104</v>
      </c>
      <c r="B108" s="564"/>
      <c r="C108" s="570" t="s">
        <v>107</v>
      </c>
      <c r="D108" s="566" t="s">
        <v>1261</v>
      </c>
      <c r="E108" s="566">
        <v>1</v>
      </c>
      <c r="F108" s="566">
        <v>22800</v>
      </c>
      <c r="G108">
        <v>15048</v>
      </c>
      <c r="H108" s="378" t="s">
        <v>41</v>
      </c>
      <c r="I108" s="380"/>
    </row>
    <row r="109" spans="1:9" ht="67.5">
      <c r="A109" s="564">
        <v>105</v>
      </c>
      <c r="B109" s="564"/>
      <c r="C109" s="570" t="s">
        <v>108</v>
      </c>
      <c r="D109" s="566" t="s">
        <v>1314</v>
      </c>
      <c r="E109" s="566">
        <v>1</v>
      </c>
      <c r="F109" s="566">
        <v>12000</v>
      </c>
      <c r="G109">
        <v>7920</v>
      </c>
      <c r="H109" s="378" t="s">
        <v>41</v>
      </c>
      <c r="I109" s="380"/>
    </row>
    <row r="110" spans="1:9" ht="56.25">
      <c r="A110" s="564">
        <v>106</v>
      </c>
      <c r="B110" s="564"/>
      <c r="C110" s="570" t="s">
        <v>109</v>
      </c>
      <c r="D110" s="566" t="s">
        <v>1314</v>
      </c>
      <c r="E110" s="566">
        <v>10</v>
      </c>
      <c r="F110" s="566">
        <v>16350</v>
      </c>
      <c r="G110">
        <v>17520</v>
      </c>
      <c r="H110" s="378" t="s">
        <v>41</v>
      </c>
      <c r="I110" s="380"/>
    </row>
    <row r="111" spans="1:9" ht="67.5">
      <c r="A111" s="564">
        <v>107</v>
      </c>
      <c r="B111" s="564"/>
      <c r="C111" s="570" t="s">
        <v>110</v>
      </c>
      <c r="D111" s="566" t="s">
        <v>1314</v>
      </c>
      <c r="E111" s="566">
        <v>1</v>
      </c>
      <c r="F111" s="566">
        <v>16500</v>
      </c>
      <c r="G111">
        <v>10890</v>
      </c>
      <c r="H111" s="378" t="s">
        <v>41</v>
      </c>
      <c r="I111" s="380"/>
    </row>
    <row r="112" spans="1:9" ht="67.5">
      <c r="A112" s="564">
        <v>108</v>
      </c>
      <c r="B112" s="564"/>
      <c r="C112" s="570" t="s">
        <v>111</v>
      </c>
      <c r="D112" s="566" t="s">
        <v>1314</v>
      </c>
      <c r="E112" s="566">
        <v>1</v>
      </c>
      <c r="F112" s="566">
        <v>16500</v>
      </c>
      <c r="G112">
        <v>10890</v>
      </c>
      <c r="H112" s="378" t="s">
        <v>41</v>
      </c>
      <c r="I112" s="380"/>
    </row>
    <row r="113" spans="1:9" ht="56.25">
      <c r="A113" s="564">
        <v>109</v>
      </c>
      <c r="B113" s="564"/>
      <c r="C113" s="570" t="s">
        <v>112</v>
      </c>
      <c r="D113" s="566" t="s">
        <v>1314</v>
      </c>
      <c r="E113" s="566">
        <v>1</v>
      </c>
      <c r="F113" s="566">
        <v>50000</v>
      </c>
      <c r="G113">
        <v>33000</v>
      </c>
      <c r="H113" s="378" t="s">
        <v>41</v>
      </c>
      <c r="I113" s="380"/>
    </row>
    <row r="114" spans="1:9" ht="67.5">
      <c r="A114" s="564">
        <v>110</v>
      </c>
      <c r="B114" s="564"/>
      <c r="C114" s="570" t="s">
        <v>113</v>
      </c>
      <c r="D114" s="566" t="s">
        <v>1314</v>
      </c>
      <c r="E114" s="566">
        <v>1</v>
      </c>
      <c r="F114" s="566">
        <v>12310</v>
      </c>
      <c r="G114">
        <v>8125.2</v>
      </c>
      <c r="H114" s="378" t="s">
        <v>41</v>
      </c>
      <c r="I114" s="380"/>
    </row>
    <row r="115" spans="1:9" ht="56.25">
      <c r="A115" s="564">
        <v>111</v>
      </c>
      <c r="B115" s="564"/>
      <c r="C115" s="570" t="s">
        <v>114</v>
      </c>
      <c r="D115" s="566" t="s">
        <v>1314</v>
      </c>
      <c r="E115" s="566">
        <v>10</v>
      </c>
      <c r="F115" s="566">
        <v>15000</v>
      </c>
      <c r="G115">
        <v>15000</v>
      </c>
      <c r="H115" s="378" t="s">
        <v>41</v>
      </c>
      <c r="I115" s="380"/>
    </row>
    <row r="116" spans="1:9" ht="67.5">
      <c r="A116" s="564">
        <v>112</v>
      </c>
      <c r="B116" s="564"/>
      <c r="C116" s="570" t="s">
        <v>115</v>
      </c>
      <c r="D116" s="566" t="s">
        <v>1314</v>
      </c>
      <c r="E116" s="566">
        <v>1</v>
      </c>
      <c r="F116" s="566">
        <v>16568.5</v>
      </c>
      <c r="G116">
        <v>10934.4</v>
      </c>
      <c r="H116" s="378" t="s">
        <v>41</v>
      </c>
      <c r="I116" s="380"/>
    </row>
    <row r="117" spans="1:9" ht="67.5">
      <c r="A117" s="564">
        <v>113</v>
      </c>
      <c r="B117" s="564"/>
      <c r="C117" s="570" t="s">
        <v>116</v>
      </c>
      <c r="D117" s="566" t="s">
        <v>1314</v>
      </c>
      <c r="E117" s="566">
        <v>1</v>
      </c>
      <c r="F117" s="566">
        <v>16568.5</v>
      </c>
      <c r="G117">
        <v>10934.4</v>
      </c>
      <c r="H117" s="378" t="s">
        <v>41</v>
      </c>
      <c r="I117" s="380"/>
    </row>
    <row r="118" spans="1:9" ht="56.25">
      <c r="A118" s="564">
        <v>114</v>
      </c>
      <c r="B118" s="564"/>
      <c r="C118" s="570" t="s">
        <v>117</v>
      </c>
      <c r="D118" s="566" t="s">
        <v>1314</v>
      </c>
      <c r="E118" s="566">
        <v>1</v>
      </c>
      <c r="F118" s="566">
        <v>57848</v>
      </c>
      <c r="G118">
        <v>38179.2</v>
      </c>
      <c r="H118" s="378" t="s">
        <v>41</v>
      </c>
      <c r="I118" s="380"/>
    </row>
    <row r="119" spans="1:9" ht="45">
      <c r="A119" s="564">
        <v>115</v>
      </c>
      <c r="B119" s="564"/>
      <c r="C119" s="565" t="s">
        <v>118</v>
      </c>
      <c r="D119" s="566" t="s">
        <v>1261</v>
      </c>
      <c r="E119" s="566">
        <v>1</v>
      </c>
      <c r="F119" s="566">
        <v>245400</v>
      </c>
      <c r="G119" s="566">
        <v>100000</v>
      </c>
      <c r="H119" s="378" t="s">
        <v>1383</v>
      </c>
      <c r="I119" s="380"/>
    </row>
    <row r="120" spans="1:9" ht="101.25">
      <c r="A120" s="564">
        <v>116</v>
      </c>
      <c r="B120" s="564"/>
      <c r="C120" s="565" t="s">
        <v>119</v>
      </c>
      <c r="D120" s="566" t="s">
        <v>1261</v>
      </c>
      <c r="E120" s="566">
        <v>1</v>
      </c>
      <c r="F120" s="566">
        <v>269300</v>
      </c>
      <c r="G120" s="566">
        <v>120000</v>
      </c>
      <c r="H120" s="378" t="s">
        <v>1383</v>
      </c>
      <c r="I120" s="380"/>
    </row>
    <row r="121" spans="1:9" ht="101.25">
      <c r="A121" s="564">
        <v>117</v>
      </c>
      <c r="B121" s="564"/>
      <c r="C121" s="565" t="s">
        <v>120</v>
      </c>
      <c r="D121" s="566" t="s">
        <v>1261</v>
      </c>
      <c r="E121" s="566">
        <v>1</v>
      </c>
      <c r="F121" s="566">
        <v>259700</v>
      </c>
      <c r="G121" s="566">
        <v>65000</v>
      </c>
      <c r="H121" s="378" t="s">
        <v>1383</v>
      </c>
      <c r="I121" s="380"/>
    </row>
    <row r="122" spans="1:9" ht="45">
      <c r="A122" s="564">
        <v>118</v>
      </c>
      <c r="B122" s="564"/>
      <c r="C122" s="565" t="s">
        <v>121</v>
      </c>
      <c r="D122" s="566" t="s">
        <v>1261</v>
      </c>
      <c r="E122" s="566">
        <v>1</v>
      </c>
      <c r="F122" s="566">
        <v>165600</v>
      </c>
      <c r="G122" s="566">
        <v>35000</v>
      </c>
      <c r="H122" s="378" t="s">
        <v>1383</v>
      </c>
      <c r="I122" s="380"/>
    </row>
    <row r="123" spans="1:9" ht="90">
      <c r="A123" s="564">
        <v>119</v>
      </c>
      <c r="B123" s="564"/>
      <c r="C123" s="565" t="s">
        <v>122</v>
      </c>
      <c r="D123" s="566" t="s">
        <v>891</v>
      </c>
      <c r="E123" s="566">
        <v>1</v>
      </c>
      <c r="F123" s="566">
        <v>231800</v>
      </c>
      <c r="G123" s="566">
        <v>139080</v>
      </c>
      <c r="H123" s="378" t="s">
        <v>75</v>
      </c>
      <c r="I123" s="380"/>
    </row>
    <row r="124" spans="1:9" ht="67.5">
      <c r="A124" s="564">
        <v>120</v>
      </c>
      <c r="B124" s="564"/>
      <c r="C124" s="565" t="s">
        <v>123</v>
      </c>
      <c r="D124" s="566" t="s">
        <v>124</v>
      </c>
      <c r="E124" s="566">
        <v>2</v>
      </c>
      <c r="F124" s="566">
        <v>37300</v>
      </c>
      <c r="G124" s="566">
        <v>22380</v>
      </c>
      <c r="H124" s="378" t="s">
        <v>125</v>
      </c>
      <c r="I124" s="380"/>
    </row>
    <row r="125" spans="1:9" ht="67.5">
      <c r="A125" s="564">
        <v>121</v>
      </c>
      <c r="B125" s="564"/>
      <c r="C125" s="565" t="s">
        <v>126</v>
      </c>
      <c r="D125" s="566" t="s">
        <v>124</v>
      </c>
      <c r="E125" s="566">
        <v>2</v>
      </c>
      <c r="F125" s="566">
        <v>30600</v>
      </c>
      <c r="G125" s="566">
        <v>18360</v>
      </c>
      <c r="H125" s="378" t="s">
        <v>125</v>
      </c>
      <c r="I125" s="380"/>
    </row>
    <row r="126" spans="1:9" ht="101.25">
      <c r="A126" s="564">
        <v>122</v>
      </c>
      <c r="B126" s="564"/>
      <c r="C126" s="565" t="s">
        <v>127</v>
      </c>
      <c r="D126" s="566" t="s">
        <v>1261</v>
      </c>
      <c r="E126" s="566">
        <v>2</v>
      </c>
      <c r="F126" s="566">
        <v>316800</v>
      </c>
      <c r="G126" s="572">
        <v>150000</v>
      </c>
      <c r="H126" s="378" t="s">
        <v>832</v>
      </c>
      <c r="I126" s="380"/>
    </row>
    <row r="127" spans="1:9" ht="33.75">
      <c r="A127" s="564">
        <v>123</v>
      </c>
      <c r="B127" s="564"/>
      <c r="C127" s="565" t="s">
        <v>128</v>
      </c>
      <c r="D127" s="566" t="s">
        <v>891</v>
      </c>
      <c r="E127" s="566">
        <v>8</v>
      </c>
      <c r="F127" s="566">
        <v>57000</v>
      </c>
      <c r="G127" s="566">
        <v>54900</v>
      </c>
      <c r="H127" s="378" t="s">
        <v>129</v>
      </c>
      <c r="I127" s="380"/>
    </row>
    <row r="128" spans="1:9" ht="67.5">
      <c r="A128" s="564">
        <v>124</v>
      </c>
      <c r="B128" s="564"/>
      <c r="C128" s="565" t="s">
        <v>130</v>
      </c>
      <c r="D128" s="566" t="s">
        <v>1261</v>
      </c>
      <c r="E128" s="566">
        <v>3</v>
      </c>
      <c r="F128" s="566">
        <v>54900</v>
      </c>
      <c r="G128" s="566">
        <v>54900</v>
      </c>
      <c r="H128" s="378" t="s">
        <v>38</v>
      </c>
      <c r="I128" s="380"/>
    </row>
    <row r="129" spans="1:9" ht="78.75">
      <c r="A129" s="564">
        <v>125</v>
      </c>
      <c r="B129" s="564"/>
      <c r="C129" s="565" t="s">
        <v>131</v>
      </c>
      <c r="D129" s="566" t="s">
        <v>1261</v>
      </c>
      <c r="E129" s="566">
        <v>3</v>
      </c>
      <c r="F129" s="566">
        <v>62200</v>
      </c>
      <c r="G129" s="566">
        <v>62200</v>
      </c>
      <c r="H129" s="378" t="s">
        <v>38</v>
      </c>
      <c r="I129" s="380"/>
    </row>
    <row r="130" spans="1:9" ht="123.75">
      <c r="A130" s="564">
        <v>126</v>
      </c>
      <c r="B130" s="564"/>
      <c r="C130" s="565" t="s">
        <v>132</v>
      </c>
      <c r="D130" s="566" t="s">
        <v>1261</v>
      </c>
      <c r="E130" s="566">
        <v>1</v>
      </c>
      <c r="F130" s="566">
        <v>69000</v>
      </c>
      <c r="G130" s="566">
        <v>69000</v>
      </c>
      <c r="H130" s="378" t="s">
        <v>38</v>
      </c>
      <c r="I130" s="380"/>
    </row>
    <row r="131" spans="1:9" ht="123.75">
      <c r="A131" s="564">
        <v>127</v>
      </c>
      <c r="B131" s="564"/>
      <c r="C131" s="565" t="s">
        <v>133</v>
      </c>
      <c r="D131" s="566" t="s">
        <v>1261</v>
      </c>
      <c r="E131" s="566">
        <v>1</v>
      </c>
      <c r="F131" s="566">
        <v>146400</v>
      </c>
      <c r="G131" s="566">
        <v>146400</v>
      </c>
      <c r="H131" s="378" t="s">
        <v>102</v>
      </c>
      <c r="I131" s="380"/>
    </row>
    <row r="132" spans="1:9" ht="22.5">
      <c r="A132" s="564">
        <v>128</v>
      </c>
      <c r="B132" s="564"/>
      <c r="C132" s="565" t="s">
        <v>134</v>
      </c>
      <c r="D132" s="566" t="s">
        <v>1261</v>
      </c>
      <c r="E132" s="566">
        <v>1</v>
      </c>
      <c r="F132" s="566">
        <v>46400</v>
      </c>
      <c r="G132" s="566">
        <v>25520</v>
      </c>
      <c r="H132" s="378" t="s">
        <v>41</v>
      </c>
      <c r="I132" s="380"/>
    </row>
    <row r="133" spans="1:9" ht="22.5">
      <c r="A133" s="564">
        <v>129</v>
      </c>
      <c r="B133" s="564"/>
      <c r="C133" s="565" t="s">
        <v>135</v>
      </c>
      <c r="D133" s="566" t="s">
        <v>1261</v>
      </c>
      <c r="E133" s="566">
        <v>1</v>
      </c>
      <c r="F133" s="566">
        <v>46400</v>
      </c>
      <c r="G133" s="566">
        <v>25520</v>
      </c>
      <c r="H133" s="378" t="s">
        <v>41</v>
      </c>
      <c r="I133" s="380"/>
    </row>
    <row r="134" spans="1:9" ht="67.5">
      <c r="A134" s="564">
        <v>130</v>
      </c>
      <c r="B134" s="564"/>
      <c r="C134" s="565" t="s">
        <v>136</v>
      </c>
      <c r="D134" s="566" t="s">
        <v>1261</v>
      </c>
      <c r="E134" s="566">
        <v>1</v>
      </c>
      <c r="F134" s="566">
        <v>29500</v>
      </c>
      <c r="G134" s="566">
        <v>29500</v>
      </c>
      <c r="H134" s="378"/>
      <c r="I134" s="380"/>
    </row>
    <row r="135" spans="1:9" ht="78.75">
      <c r="A135" s="564">
        <v>131</v>
      </c>
      <c r="B135" s="564"/>
      <c r="C135" s="565" t="s">
        <v>137</v>
      </c>
      <c r="D135" s="566" t="s">
        <v>1261</v>
      </c>
      <c r="E135" s="566">
        <v>2</v>
      </c>
      <c r="F135" s="566">
        <v>65700</v>
      </c>
      <c r="G135" s="566">
        <v>65700</v>
      </c>
      <c r="H135" s="378"/>
      <c r="I135" s="380"/>
    </row>
    <row r="136" spans="1:9" ht="67.5">
      <c r="A136" s="564">
        <v>132</v>
      </c>
      <c r="B136" s="564"/>
      <c r="C136" s="565" t="s">
        <v>138</v>
      </c>
      <c r="D136" s="566" t="s">
        <v>1261</v>
      </c>
      <c r="E136" s="566">
        <v>2</v>
      </c>
      <c r="F136" s="566">
        <v>11600</v>
      </c>
      <c r="G136" s="566">
        <v>6960</v>
      </c>
      <c r="H136" s="378"/>
      <c r="I136" s="380"/>
    </row>
    <row r="137" spans="1:9" ht="78.75">
      <c r="A137" s="564">
        <v>133</v>
      </c>
      <c r="B137" s="564"/>
      <c r="C137" s="565" t="s">
        <v>139</v>
      </c>
      <c r="D137" s="566" t="s">
        <v>1261</v>
      </c>
      <c r="E137" s="566">
        <v>1</v>
      </c>
      <c r="F137" s="566">
        <v>146400</v>
      </c>
      <c r="G137" s="566">
        <v>146400</v>
      </c>
      <c r="H137" s="378" t="s">
        <v>140</v>
      </c>
      <c r="I137" s="380"/>
    </row>
    <row r="138" spans="1:9" ht="56.25">
      <c r="A138" s="564">
        <v>134</v>
      </c>
      <c r="B138" s="564"/>
      <c r="C138" s="565" t="s">
        <v>141</v>
      </c>
      <c r="D138" s="566" t="s">
        <v>1261</v>
      </c>
      <c r="E138" s="566">
        <v>1</v>
      </c>
      <c r="F138" s="566">
        <v>7300</v>
      </c>
      <c r="G138" s="566">
        <v>7300</v>
      </c>
      <c r="H138" s="378" t="s">
        <v>140</v>
      </c>
      <c r="I138" s="380"/>
    </row>
    <row r="139" spans="1:9" ht="67.5">
      <c r="A139" s="564">
        <v>135</v>
      </c>
      <c r="B139" s="564"/>
      <c r="C139" s="565" t="s">
        <v>142</v>
      </c>
      <c r="D139" s="566" t="s">
        <v>143</v>
      </c>
      <c r="E139" s="566">
        <v>2</v>
      </c>
      <c r="F139" s="566">
        <v>28700</v>
      </c>
      <c r="G139" s="566">
        <v>28700</v>
      </c>
      <c r="H139" s="378" t="s">
        <v>140</v>
      </c>
      <c r="I139" s="380"/>
    </row>
    <row r="140" spans="1:9" ht="67.5">
      <c r="A140" s="564">
        <v>136</v>
      </c>
      <c r="B140" s="564"/>
      <c r="C140" s="565" t="s">
        <v>144</v>
      </c>
      <c r="D140" s="566" t="s">
        <v>1261</v>
      </c>
      <c r="E140" s="566">
        <v>6</v>
      </c>
      <c r="F140" s="566">
        <v>91500</v>
      </c>
      <c r="G140" s="566">
        <v>54900</v>
      </c>
      <c r="H140" s="378"/>
      <c r="I140" s="380"/>
    </row>
    <row r="141" spans="1:9" ht="90">
      <c r="A141" s="564">
        <v>137</v>
      </c>
      <c r="B141" s="564"/>
      <c r="C141" s="565" t="s">
        <v>145</v>
      </c>
      <c r="D141" s="566" t="s">
        <v>1261</v>
      </c>
      <c r="E141" s="566">
        <v>1</v>
      </c>
      <c r="F141" s="566">
        <v>43200</v>
      </c>
      <c r="G141" s="566">
        <v>25920</v>
      </c>
      <c r="H141" s="378"/>
      <c r="I141" s="380"/>
    </row>
    <row r="142" spans="1:9" ht="101.25">
      <c r="A142" s="564">
        <v>138</v>
      </c>
      <c r="B142" s="564"/>
      <c r="C142" s="565" t="s">
        <v>146</v>
      </c>
      <c r="D142" s="566" t="s">
        <v>1261</v>
      </c>
      <c r="E142" s="566">
        <v>1</v>
      </c>
      <c r="F142" s="566">
        <v>61000</v>
      </c>
      <c r="G142" s="566">
        <v>36600</v>
      </c>
      <c r="H142" s="378"/>
      <c r="I142" s="380"/>
    </row>
    <row r="143" spans="1:9" ht="135">
      <c r="A143" s="564">
        <v>139</v>
      </c>
      <c r="B143" s="564"/>
      <c r="C143" s="565" t="s">
        <v>147</v>
      </c>
      <c r="D143" s="566" t="s">
        <v>1261</v>
      </c>
      <c r="E143" s="566">
        <v>1</v>
      </c>
      <c r="F143" s="566">
        <v>68000</v>
      </c>
      <c r="G143" s="566">
        <v>68000</v>
      </c>
      <c r="H143" s="378" t="s">
        <v>38</v>
      </c>
      <c r="I143" s="380"/>
    </row>
    <row r="144" spans="1:9" ht="112.5">
      <c r="A144" s="564">
        <v>140</v>
      </c>
      <c r="B144" s="564"/>
      <c r="C144" s="565" t="s">
        <v>148</v>
      </c>
      <c r="D144" s="566" t="s">
        <v>1261</v>
      </c>
      <c r="E144" s="566">
        <v>1</v>
      </c>
      <c r="F144" s="566">
        <v>924800</v>
      </c>
      <c r="G144" s="566">
        <v>924800</v>
      </c>
      <c r="H144" s="378" t="s">
        <v>149</v>
      </c>
      <c r="I144" s="380"/>
    </row>
    <row r="145" spans="1:9" ht="67.5">
      <c r="A145" s="564">
        <v>141</v>
      </c>
      <c r="B145" s="564"/>
      <c r="C145" s="565" t="s">
        <v>150</v>
      </c>
      <c r="D145" s="566" t="s">
        <v>124</v>
      </c>
      <c r="E145" s="566">
        <v>6</v>
      </c>
      <c r="F145" s="566">
        <v>86000</v>
      </c>
      <c r="G145" s="566">
        <v>71000</v>
      </c>
      <c r="H145" s="378"/>
      <c r="I145" s="380"/>
    </row>
    <row r="146" spans="1:9" ht="56.25">
      <c r="A146" s="564">
        <v>142</v>
      </c>
      <c r="B146" s="564"/>
      <c r="C146" s="565" t="s">
        <v>151</v>
      </c>
      <c r="D146" s="566" t="s">
        <v>1314</v>
      </c>
      <c r="E146" s="572">
        <v>60</v>
      </c>
      <c r="F146" s="566">
        <v>600000</v>
      </c>
      <c r="G146" s="566">
        <v>600000</v>
      </c>
      <c r="H146" s="378" t="s">
        <v>152</v>
      </c>
      <c r="I146" s="380"/>
    </row>
    <row r="147" spans="1:9" ht="78.75">
      <c r="A147" s="564">
        <v>143</v>
      </c>
      <c r="B147" s="564"/>
      <c r="C147" s="565" t="s">
        <v>153</v>
      </c>
      <c r="D147" s="566" t="s">
        <v>840</v>
      </c>
      <c r="E147" s="566">
        <v>8</v>
      </c>
      <c r="F147" s="566">
        <v>23900</v>
      </c>
      <c r="G147" s="566">
        <v>4480</v>
      </c>
      <c r="H147" s="378" t="s">
        <v>1383</v>
      </c>
      <c r="I147" s="380"/>
    </row>
    <row r="148" spans="1:9" ht="45">
      <c r="A148" s="564">
        <v>144</v>
      </c>
      <c r="B148" s="564"/>
      <c r="C148" s="565" t="s">
        <v>154</v>
      </c>
      <c r="D148" s="566" t="s">
        <v>124</v>
      </c>
      <c r="E148" s="572">
        <v>6</v>
      </c>
      <c r="F148" s="566">
        <v>79300</v>
      </c>
      <c r="G148" s="566">
        <v>47580</v>
      </c>
      <c r="H148" s="378" t="s">
        <v>1383</v>
      </c>
      <c r="I148" s="380"/>
    </row>
    <row r="149" spans="1:9" ht="56.25">
      <c r="A149" s="564">
        <v>145</v>
      </c>
      <c r="B149" s="564"/>
      <c r="C149" s="565" t="s">
        <v>155</v>
      </c>
      <c r="D149" s="566" t="s">
        <v>1261</v>
      </c>
      <c r="E149" s="573">
        <v>8</v>
      </c>
      <c r="F149" s="566">
        <v>38900</v>
      </c>
      <c r="G149" s="566">
        <v>38900</v>
      </c>
      <c r="H149" s="378" t="s">
        <v>75</v>
      </c>
      <c r="I149" s="380"/>
    </row>
    <row r="150" spans="1:9" ht="123.75">
      <c r="A150" s="564">
        <v>146</v>
      </c>
      <c r="B150" s="564"/>
      <c r="C150" s="565" t="s">
        <v>156</v>
      </c>
      <c r="D150" s="566" t="s">
        <v>1261</v>
      </c>
      <c r="E150" s="566">
        <v>3</v>
      </c>
      <c r="F150" s="566">
        <v>372100</v>
      </c>
      <c r="G150" s="566">
        <v>318000</v>
      </c>
      <c r="H150" s="378" t="s">
        <v>157</v>
      </c>
      <c r="I150" s="380"/>
    </row>
    <row r="151" spans="1:9" ht="45">
      <c r="A151" s="564">
        <v>147</v>
      </c>
      <c r="B151" s="564"/>
      <c r="C151" s="565" t="s">
        <v>158</v>
      </c>
      <c r="D151" s="566" t="s">
        <v>891</v>
      </c>
      <c r="E151" s="566">
        <v>1</v>
      </c>
      <c r="F151" s="566">
        <v>5100</v>
      </c>
      <c r="G151" s="566">
        <v>5100</v>
      </c>
      <c r="H151" s="378" t="s">
        <v>129</v>
      </c>
      <c r="I151" s="380"/>
    </row>
    <row r="152" spans="1:9" ht="45">
      <c r="A152" s="564">
        <v>148</v>
      </c>
      <c r="B152" s="564"/>
      <c r="C152" s="565" t="s">
        <v>159</v>
      </c>
      <c r="D152" s="566" t="s">
        <v>891</v>
      </c>
      <c r="E152" s="566">
        <v>2</v>
      </c>
      <c r="F152" s="566">
        <v>7500</v>
      </c>
      <c r="G152" s="566">
        <v>7500</v>
      </c>
      <c r="H152" s="378" t="s">
        <v>129</v>
      </c>
      <c r="I152" s="380"/>
    </row>
    <row r="153" spans="1:9" ht="45">
      <c r="A153" s="564">
        <v>149</v>
      </c>
      <c r="B153" s="564"/>
      <c r="C153" s="565" t="s">
        <v>160</v>
      </c>
      <c r="D153" s="566" t="s">
        <v>891</v>
      </c>
      <c r="E153" s="566">
        <v>10</v>
      </c>
      <c r="F153" s="566">
        <v>9900</v>
      </c>
      <c r="G153" s="566">
        <v>9900</v>
      </c>
      <c r="H153" s="378" t="s">
        <v>129</v>
      </c>
      <c r="I153" s="380"/>
    </row>
    <row r="154" spans="1:9" ht="45">
      <c r="A154" s="564">
        <v>150</v>
      </c>
      <c r="B154" s="564"/>
      <c r="C154" s="565" t="s">
        <v>161</v>
      </c>
      <c r="D154" s="566" t="s">
        <v>891</v>
      </c>
      <c r="E154" s="566">
        <v>10</v>
      </c>
      <c r="F154" s="566">
        <v>10200</v>
      </c>
      <c r="G154" s="566">
        <v>10200</v>
      </c>
      <c r="H154" s="378" t="s">
        <v>129</v>
      </c>
      <c r="I154" s="380"/>
    </row>
    <row r="155" spans="1:9" ht="45">
      <c r="A155" s="564">
        <v>151</v>
      </c>
      <c r="B155" s="564"/>
      <c r="C155" s="565" t="s">
        <v>162</v>
      </c>
      <c r="D155" s="566" t="s">
        <v>891</v>
      </c>
      <c r="E155" s="566">
        <v>10</v>
      </c>
      <c r="F155" s="566">
        <v>4200</v>
      </c>
      <c r="G155" s="566">
        <v>4200</v>
      </c>
      <c r="H155" s="378" t="s">
        <v>129</v>
      </c>
      <c r="I155" s="380"/>
    </row>
    <row r="156" spans="1:9" ht="33.75">
      <c r="A156" s="564">
        <v>152</v>
      </c>
      <c r="B156" s="564"/>
      <c r="C156" s="565" t="s">
        <v>163</v>
      </c>
      <c r="D156" s="566" t="s">
        <v>891</v>
      </c>
      <c r="E156" s="566">
        <v>10</v>
      </c>
      <c r="F156" s="566">
        <v>4000</v>
      </c>
      <c r="G156" s="566">
        <v>4000</v>
      </c>
      <c r="H156" s="378" t="s">
        <v>129</v>
      </c>
      <c r="I156" s="380"/>
    </row>
    <row r="157" spans="1:9" ht="56.25">
      <c r="A157" s="564">
        <v>153</v>
      </c>
      <c r="B157" s="564"/>
      <c r="C157" s="565" t="s">
        <v>164</v>
      </c>
      <c r="D157" s="566" t="s">
        <v>1261</v>
      </c>
      <c r="E157" s="566">
        <v>1</v>
      </c>
      <c r="F157" s="566">
        <v>2300</v>
      </c>
      <c r="G157" s="566">
        <v>2300</v>
      </c>
      <c r="H157" s="378" t="s">
        <v>38</v>
      </c>
      <c r="I157" s="380"/>
    </row>
    <row r="158" spans="1:9" ht="56.25">
      <c r="A158" s="564">
        <v>154</v>
      </c>
      <c r="B158" s="564"/>
      <c r="C158" s="565" t="s">
        <v>165</v>
      </c>
      <c r="D158" s="566" t="s">
        <v>1261</v>
      </c>
      <c r="E158" s="566">
        <v>1</v>
      </c>
      <c r="F158" s="566">
        <v>23000</v>
      </c>
      <c r="G158" s="566">
        <v>13800</v>
      </c>
      <c r="H158" s="378"/>
      <c r="I158" s="380"/>
    </row>
    <row r="159" spans="1:9" ht="67.5">
      <c r="A159" s="564">
        <v>155</v>
      </c>
      <c r="B159" s="564"/>
      <c r="C159" s="565" t="s">
        <v>166</v>
      </c>
      <c r="D159" s="566" t="s">
        <v>1261</v>
      </c>
      <c r="E159" s="566">
        <v>2</v>
      </c>
      <c r="F159" s="566">
        <v>49000</v>
      </c>
      <c r="G159" s="566">
        <v>26400</v>
      </c>
      <c r="H159" s="378"/>
      <c r="I159" s="380"/>
    </row>
    <row r="160" spans="1:9" ht="56.25">
      <c r="A160" s="564">
        <v>156</v>
      </c>
      <c r="B160" s="564"/>
      <c r="C160" s="565" t="s">
        <v>167</v>
      </c>
      <c r="D160" s="566" t="s">
        <v>1261</v>
      </c>
      <c r="E160" s="566">
        <v>6</v>
      </c>
      <c r="F160" s="566">
        <v>38200</v>
      </c>
      <c r="G160" s="566">
        <v>28500</v>
      </c>
      <c r="H160" s="378"/>
      <c r="I160" s="380"/>
    </row>
    <row r="161" spans="1:9" ht="112.5">
      <c r="A161" s="564">
        <v>157</v>
      </c>
      <c r="B161" s="564"/>
      <c r="C161" s="565" t="s">
        <v>168</v>
      </c>
      <c r="D161" s="566" t="s">
        <v>1261</v>
      </c>
      <c r="E161" s="566">
        <v>10</v>
      </c>
      <c r="F161" s="566">
        <v>397700</v>
      </c>
      <c r="G161" s="566">
        <v>397700</v>
      </c>
      <c r="H161" s="378" t="s">
        <v>38</v>
      </c>
      <c r="I161" s="380"/>
    </row>
    <row r="162" spans="1:9" ht="67.5">
      <c r="A162" s="564">
        <v>158</v>
      </c>
      <c r="B162" s="564"/>
      <c r="C162" s="565" t="s">
        <v>169</v>
      </c>
      <c r="D162" s="566" t="s">
        <v>1261</v>
      </c>
      <c r="E162" s="566">
        <v>4</v>
      </c>
      <c r="F162" s="566">
        <v>54900</v>
      </c>
      <c r="G162" s="566">
        <v>54900</v>
      </c>
      <c r="H162" s="378" t="s">
        <v>38</v>
      </c>
      <c r="I162" s="380"/>
    </row>
    <row r="163" spans="1:9" ht="112.5">
      <c r="A163" s="564">
        <v>159</v>
      </c>
      <c r="B163" s="564"/>
      <c r="C163" s="565" t="s">
        <v>170</v>
      </c>
      <c r="D163" s="566" t="s">
        <v>1261</v>
      </c>
      <c r="E163" s="566">
        <v>2</v>
      </c>
      <c r="F163" s="566">
        <v>57100</v>
      </c>
      <c r="G163" s="566">
        <v>57100</v>
      </c>
      <c r="H163" s="378" t="s">
        <v>38</v>
      </c>
      <c r="I163" s="380"/>
    </row>
    <row r="164" spans="1:9" ht="67.5">
      <c r="A164" s="564">
        <v>160</v>
      </c>
      <c r="B164" s="564"/>
      <c r="C164" s="565" t="s">
        <v>171</v>
      </c>
      <c r="D164" s="566" t="s">
        <v>1314</v>
      </c>
      <c r="E164" s="566">
        <v>1</v>
      </c>
      <c r="F164" s="566">
        <v>61000</v>
      </c>
      <c r="G164" s="566">
        <v>36600</v>
      </c>
      <c r="H164" s="378"/>
      <c r="I164" s="380"/>
    </row>
    <row r="165" spans="1:9" ht="112.5">
      <c r="A165" s="564">
        <v>161</v>
      </c>
      <c r="B165" s="564"/>
      <c r="C165" s="565" t="s">
        <v>172</v>
      </c>
      <c r="D165" s="566" t="s">
        <v>1261</v>
      </c>
      <c r="E165" s="566">
        <v>8</v>
      </c>
      <c r="F165" s="566">
        <v>1141900</v>
      </c>
      <c r="G165" s="566">
        <v>1141900</v>
      </c>
      <c r="H165" s="378" t="s">
        <v>140</v>
      </c>
      <c r="I165" s="380"/>
    </row>
    <row r="166" spans="1:9" ht="135">
      <c r="A166" s="564">
        <v>162</v>
      </c>
      <c r="B166" s="564"/>
      <c r="C166" s="565" t="s">
        <v>173</v>
      </c>
      <c r="D166" s="566" t="s">
        <v>1314</v>
      </c>
      <c r="E166" s="566">
        <v>2</v>
      </c>
      <c r="F166" s="566">
        <v>1736300</v>
      </c>
      <c r="G166" s="566">
        <v>1650000</v>
      </c>
      <c r="H166" s="378" t="s">
        <v>174</v>
      </c>
      <c r="I166" s="380"/>
    </row>
    <row r="167" spans="1:9" ht="67.5">
      <c r="A167" s="564">
        <v>163</v>
      </c>
      <c r="B167" s="564"/>
      <c r="C167" s="565" t="s">
        <v>175</v>
      </c>
      <c r="D167" s="566" t="s">
        <v>1261</v>
      </c>
      <c r="E167" s="566">
        <v>2</v>
      </c>
      <c r="F167" s="566">
        <v>115900</v>
      </c>
      <c r="G167" s="566">
        <v>115900</v>
      </c>
      <c r="H167" s="378" t="s">
        <v>38</v>
      </c>
      <c r="I167" s="380"/>
    </row>
    <row r="168" spans="1:9" ht="90">
      <c r="A168" s="564">
        <v>164</v>
      </c>
      <c r="B168" s="564"/>
      <c r="C168" s="565" t="s">
        <v>176</v>
      </c>
      <c r="D168" s="566" t="s">
        <v>124</v>
      </c>
      <c r="E168" s="566">
        <v>1</v>
      </c>
      <c r="F168" s="566">
        <v>25900</v>
      </c>
      <c r="G168" s="566">
        <v>18500</v>
      </c>
      <c r="H168" s="378" t="s">
        <v>125</v>
      </c>
      <c r="I168" s="380"/>
    </row>
    <row r="169" spans="1:9" ht="45">
      <c r="A169" s="564">
        <v>165</v>
      </c>
      <c r="B169" s="564"/>
      <c r="C169" s="565" t="s">
        <v>177</v>
      </c>
      <c r="D169" s="566" t="s">
        <v>124</v>
      </c>
      <c r="E169" s="566">
        <v>17</v>
      </c>
      <c r="F169" s="566">
        <v>49600</v>
      </c>
      <c r="G169" s="566">
        <v>29760</v>
      </c>
      <c r="H169" s="378" t="s">
        <v>125</v>
      </c>
      <c r="I169" s="380"/>
    </row>
    <row r="170" spans="1:9" ht="78.75">
      <c r="A170" s="564">
        <v>166</v>
      </c>
      <c r="B170" s="564"/>
      <c r="C170" s="565" t="s">
        <v>178</v>
      </c>
      <c r="D170" s="566" t="s">
        <v>124</v>
      </c>
      <c r="E170" s="566">
        <v>10</v>
      </c>
      <c r="F170" s="566">
        <v>26300</v>
      </c>
      <c r="G170" s="566">
        <v>19000</v>
      </c>
      <c r="H170" s="378" t="s">
        <v>125</v>
      </c>
      <c r="I170" s="380"/>
    </row>
    <row r="171" spans="1:9" ht="101.25">
      <c r="A171" s="564">
        <v>167</v>
      </c>
      <c r="B171" s="564"/>
      <c r="C171" s="565" t="s">
        <v>179</v>
      </c>
      <c r="D171" s="566" t="s">
        <v>124</v>
      </c>
      <c r="E171" s="566">
        <v>2</v>
      </c>
      <c r="F171" s="566">
        <v>27500</v>
      </c>
      <c r="G171" s="566">
        <v>16500</v>
      </c>
      <c r="H171" s="378" t="s">
        <v>125</v>
      </c>
      <c r="I171" s="380"/>
    </row>
    <row r="172" spans="1:9" ht="101.25">
      <c r="A172" s="564">
        <v>168</v>
      </c>
      <c r="B172" s="564"/>
      <c r="C172" s="565" t="s">
        <v>180</v>
      </c>
      <c r="D172" s="566" t="s">
        <v>124</v>
      </c>
      <c r="E172" s="566">
        <v>10</v>
      </c>
      <c r="F172" s="566">
        <v>77700</v>
      </c>
      <c r="G172" s="566">
        <v>46620</v>
      </c>
      <c r="H172" s="378" t="s">
        <v>125</v>
      </c>
      <c r="I172" s="380"/>
    </row>
    <row r="173" spans="1:9" ht="33.75">
      <c r="A173" s="564">
        <v>169</v>
      </c>
      <c r="B173" s="564"/>
      <c r="C173" s="565" t="s">
        <v>181</v>
      </c>
      <c r="D173" s="566" t="s">
        <v>1261</v>
      </c>
      <c r="E173" s="566">
        <v>2</v>
      </c>
      <c r="F173" s="566">
        <v>73700</v>
      </c>
      <c r="G173" s="566">
        <v>53500</v>
      </c>
      <c r="H173" s="567" t="s">
        <v>4</v>
      </c>
      <c r="I173" s="568"/>
    </row>
    <row r="174" spans="1:9" ht="67.5">
      <c r="A174" s="564">
        <v>170</v>
      </c>
      <c r="B174" s="564"/>
      <c r="C174" s="565" t="s">
        <v>182</v>
      </c>
      <c r="D174" s="566" t="s">
        <v>1261</v>
      </c>
      <c r="E174" s="566">
        <v>2</v>
      </c>
      <c r="F174" s="566">
        <v>12000</v>
      </c>
      <c r="G174" s="566">
        <v>12000</v>
      </c>
      <c r="H174" s="378" t="s">
        <v>75</v>
      </c>
      <c r="I174" s="380"/>
    </row>
    <row r="175" spans="1:9" ht="56.25">
      <c r="A175" s="564">
        <v>171</v>
      </c>
      <c r="B175" s="564"/>
      <c r="C175" s="565" t="s">
        <v>183</v>
      </c>
      <c r="D175" s="566" t="s">
        <v>1261</v>
      </c>
      <c r="E175" s="566">
        <v>1</v>
      </c>
      <c r="F175" s="566">
        <v>8500</v>
      </c>
      <c r="G175" s="566">
        <v>8500</v>
      </c>
      <c r="H175" s="378" t="s">
        <v>38</v>
      </c>
      <c r="I175" s="380"/>
    </row>
    <row r="176" spans="1:9" ht="67.5">
      <c r="A176" s="564">
        <v>172</v>
      </c>
      <c r="B176" s="564"/>
      <c r="C176" s="565" t="s">
        <v>184</v>
      </c>
      <c r="D176" s="566" t="s">
        <v>1261</v>
      </c>
      <c r="E176" s="566">
        <v>1</v>
      </c>
      <c r="F176" s="566">
        <v>104900</v>
      </c>
      <c r="G176" s="566">
        <v>62940</v>
      </c>
      <c r="H176" s="378"/>
      <c r="I176" s="380"/>
    </row>
    <row r="177" spans="1:9" ht="67.5">
      <c r="A177" s="564">
        <v>173</v>
      </c>
      <c r="B177" s="564"/>
      <c r="C177" s="565" t="s">
        <v>185</v>
      </c>
      <c r="D177" s="566" t="s">
        <v>1261</v>
      </c>
      <c r="E177" s="566">
        <v>1</v>
      </c>
      <c r="F177" s="566">
        <v>11500</v>
      </c>
      <c r="G177" s="566">
        <v>11500</v>
      </c>
      <c r="H177" s="378" t="s">
        <v>38</v>
      </c>
      <c r="I177" s="380"/>
    </row>
    <row r="178" spans="1:9" ht="90">
      <c r="A178" s="564">
        <v>174</v>
      </c>
      <c r="B178" s="564"/>
      <c r="C178" s="565" t="s">
        <v>186</v>
      </c>
      <c r="D178" s="566" t="s">
        <v>1261</v>
      </c>
      <c r="E178" s="566">
        <v>1</v>
      </c>
      <c r="F178" s="566">
        <v>19500</v>
      </c>
      <c r="G178" s="566">
        <v>19500</v>
      </c>
      <c r="H178" s="378" t="s">
        <v>38</v>
      </c>
      <c r="I178" s="380"/>
    </row>
    <row r="179" spans="1:9" ht="67.5">
      <c r="A179" s="564">
        <v>175</v>
      </c>
      <c r="B179" s="564"/>
      <c r="C179" s="565" t="s">
        <v>187</v>
      </c>
      <c r="D179" s="566" t="s">
        <v>1314</v>
      </c>
      <c r="E179" s="566">
        <v>2</v>
      </c>
      <c r="F179" s="566">
        <v>11800</v>
      </c>
      <c r="G179" s="566">
        <v>6490</v>
      </c>
      <c r="H179" s="378" t="s">
        <v>41</v>
      </c>
      <c r="I179" s="380"/>
    </row>
    <row r="180" spans="1:9" ht="56.25">
      <c r="A180" s="564">
        <v>176</v>
      </c>
      <c r="B180" s="564"/>
      <c r="C180" s="565" t="s">
        <v>188</v>
      </c>
      <c r="D180" s="566" t="s">
        <v>1314</v>
      </c>
      <c r="E180" s="566">
        <v>1</v>
      </c>
      <c r="F180" s="566">
        <v>11800</v>
      </c>
      <c r="G180" s="566">
        <v>6490</v>
      </c>
      <c r="H180" s="378" t="s">
        <v>41</v>
      </c>
      <c r="I180" s="380"/>
    </row>
    <row r="181" spans="1:9" ht="56.25">
      <c r="A181" s="564">
        <v>177</v>
      </c>
      <c r="B181" s="564"/>
      <c r="C181" s="565" t="s">
        <v>189</v>
      </c>
      <c r="D181" s="566" t="s">
        <v>1314</v>
      </c>
      <c r="E181" s="566">
        <v>3</v>
      </c>
      <c r="F181" s="566">
        <v>11800</v>
      </c>
      <c r="G181" s="566">
        <v>6490</v>
      </c>
      <c r="H181" s="378" t="s">
        <v>41</v>
      </c>
      <c r="I181" s="380"/>
    </row>
    <row r="182" spans="1:9" ht="56.25">
      <c r="A182" s="564">
        <v>178</v>
      </c>
      <c r="B182" s="564"/>
      <c r="C182" s="565" t="s">
        <v>190</v>
      </c>
      <c r="D182" s="566" t="s">
        <v>1314</v>
      </c>
      <c r="E182" s="566">
        <v>4</v>
      </c>
      <c r="F182" s="566">
        <v>5785</v>
      </c>
      <c r="G182" s="566">
        <v>3182</v>
      </c>
      <c r="H182" s="378" t="s">
        <v>41</v>
      </c>
      <c r="I182" s="380"/>
    </row>
    <row r="183" spans="1:9" ht="45">
      <c r="A183" s="564">
        <v>179</v>
      </c>
      <c r="B183" s="564"/>
      <c r="C183" s="565" t="s">
        <v>191</v>
      </c>
      <c r="D183" s="566" t="s">
        <v>1261</v>
      </c>
      <c r="E183" s="566">
        <v>1</v>
      </c>
      <c r="F183" s="566">
        <v>3500</v>
      </c>
      <c r="G183" s="566">
        <v>3500</v>
      </c>
      <c r="H183" s="378" t="s">
        <v>192</v>
      </c>
      <c r="I183" s="380"/>
    </row>
    <row r="184" spans="1:9" ht="56.25">
      <c r="A184" s="564">
        <v>180</v>
      </c>
      <c r="B184" s="564"/>
      <c r="C184" s="565" t="s">
        <v>193</v>
      </c>
      <c r="D184" s="566" t="s">
        <v>1314</v>
      </c>
      <c r="E184" s="566">
        <v>2</v>
      </c>
      <c r="F184" s="566">
        <v>3364.4</v>
      </c>
      <c r="G184" s="566">
        <v>1850</v>
      </c>
      <c r="H184" s="378" t="s">
        <v>41</v>
      </c>
      <c r="I184" s="380"/>
    </row>
    <row r="185" spans="1:9" ht="33.75">
      <c r="A185" s="564">
        <v>181</v>
      </c>
      <c r="B185" s="564"/>
      <c r="C185" s="565" t="s">
        <v>194</v>
      </c>
      <c r="D185" s="566" t="s">
        <v>1261</v>
      </c>
      <c r="E185" s="566">
        <v>1</v>
      </c>
      <c r="F185" s="566">
        <v>83800</v>
      </c>
      <c r="G185" s="566">
        <v>62500</v>
      </c>
      <c r="H185" s="567" t="s">
        <v>4</v>
      </c>
      <c r="I185" s="568"/>
    </row>
    <row r="186" spans="1:9" ht="33.75">
      <c r="A186" s="564">
        <v>182</v>
      </c>
      <c r="B186" s="564"/>
      <c r="C186" s="565" t="s">
        <v>195</v>
      </c>
      <c r="D186" s="566" t="s">
        <v>1314</v>
      </c>
      <c r="E186" s="566">
        <v>1</v>
      </c>
      <c r="F186" s="566">
        <v>24000</v>
      </c>
      <c r="G186" s="566">
        <v>13200</v>
      </c>
      <c r="H186" s="378" t="s">
        <v>41</v>
      </c>
      <c r="I186" s="380"/>
    </row>
    <row r="187" spans="1:9" ht="33.75">
      <c r="A187" s="564">
        <v>183</v>
      </c>
      <c r="B187" s="564"/>
      <c r="C187" s="565" t="s">
        <v>196</v>
      </c>
      <c r="D187" s="566" t="s">
        <v>1314</v>
      </c>
      <c r="E187" s="566">
        <v>1</v>
      </c>
      <c r="F187" s="566">
        <v>24000</v>
      </c>
      <c r="G187" s="566">
        <v>13200</v>
      </c>
      <c r="H187" s="378" t="s">
        <v>41</v>
      </c>
      <c r="I187" s="380"/>
    </row>
    <row r="188" spans="1:9" ht="45">
      <c r="A188" s="564">
        <v>184</v>
      </c>
      <c r="B188" s="564"/>
      <c r="C188" s="565" t="s">
        <v>197</v>
      </c>
      <c r="D188" s="566" t="s">
        <v>1314</v>
      </c>
      <c r="E188" s="566">
        <v>1</v>
      </c>
      <c r="F188" s="566">
        <v>25400</v>
      </c>
      <c r="G188" s="566">
        <v>13970</v>
      </c>
      <c r="H188" s="378" t="s">
        <v>41</v>
      </c>
      <c r="I188" s="380"/>
    </row>
    <row r="189" spans="1:9" ht="45">
      <c r="A189" s="564">
        <v>185</v>
      </c>
      <c r="B189" s="564"/>
      <c r="C189" s="565" t="s">
        <v>198</v>
      </c>
      <c r="D189" s="566" t="s">
        <v>1314</v>
      </c>
      <c r="E189" s="566">
        <v>1</v>
      </c>
      <c r="F189" s="566">
        <v>25400</v>
      </c>
      <c r="G189" s="566">
        <v>13970</v>
      </c>
      <c r="H189" s="378" t="s">
        <v>41</v>
      </c>
      <c r="I189" s="380"/>
    </row>
    <row r="190" spans="1:9" ht="45">
      <c r="A190" s="564">
        <v>186</v>
      </c>
      <c r="B190" s="564"/>
      <c r="C190" s="565" t="s">
        <v>199</v>
      </c>
      <c r="D190" s="566" t="s">
        <v>1261</v>
      </c>
      <c r="E190" s="566">
        <v>2</v>
      </c>
      <c r="F190" s="566">
        <v>73000</v>
      </c>
      <c r="G190" s="566">
        <v>73000</v>
      </c>
      <c r="H190" s="378" t="s">
        <v>192</v>
      </c>
      <c r="I190" s="380"/>
    </row>
    <row r="191" spans="1:9" ht="78.75">
      <c r="A191" s="564">
        <v>187</v>
      </c>
      <c r="B191" s="564"/>
      <c r="C191" s="565" t="s">
        <v>200</v>
      </c>
      <c r="D191" s="566" t="s">
        <v>1261</v>
      </c>
      <c r="E191" s="566">
        <v>6</v>
      </c>
      <c r="F191" s="566">
        <v>2400</v>
      </c>
      <c r="G191" s="566">
        <v>2400</v>
      </c>
      <c r="H191" s="378" t="s">
        <v>140</v>
      </c>
      <c r="I191" s="380"/>
    </row>
    <row r="192" spans="1:9" ht="56.25">
      <c r="A192" s="564">
        <v>188</v>
      </c>
      <c r="B192" s="564"/>
      <c r="C192" s="565" t="s">
        <v>201</v>
      </c>
      <c r="D192" s="566" t="s">
        <v>1261</v>
      </c>
      <c r="E192" s="566">
        <v>5</v>
      </c>
      <c r="F192" s="566">
        <v>4800</v>
      </c>
      <c r="G192" s="566">
        <v>4800</v>
      </c>
      <c r="H192" s="378" t="s">
        <v>140</v>
      </c>
      <c r="I192" s="380"/>
    </row>
    <row r="193" spans="1:9" ht="56.25">
      <c r="A193" s="564">
        <v>189</v>
      </c>
      <c r="B193" s="564"/>
      <c r="C193" s="565" t="s">
        <v>202</v>
      </c>
      <c r="D193" s="566" t="s">
        <v>1261</v>
      </c>
      <c r="E193" s="566">
        <v>6</v>
      </c>
      <c r="F193" s="566">
        <v>2400</v>
      </c>
      <c r="G193" s="566">
        <v>2400</v>
      </c>
      <c r="H193" s="378" t="s">
        <v>140</v>
      </c>
      <c r="I193" s="380"/>
    </row>
    <row r="194" spans="1:9" ht="123.75">
      <c r="A194" s="564">
        <v>190</v>
      </c>
      <c r="B194" s="564"/>
      <c r="C194" s="565" t="s">
        <v>203</v>
      </c>
      <c r="D194" s="566" t="s">
        <v>1261</v>
      </c>
      <c r="E194" s="566">
        <v>3</v>
      </c>
      <c r="F194" s="566">
        <v>292800</v>
      </c>
      <c r="G194" s="566">
        <v>292800</v>
      </c>
      <c r="H194" s="378" t="s">
        <v>102</v>
      </c>
      <c r="I194" s="380"/>
    </row>
    <row r="195" spans="1:9" ht="123.75">
      <c r="A195" s="564">
        <v>191</v>
      </c>
      <c r="B195" s="564"/>
      <c r="C195" s="565" t="s">
        <v>204</v>
      </c>
      <c r="D195" s="566" t="s">
        <v>1261</v>
      </c>
      <c r="E195" s="566">
        <v>4</v>
      </c>
      <c r="F195" s="566">
        <v>671000</v>
      </c>
      <c r="G195" s="566">
        <v>671000</v>
      </c>
      <c r="H195" s="378" t="s">
        <v>102</v>
      </c>
      <c r="I195" s="380"/>
    </row>
    <row r="196" spans="1:9" ht="56.25">
      <c r="A196" s="564">
        <v>192</v>
      </c>
      <c r="B196" s="564"/>
      <c r="C196" s="565" t="s">
        <v>205</v>
      </c>
      <c r="D196" s="566" t="s">
        <v>1314</v>
      </c>
      <c r="E196" s="566">
        <v>10</v>
      </c>
      <c r="F196" s="566">
        <v>34450</v>
      </c>
      <c r="G196" s="566">
        <v>26800</v>
      </c>
      <c r="H196" s="378" t="s">
        <v>41</v>
      </c>
      <c r="I196" s="380"/>
    </row>
    <row r="197" spans="1:9" ht="78.75">
      <c r="A197" s="564">
        <v>193</v>
      </c>
      <c r="B197" s="564"/>
      <c r="C197" s="565" t="s">
        <v>206</v>
      </c>
      <c r="D197" s="566" t="s">
        <v>1314</v>
      </c>
      <c r="E197" s="566">
        <v>12</v>
      </c>
      <c r="F197" s="566">
        <v>61000</v>
      </c>
      <c r="G197" s="566">
        <v>48500</v>
      </c>
      <c r="H197" s="378"/>
      <c r="I197" s="380"/>
    </row>
    <row r="198" spans="1:9" ht="45">
      <c r="A198" s="564">
        <v>194</v>
      </c>
      <c r="B198" s="564"/>
      <c r="C198" s="565" t="s">
        <v>207</v>
      </c>
      <c r="D198" s="566" t="s">
        <v>1261</v>
      </c>
      <c r="E198" s="566">
        <v>2</v>
      </c>
      <c r="F198" s="566">
        <v>73200</v>
      </c>
      <c r="G198" s="566">
        <v>51000</v>
      </c>
      <c r="H198" s="378"/>
      <c r="I198" s="380"/>
    </row>
    <row r="199" spans="1:9" ht="33.75">
      <c r="A199" s="566">
        <v>195</v>
      </c>
      <c r="B199" s="566"/>
      <c r="C199" s="574" t="s">
        <v>208</v>
      </c>
      <c r="D199" s="566" t="s">
        <v>1061</v>
      </c>
      <c r="E199" s="566">
        <v>2</v>
      </c>
      <c r="F199" s="566">
        <v>162300</v>
      </c>
      <c r="G199" s="566">
        <v>97380</v>
      </c>
      <c r="H199" s="378" t="s">
        <v>41</v>
      </c>
      <c r="I199" s="380"/>
    </row>
    <row r="200" spans="1:9" ht="57">
      <c r="A200" s="564">
        <v>196</v>
      </c>
      <c r="B200" s="566"/>
      <c r="C200" s="574" t="s">
        <v>209</v>
      </c>
      <c r="D200" s="566" t="s">
        <v>1382</v>
      </c>
      <c r="E200" s="566">
        <v>950</v>
      </c>
      <c r="F200" s="566">
        <v>717.375</v>
      </c>
      <c r="G200">
        <v>448.8435</v>
      </c>
      <c r="H200" s="378" t="s">
        <v>210</v>
      </c>
      <c r="I200" s="380"/>
    </row>
    <row r="201" spans="1:9" ht="57">
      <c r="A201" s="566">
        <v>197</v>
      </c>
      <c r="B201" s="566"/>
      <c r="C201" s="574" t="s">
        <v>211</v>
      </c>
      <c r="D201" s="566" t="s">
        <v>1382</v>
      </c>
      <c r="E201" s="566">
        <v>350</v>
      </c>
      <c r="F201" s="566">
        <v>936.838</v>
      </c>
      <c r="G201">
        <v>579.516</v>
      </c>
      <c r="H201" s="378" t="s">
        <v>210</v>
      </c>
      <c r="I201" s="380"/>
    </row>
  </sheetData>
  <mergeCells count="207">
    <mergeCell ref="H201:I201"/>
    <mergeCell ref="H197:I197"/>
    <mergeCell ref="H198:I198"/>
    <mergeCell ref="H199:I199"/>
    <mergeCell ref="H200:I200"/>
    <mergeCell ref="H193:I193"/>
    <mergeCell ref="H194:I194"/>
    <mergeCell ref="H195:I195"/>
    <mergeCell ref="H196:I196"/>
    <mergeCell ref="H189:I189"/>
    <mergeCell ref="H190:I190"/>
    <mergeCell ref="H191:I191"/>
    <mergeCell ref="H192:I192"/>
    <mergeCell ref="H185:I185"/>
    <mergeCell ref="H186:I186"/>
    <mergeCell ref="H187:I187"/>
    <mergeCell ref="H188:I188"/>
    <mergeCell ref="H181:I181"/>
    <mergeCell ref="H182:I182"/>
    <mergeCell ref="H183:I183"/>
    <mergeCell ref="H184:I184"/>
    <mergeCell ref="H177:I177"/>
    <mergeCell ref="H178:I178"/>
    <mergeCell ref="H179:I179"/>
    <mergeCell ref="H180:I180"/>
    <mergeCell ref="H173:I173"/>
    <mergeCell ref="H174:I174"/>
    <mergeCell ref="H175:I175"/>
    <mergeCell ref="H176:I176"/>
    <mergeCell ref="H169:I169"/>
    <mergeCell ref="H170:I170"/>
    <mergeCell ref="H171:I171"/>
    <mergeCell ref="H172:I172"/>
    <mergeCell ref="H165:I165"/>
    <mergeCell ref="H166:I166"/>
    <mergeCell ref="H167:I167"/>
    <mergeCell ref="H168:I168"/>
    <mergeCell ref="H161:I161"/>
    <mergeCell ref="H162:I162"/>
    <mergeCell ref="H163:I163"/>
    <mergeCell ref="H164:I164"/>
    <mergeCell ref="H157:I157"/>
    <mergeCell ref="H158:I158"/>
    <mergeCell ref="H159:I159"/>
    <mergeCell ref="H160:I160"/>
    <mergeCell ref="H153:I153"/>
    <mergeCell ref="H154:I154"/>
    <mergeCell ref="H155:I155"/>
    <mergeCell ref="H156:I156"/>
    <mergeCell ref="H149:I149"/>
    <mergeCell ref="H150:I150"/>
    <mergeCell ref="H151:I151"/>
    <mergeCell ref="H152:I152"/>
    <mergeCell ref="H145:I145"/>
    <mergeCell ref="H146:I146"/>
    <mergeCell ref="H147:I147"/>
    <mergeCell ref="H148:I148"/>
    <mergeCell ref="H141:I141"/>
    <mergeCell ref="H142:I142"/>
    <mergeCell ref="H143:I143"/>
    <mergeCell ref="H144:I144"/>
    <mergeCell ref="H137:I137"/>
    <mergeCell ref="H138:I138"/>
    <mergeCell ref="H139:I139"/>
    <mergeCell ref="H140:I140"/>
    <mergeCell ref="H133:I133"/>
    <mergeCell ref="H134:I134"/>
    <mergeCell ref="H135:I135"/>
    <mergeCell ref="H136:I136"/>
    <mergeCell ref="H129:I129"/>
    <mergeCell ref="H130:I130"/>
    <mergeCell ref="H131:I131"/>
    <mergeCell ref="H132:I132"/>
    <mergeCell ref="H125:I125"/>
    <mergeCell ref="H126:I126"/>
    <mergeCell ref="H127:I127"/>
    <mergeCell ref="H128:I128"/>
    <mergeCell ref="H121:I121"/>
    <mergeCell ref="H122:I122"/>
    <mergeCell ref="H123:I123"/>
    <mergeCell ref="H124:I124"/>
    <mergeCell ref="H117:I117"/>
    <mergeCell ref="H118:I118"/>
    <mergeCell ref="H119:I119"/>
    <mergeCell ref="H120:I120"/>
    <mergeCell ref="H113:I113"/>
    <mergeCell ref="H114:I114"/>
    <mergeCell ref="H115:I115"/>
    <mergeCell ref="H116:I116"/>
    <mergeCell ref="H109:I109"/>
    <mergeCell ref="H110:I110"/>
    <mergeCell ref="H111:I111"/>
    <mergeCell ref="H112:I112"/>
    <mergeCell ref="H105:I105"/>
    <mergeCell ref="H106:I106"/>
    <mergeCell ref="H107:I107"/>
    <mergeCell ref="H108:I108"/>
    <mergeCell ref="H101:I101"/>
    <mergeCell ref="H102:I102"/>
    <mergeCell ref="H103:I103"/>
    <mergeCell ref="H104:I104"/>
    <mergeCell ref="H97:I97"/>
    <mergeCell ref="H98:I98"/>
    <mergeCell ref="H99:I99"/>
    <mergeCell ref="H100:I100"/>
    <mergeCell ref="H93:I93"/>
    <mergeCell ref="H94:I94"/>
    <mergeCell ref="H95:I95"/>
    <mergeCell ref="H96:I96"/>
    <mergeCell ref="H89:I89"/>
    <mergeCell ref="H90:I90"/>
    <mergeCell ref="H91:I91"/>
    <mergeCell ref="H92:I92"/>
    <mergeCell ref="H85:I85"/>
    <mergeCell ref="H86:I86"/>
    <mergeCell ref="H87:I87"/>
    <mergeCell ref="H88:I88"/>
    <mergeCell ref="H81:I81"/>
    <mergeCell ref="H82:I82"/>
    <mergeCell ref="H83:I83"/>
    <mergeCell ref="H84:I84"/>
    <mergeCell ref="H77:I77"/>
    <mergeCell ref="H78:I78"/>
    <mergeCell ref="H79:I79"/>
    <mergeCell ref="H80:I80"/>
    <mergeCell ref="H73:I73"/>
    <mergeCell ref="H74:I74"/>
    <mergeCell ref="H75:I75"/>
    <mergeCell ref="H76:I76"/>
    <mergeCell ref="H69:I69"/>
    <mergeCell ref="H70:I70"/>
    <mergeCell ref="H71:I71"/>
    <mergeCell ref="H72:I72"/>
    <mergeCell ref="H65:I65"/>
    <mergeCell ref="H66:I66"/>
    <mergeCell ref="H67:I67"/>
    <mergeCell ref="H68:I68"/>
    <mergeCell ref="H61:I61"/>
    <mergeCell ref="H62:I62"/>
    <mergeCell ref="H63:I63"/>
    <mergeCell ref="H64:I64"/>
    <mergeCell ref="H57:I57"/>
    <mergeCell ref="H58:I58"/>
    <mergeCell ref="H59:I59"/>
    <mergeCell ref="H60:I60"/>
    <mergeCell ref="H53:I53"/>
    <mergeCell ref="H54:I54"/>
    <mergeCell ref="H55:I55"/>
    <mergeCell ref="H56:I56"/>
    <mergeCell ref="H49:I49"/>
    <mergeCell ref="H50:I50"/>
    <mergeCell ref="H51:I51"/>
    <mergeCell ref="H52:I52"/>
    <mergeCell ref="H45:I45"/>
    <mergeCell ref="H46:I46"/>
    <mergeCell ref="H47:I47"/>
    <mergeCell ref="H48:I48"/>
    <mergeCell ref="H41:I41"/>
    <mergeCell ref="H42:I42"/>
    <mergeCell ref="H43:I43"/>
    <mergeCell ref="H44:I44"/>
    <mergeCell ref="H37:I37"/>
    <mergeCell ref="H38:I38"/>
    <mergeCell ref="H39:I39"/>
    <mergeCell ref="H40:I40"/>
    <mergeCell ref="H33:I33"/>
    <mergeCell ref="H34:I34"/>
    <mergeCell ref="H35:I35"/>
    <mergeCell ref="H36:I36"/>
    <mergeCell ref="H29:I29"/>
    <mergeCell ref="H30:I30"/>
    <mergeCell ref="H31:I31"/>
    <mergeCell ref="H32:I32"/>
    <mergeCell ref="H25:I25"/>
    <mergeCell ref="H26:I26"/>
    <mergeCell ref="H27:I27"/>
    <mergeCell ref="H28:I28"/>
    <mergeCell ref="H21:I21"/>
    <mergeCell ref="H22:I22"/>
    <mergeCell ref="H23:I23"/>
    <mergeCell ref="H24:I24"/>
    <mergeCell ref="H17:I17"/>
    <mergeCell ref="H18:I18"/>
    <mergeCell ref="H19:I19"/>
    <mergeCell ref="H20:I20"/>
    <mergeCell ref="H13:I13"/>
    <mergeCell ref="H14:I14"/>
    <mergeCell ref="H15:I15"/>
    <mergeCell ref="H16:I16"/>
    <mergeCell ref="H9:I9"/>
    <mergeCell ref="H10:I10"/>
    <mergeCell ref="H11:I11"/>
    <mergeCell ref="H12:I12"/>
    <mergeCell ref="H5:I5"/>
    <mergeCell ref="H6:I6"/>
    <mergeCell ref="H7:I7"/>
    <mergeCell ref="H8:I8"/>
    <mergeCell ref="A1:I1"/>
    <mergeCell ref="A2:G2"/>
    <mergeCell ref="H2:I2"/>
    <mergeCell ref="A3:A4"/>
    <mergeCell ref="B3:B4"/>
    <mergeCell ref="C3:C4"/>
    <mergeCell ref="D3:D4"/>
    <mergeCell ref="E3:E4"/>
    <mergeCell ref="F3:G3"/>
    <mergeCell ref="H3:I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52"/>
  <sheetViews>
    <sheetView workbookViewId="0" topLeftCell="A1">
      <selection activeCell="L10" sqref="L10"/>
    </sheetView>
  </sheetViews>
  <sheetFormatPr defaultColWidth="9.00390625" defaultRowHeight="14.25"/>
  <sheetData>
    <row r="1" spans="1:9" ht="22.5">
      <c r="A1" s="519" t="s">
        <v>628</v>
      </c>
      <c r="B1" s="520"/>
      <c r="C1" s="520"/>
      <c r="D1" s="520"/>
      <c r="E1" s="520"/>
      <c r="F1" s="520"/>
      <c r="G1" s="520"/>
      <c r="H1" s="520"/>
      <c r="I1" s="520"/>
    </row>
    <row r="2" spans="1:9" ht="22.5">
      <c r="A2" s="521" t="s">
        <v>629</v>
      </c>
      <c r="B2" s="522"/>
      <c r="C2" s="522"/>
      <c r="D2" s="522"/>
      <c r="E2" s="522"/>
      <c r="F2" s="522"/>
      <c r="G2" s="522"/>
      <c r="H2" s="522"/>
      <c r="I2" s="522"/>
    </row>
    <row r="3" spans="1:9" ht="27">
      <c r="A3" s="523" t="s">
        <v>226</v>
      </c>
      <c r="B3" s="524" t="s">
        <v>630</v>
      </c>
      <c r="C3" s="524" t="s">
        <v>631</v>
      </c>
      <c r="D3" s="525" t="s">
        <v>1367</v>
      </c>
      <c r="E3" s="523" t="s">
        <v>1233</v>
      </c>
      <c r="F3" s="524" t="s">
        <v>632</v>
      </c>
      <c r="G3" s="524" t="s">
        <v>633</v>
      </c>
      <c r="H3" s="524" t="s">
        <v>634</v>
      </c>
      <c r="I3" s="524" t="s">
        <v>635</v>
      </c>
    </row>
    <row r="4" spans="1:9" ht="14.25">
      <c r="A4" s="526" t="s">
        <v>636</v>
      </c>
      <c r="B4" s="526"/>
      <c r="C4" s="526"/>
      <c r="D4" s="526"/>
      <c r="E4" s="526"/>
      <c r="F4" s="526"/>
      <c r="G4" s="526"/>
      <c r="H4" s="33"/>
      <c r="I4" s="33"/>
    </row>
    <row r="5" spans="1:9" ht="109.5">
      <c r="A5" s="527">
        <v>1</v>
      </c>
      <c r="B5" s="527" t="s">
        <v>637</v>
      </c>
      <c r="C5" s="528" t="s">
        <v>638</v>
      </c>
      <c r="D5" s="527" t="s">
        <v>639</v>
      </c>
      <c r="E5" s="527">
        <v>15.67</v>
      </c>
      <c r="F5" s="527">
        <v>230</v>
      </c>
      <c r="G5" s="527">
        <v>3604</v>
      </c>
      <c r="H5" s="529">
        <v>230</v>
      </c>
      <c r="I5" s="530">
        <f aca="true" t="shared" si="0" ref="I5:I11">E5*H5</f>
        <v>3604.1</v>
      </c>
    </row>
    <row r="6" spans="1:9" ht="108">
      <c r="A6" s="527">
        <v>2</v>
      </c>
      <c r="B6" s="527" t="s">
        <v>640</v>
      </c>
      <c r="C6" s="531" t="s">
        <v>641</v>
      </c>
      <c r="D6" s="527" t="s">
        <v>639</v>
      </c>
      <c r="E6" s="527">
        <v>12.8</v>
      </c>
      <c r="F6" s="527">
        <v>740</v>
      </c>
      <c r="G6" s="527">
        <v>9472</v>
      </c>
      <c r="H6" s="532">
        <v>530</v>
      </c>
      <c r="I6" s="530">
        <f t="shared" si="0"/>
        <v>6784</v>
      </c>
    </row>
    <row r="7" spans="1:9" ht="54">
      <c r="A7" s="527">
        <v>3</v>
      </c>
      <c r="B7" s="527" t="s">
        <v>642</v>
      </c>
      <c r="C7" s="528" t="s">
        <v>643</v>
      </c>
      <c r="D7" s="527" t="s">
        <v>639</v>
      </c>
      <c r="E7" s="527">
        <v>238</v>
      </c>
      <c r="F7" s="527">
        <v>36</v>
      </c>
      <c r="G7" s="527">
        <v>8568</v>
      </c>
      <c r="H7" s="532">
        <v>20</v>
      </c>
      <c r="I7" s="530">
        <f t="shared" si="0"/>
        <v>4760</v>
      </c>
    </row>
    <row r="8" spans="1:9" ht="54">
      <c r="A8" s="527">
        <v>4</v>
      </c>
      <c r="B8" s="527" t="s">
        <v>644</v>
      </c>
      <c r="C8" s="531" t="s">
        <v>645</v>
      </c>
      <c r="D8" s="527" t="s">
        <v>840</v>
      </c>
      <c r="E8" s="527">
        <v>47.8</v>
      </c>
      <c r="F8" s="527">
        <v>25</v>
      </c>
      <c r="G8" s="527">
        <v>1195</v>
      </c>
      <c r="H8" s="529">
        <v>25</v>
      </c>
      <c r="I8" s="530">
        <f t="shared" si="0"/>
        <v>1195</v>
      </c>
    </row>
    <row r="9" spans="1:9" ht="81">
      <c r="A9" s="527">
        <v>5</v>
      </c>
      <c r="B9" s="527" t="s">
        <v>646</v>
      </c>
      <c r="C9" s="531" t="s">
        <v>647</v>
      </c>
      <c r="D9" s="527" t="s">
        <v>840</v>
      </c>
      <c r="E9" s="527">
        <v>25.6</v>
      </c>
      <c r="F9" s="527">
        <v>260</v>
      </c>
      <c r="G9" s="527">
        <v>6656</v>
      </c>
      <c r="H9" s="532">
        <v>210</v>
      </c>
      <c r="I9" s="530">
        <f t="shared" si="0"/>
        <v>5376</v>
      </c>
    </row>
    <row r="10" spans="1:9" ht="135">
      <c r="A10" s="527">
        <v>6</v>
      </c>
      <c r="B10" s="527" t="s">
        <v>648</v>
      </c>
      <c r="C10" s="531" t="s">
        <v>649</v>
      </c>
      <c r="D10" s="527" t="s">
        <v>1314</v>
      </c>
      <c r="E10" s="527">
        <v>3</v>
      </c>
      <c r="F10" s="527">
        <v>900</v>
      </c>
      <c r="G10" s="527">
        <v>2700</v>
      </c>
      <c r="H10" s="532">
        <v>620</v>
      </c>
      <c r="I10" s="530">
        <f t="shared" si="0"/>
        <v>1860</v>
      </c>
    </row>
    <row r="11" spans="1:9" ht="229.5">
      <c r="A11" s="527">
        <v>7</v>
      </c>
      <c r="B11" s="527" t="s">
        <v>650</v>
      </c>
      <c r="C11" s="531" t="s">
        <v>651</v>
      </c>
      <c r="D11" s="527" t="s">
        <v>639</v>
      </c>
      <c r="E11" s="527">
        <v>19.8</v>
      </c>
      <c r="F11" s="527">
        <v>250</v>
      </c>
      <c r="G11" s="527">
        <v>4950</v>
      </c>
      <c r="H11" s="532">
        <v>120</v>
      </c>
      <c r="I11" s="530">
        <f t="shared" si="0"/>
        <v>2376</v>
      </c>
    </row>
    <row r="12" spans="1:9" ht="15">
      <c r="A12" s="533"/>
      <c r="B12" s="533"/>
      <c r="C12" s="527"/>
      <c r="D12" s="527"/>
      <c r="E12" s="527"/>
      <c r="F12" s="527"/>
      <c r="G12" s="534">
        <v>37145</v>
      </c>
      <c r="H12" s="33"/>
      <c r="I12" s="530">
        <f>SUM(I5:I11)</f>
        <v>25955.1</v>
      </c>
    </row>
    <row r="13" spans="1:9" ht="14.25">
      <c r="A13" s="526" t="s">
        <v>652</v>
      </c>
      <c r="B13" s="526"/>
      <c r="C13" s="526"/>
      <c r="D13" s="526"/>
      <c r="E13" s="526"/>
      <c r="F13" s="526"/>
      <c r="G13" s="526"/>
      <c r="H13" s="33"/>
      <c r="I13" s="33"/>
    </row>
    <row r="14" spans="1:9" ht="42">
      <c r="A14" s="527">
        <v>1</v>
      </c>
      <c r="B14" s="535" t="s">
        <v>653</v>
      </c>
      <c r="C14" s="527" t="s">
        <v>654</v>
      </c>
      <c r="D14" s="527" t="s">
        <v>639</v>
      </c>
      <c r="E14" s="527">
        <v>50.8</v>
      </c>
      <c r="F14" s="527">
        <v>180</v>
      </c>
      <c r="G14" s="527">
        <v>9144</v>
      </c>
      <c r="H14" s="536">
        <v>170</v>
      </c>
      <c r="I14" s="537">
        <f>E14*H14</f>
        <v>8636</v>
      </c>
    </row>
    <row r="15" spans="1:9" ht="96">
      <c r="A15" s="527">
        <v>2</v>
      </c>
      <c r="B15" s="528" t="s">
        <v>655</v>
      </c>
      <c r="C15" s="527" t="s">
        <v>656</v>
      </c>
      <c r="D15" s="527" t="s">
        <v>639</v>
      </c>
      <c r="E15" s="527">
        <v>42.8</v>
      </c>
      <c r="F15" s="527">
        <v>350</v>
      </c>
      <c r="G15" s="527">
        <v>14980</v>
      </c>
      <c r="H15" s="536">
        <v>120</v>
      </c>
      <c r="I15" s="537">
        <f>E15*H15</f>
        <v>5136</v>
      </c>
    </row>
    <row r="16" spans="1:9" ht="54">
      <c r="A16" s="527">
        <v>3</v>
      </c>
      <c r="B16" s="535" t="s">
        <v>657</v>
      </c>
      <c r="C16" s="527" t="s">
        <v>658</v>
      </c>
      <c r="D16" s="527" t="s">
        <v>639</v>
      </c>
      <c r="E16" s="527">
        <v>15.8</v>
      </c>
      <c r="F16" s="527">
        <v>175</v>
      </c>
      <c r="G16" s="527">
        <v>2765</v>
      </c>
      <c r="H16" s="536">
        <v>130</v>
      </c>
      <c r="I16" s="537">
        <f>E16*H16</f>
        <v>2054</v>
      </c>
    </row>
    <row r="17" spans="1:9" ht="15">
      <c r="A17" s="527">
        <v>4</v>
      </c>
      <c r="B17" s="535"/>
      <c r="C17" s="527"/>
      <c r="D17" s="527"/>
      <c r="E17" s="527"/>
      <c r="F17" s="527"/>
      <c r="G17" s="534">
        <v>26889</v>
      </c>
      <c r="H17" s="537"/>
      <c r="I17" s="537">
        <f>SUM(I14:I16)</f>
        <v>15826</v>
      </c>
    </row>
    <row r="18" spans="1:9" ht="14.25">
      <c r="A18" s="526" t="s">
        <v>659</v>
      </c>
      <c r="B18" s="526"/>
      <c r="C18" s="526"/>
      <c r="D18" s="526"/>
      <c r="E18" s="526"/>
      <c r="F18" s="526"/>
      <c r="G18" s="526"/>
      <c r="H18" s="33"/>
      <c r="I18" s="33"/>
    </row>
    <row r="19" spans="1:9" ht="14.25">
      <c r="A19" s="527">
        <v>1</v>
      </c>
      <c r="B19" s="527" t="s">
        <v>660</v>
      </c>
      <c r="C19" s="527"/>
      <c r="D19" s="527" t="s">
        <v>661</v>
      </c>
      <c r="E19" s="527">
        <v>1</v>
      </c>
      <c r="F19" s="527">
        <v>2800</v>
      </c>
      <c r="G19" s="527">
        <v>2800</v>
      </c>
      <c r="H19" s="537">
        <v>2500</v>
      </c>
      <c r="I19" s="537">
        <f>E19*H19</f>
        <v>2500</v>
      </c>
    </row>
    <row r="20" spans="1:9" ht="14.25">
      <c r="A20" s="527">
        <v>2</v>
      </c>
      <c r="B20" s="527" t="s">
        <v>662</v>
      </c>
      <c r="C20" s="527"/>
      <c r="D20" s="527" t="s">
        <v>661</v>
      </c>
      <c r="E20" s="527">
        <v>1</v>
      </c>
      <c r="F20" s="527">
        <v>1500</v>
      </c>
      <c r="G20" s="527">
        <v>1500</v>
      </c>
      <c r="H20" s="537">
        <v>1500</v>
      </c>
      <c r="I20" s="537">
        <f>E20*H20</f>
        <v>1500</v>
      </c>
    </row>
    <row r="21" spans="1:9" ht="27">
      <c r="A21" s="527">
        <v>3</v>
      </c>
      <c r="B21" s="527" t="s">
        <v>663</v>
      </c>
      <c r="C21" s="527"/>
      <c r="D21" s="527" t="s">
        <v>1314</v>
      </c>
      <c r="E21" s="527">
        <v>16</v>
      </c>
      <c r="F21" s="527">
        <v>205</v>
      </c>
      <c r="G21" s="527">
        <v>3280</v>
      </c>
      <c r="H21" s="537">
        <v>180</v>
      </c>
      <c r="I21" s="537">
        <f>E21*H21</f>
        <v>2880</v>
      </c>
    </row>
    <row r="22" spans="1:9" ht="14.25">
      <c r="A22" s="527">
        <v>4</v>
      </c>
      <c r="B22" s="527" t="s">
        <v>664</v>
      </c>
      <c r="C22" s="527"/>
      <c r="D22" s="527" t="s">
        <v>661</v>
      </c>
      <c r="E22" s="527">
        <v>1</v>
      </c>
      <c r="F22" s="527">
        <v>600</v>
      </c>
      <c r="G22" s="527">
        <v>600</v>
      </c>
      <c r="H22" s="537">
        <v>500</v>
      </c>
      <c r="I22" s="537">
        <f>E22*H22</f>
        <v>500</v>
      </c>
    </row>
    <row r="23" spans="1:9" ht="15">
      <c r="A23" s="527">
        <v>5</v>
      </c>
      <c r="B23" s="527"/>
      <c r="C23" s="527"/>
      <c r="D23" s="527"/>
      <c r="E23" s="527"/>
      <c r="F23" s="527"/>
      <c r="G23" s="534">
        <v>8180</v>
      </c>
      <c r="H23" s="537"/>
      <c r="I23" s="537">
        <f>SUM(I19:I22)</f>
        <v>7380</v>
      </c>
    </row>
    <row r="24" spans="1:9" ht="14.25">
      <c r="A24" s="526" t="s">
        <v>665</v>
      </c>
      <c r="B24" s="526"/>
      <c r="C24" s="526"/>
      <c r="D24" s="526"/>
      <c r="E24" s="526"/>
      <c r="F24" s="526"/>
      <c r="G24" s="526"/>
      <c r="H24" s="33"/>
      <c r="I24" s="33"/>
    </row>
    <row r="25" spans="1:9" ht="135">
      <c r="A25" s="527">
        <v>1</v>
      </c>
      <c r="B25" s="527" t="s">
        <v>666</v>
      </c>
      <c r="C25" s="538" t="s">
        <v>667</v>
      </c>
      <c r="D25" s="527" t="s">
        <v>668</v>
      </c>
      <c r="E25" s="527">
        <v>1.6</v>
      </c>
      <c r="F25" s="527">
        <v>6200</v>
      </c>
      <c r="G25" s="527">
        <v>9920</v>
      </c>
      <c r="H25" s="537">
        <v>4000</v>
      </c>
      <c r="I25" s="537">
        <f>E25*H25</f>
        <v>6400</v>
      </c>
    </row>
    <row r="26" spans="1:9" ht="81">
      <c r="A26" s="527">
        <v>2</v>
      </c>
      <c r="B26" s="527" t="s">
        <v>669</v>
      </c>
      <c r="C26" s="538" t="s">
        <v>670</v>
      </c>
      <c r="D26" s="527" t="s">
        <v>639</v>
      </c>
      <c r="E26" s="527">
        <v>16.8</v>
      </c>
      <c r="F26" s="527">
        <v>620</v>
      </c>
      <c r="G26" s="527">
        <v>10416</v>
      </c>
      <c r="H26" s="537">
        <v>400</v>
      </c>
      <c r="I26" s="537">
        <f>E26*H26</f>
        <v>6720</v>
      </c>
    </row>
    <row r="27" spans="1:9" ht="40.5">
      <c r="A27" s="527">
        <v>3</v>
      </c>
      <c r="B27" s="527" t="s">
        <v>671</v>
      </c>
      <c r="C27" s="538" t="s">
        <v>672</v>
      </c>
      <c r="D27" s="527" t="s">
        <v>840</v>
      </c>
      <c r="E27" s="527">
        <v>22.4</v>
      </c>
      <c r="F27" s="527">
        <v>300</v>
      </c>
      <c r="G27" s="527">
        <v>6720</v>
      </c>
      <c r="H27" s="537">
        <v>240</v>
      </c>
      <c r="I27" s="537">
        <f>E27*H27</f>
        <v>5376</v>
      </c>
    </row>
    <row r="28" spans="1:9" ht="15">
      <c r="A28" s="527">
        <v>4</v>
      </c>
      <c r="B28" s="527"/>
      <c r="C28" s="527"/>
      <c r="D28" s="527"/>
      <c r="E28" s="527"/>
      <c r="F28" s="527"/>
      <c r="G28" s="534">
        <v>27056</v>
      </c>
      <c r="H28" s="537"/>
      <c r="I28" s="537">
        <f>SUM(I25:I27)</f>
        <v>18496</v>
      </c>
    </row>
    <row r="29" spans="1:9" ht="14.25">
      <c r="A29" s="533" t="s">
        <v>673</v>
      </c>
      <c r="B29" s="533"/>
      <c r="C29" s="533"/>
      <c r="D29" s="533"/>
      <c r="E29" s="533"/>
      <c r="F29" s="533"/>
      <c r="G29" s="533"/>
      <c r="H29" s="33"/>
      <c r="I29" s="33"/>
    </row>
    <row r="30" spans="1:9" ht="189">
      <c r="A30" s="527">
        <v>1</v>
      </c>
      <c r="B30" s="527" t="s">
        <v>674</v>
      </c>
      <c r="C30" s="538" t="s">
        <v>675</v>
      </c>
      <c r="D30" s="527" t="s">
        <v>1314</v>
      </c>
      <c r="E30" s="527">
        <v>2</v>
      </c>
      <c r="F30" s="527">
        <v>2800</v>
      </c>
      <c r="G30" s="527">
        <v>5600</v>
      </c>
      <c r="H30" s="537">
        <v>2200</v>
      </c>
      <c r="I30" s="537">
        <f>E30*H30</f>
        <v>4400</v>
      </c>
    </row>
    <row r="31" spans="1:9" ht="94.5">
      <c r="A31" s="527">
        <v>2</v>
      </c>
      <c r="B31" s="527" t="s">
        <v>676</v>
      </c>
      <c r="C31" s="538" t="s">
        <v>677</v>
      </c>
      <c r="D31" s="527" t="s">
        <v>1314</v>
      </c>
      <c r="E31" s="527">
        <v>2</v>
      </c>
      <c r="F31" s="527">
        <v>800</v>
      </c>
      <c r="G31" s="527">
        <v>1600</v>
      </c>
      <c r="H31" s="537">
        <v>800</v>
      </c>
      <c r="I31" s="537">
        <f>E31*H31</f>
        <v>1600</v>
      </c>
    </row>
    <row r="32" spans="1:9" ht="202.5">
      <c r="A32" s="527">
        <v>3</v>
      </c>
      <c r="B32" s="527" t="s">
        <v>678</v>
      </c>
      <c r="C32" s="538" t="s">
        <v>679</v>
      </c>
      <c r="D32" s="527" t="s">
        <v>680</v>
      </c>
      <c r="E32" s="527">
        <v>3</v>
      </c>
      <c r="F32" s="527">
        <v>500</v>
      </c>
      <c r="G32" s="527">
        <v>1500</v>
      </c>
      <c r="H32" s="537">
        <v>400</v>
      </c>
      <c r="I32" s="537">
        <f>E32*H32</f>
        <v>1200</v>
      </c>
    </row>
    <row r="33" spans="1:9" ht="324">
      <c r="A33" s="527">
        <v>4</v>
      </c>
      <c r="B33" s="527" t="s">
        <v>681</v>
      </c>
      <c r="C33" s="538" t="s">
        <v>682</v>
      </c>
      <c r="D33" s="527" t="s">
        <v>680</v>
      </c>
      <c r="E33" s="527">
        <v>1</v>
      </c>
      <c r="F33" s="527">
        <v>2300</v>
      </c>
      <c r="G33" s="527">
        <v>2300</v>
      </c>
      <c r="H33" s="537">
        <v>2300</v>
      </c>
      <c r="I33" s="537">
        <f>E33*H33</f>
        <v>2300</v>
      </c>
    </row>
    <row r="34" spans="1:9" ht="15">
      <c r="A34" s="527">
        <v>5</v>
      </c>
      <c r="B34" s="527"/>
      <c r="C34" s="527"/>
      <c r="D34" s="527"/>
      <c r="E34" s="527"/>
      <c r="F34" s="527"/>
      <c r="G34" s="534">
        <v>11000</v>
      </c>
      <c r="H34" s="537"/>
      <c r="I34" s="537">
        <f>SUM(I30:I33)</f>
        <v>9500</v>
      </c>
    </row>
    <row r="35" spans="1:9" ht="14.25">
      <c r="A35" s="526" t="s">
        <v>683</v>
      </c>
      <c r="B35" s="526"/>
      <c r="C35" s="526"/>
      <c r="D35" s="526"/>
      <c r="E35" s="526"/>
      <c r="F35" s="526"/>
      <c r="G35" s="526"/>
      <c r="H35" s="33"/>
      <c r="I35" s="33"/>
    </row>
    <row r="36" spans="1:9" ht="27">
      <c r="A36" s="527">
        <v>1</v>
      </c>
      <c r="B36" s="527" t="s">
        <v>684</v>
      </c>
      <c r="C36" s="527"/>
      <c r="D36" s="527" t="s">
        <v>639</v>
      </c>
      <c r="E36" s="527">
        <v>50.8</v>
      </c>
      <c r="F36" s="527">
        <v>35</v>
      </c>
      <c r="G36" s="527">
        <v>1778</v>
      </c>
      <c r="H36" s="537">
        <v>35</v>
      </c>
      <c r="I36" s="537">
        <f>E36*H36</f>
        <v>1778</v>
      </c>
    </row>
    <row r="37" spans="1:9" ht="40.5">
      <c r="A37" s="527">
        <v>2</v>
      </c>
      <c r="B37" s="527" t="s">
        <v>685</v>
      </c>
      <c r="C37" s="527" t="s">
        <v>686</v>
      </c>
      <c r="D37" s="527" t="s">
        <v>661</v>
      </c>
      <c r="E37" s="527">
        <v>1</v>
      </c>
      <c r="F37" s="527">
        <v>800</v>
      </c>
      <c r="G37" s="527">
        <v>800</v>
      </c>
      <c r="H37" s="537">
        <v>500</v>
      </c>
      <c r="I37" s="537">
        <f>E37*H37</f>
        <v>500</v>
      </c>
    </row>
    <row r="38" spans="1:9" ht="40.5">
      <c r="A38" s="527">
        <v>3</v>
      </c>
      <c r="B38" s="527" t="s">
        <v>687</v>
      </c>
      <c r="C38" s="527" t="s">
        <v>688</v>
      </c>
      <c r="D38" s="527" t="s">
        <v>661</v>
      </c>
      <c r="E38" s="527">
        <v>1</v>
      </c>
      <c r="F38" s="527">
        <v>3000</v>
      </c>
      <c r="G38" s="527">
        <v>3000</v>
      </c>
      <c r="H38" s="537">
        <v>1500</v>
      </c>
      <c r="I38" s="537">
        <f>E38*H38</f>
        <v>1500</v>
      </c>
    </row>
    <row r="39" spans="1:9" ht="15">
      <c r="A39" s="527">
        <v>4</v>
      </c>
      <c r="B39" s="527"/>
      <c r="C39" s="527"/>
      <c r="D39" s="527"/>
      <c r="E39" s="527"/>
      <c r="F39" s="527"/>
      <c r="G39" s="534">
        <v>5578</v>
      </c>
      <c r="H39" s="537"/>
      <c r="I39" s="537">
        <f>SUM(I36:I38)</f>
        <v>3778</v>
      </c>
    </row>
    <row r="40" spans="1:9" ht="14.25">
      <c r="A40" s="527">
        <v>5</v>
      </c>
      <c r="B40" s="526"/>
      <c r="C40" s="526"/>
      <c r="D40" s="526"/>
      <c r="E40" s="526"/>
      <c r="F40" s="526"/>
      <c r="G40" s="526"/>
      <c r="H40" s="539"/>
      <c r="I40" s="527">
        <f>I12+I17+I23+I28+I34+I39</f>
        <v>80935.1</v>
      </c>
    </row>
    <row r="41" spans="1:9" ht="14.25">
      <c r="A41" s="540" t="s">
        <v>689</v>
      </c>
      <c r="B41" s="540"/>
      <c r="C41" s="540"/>
      <c r="D41" s="540"/>
      <c r="E41" s="540"/>
      <c r="F41" s="540"/>
      <c r="G41" s="540"/>
      <c r="H41" s="541"/>
      <c r="I41" s="541"/>
    </row>
    <row r="42" spans="1:9" ht="14.25">
      <c r="A42" s="523" t="s">
        <v>226</v>
      </c>
      <c r="B42" s="524" t="s">
        <v>247</v>
      </c>
      <c r="C42" s="524" t="s">
        <v>690</v>
      </c>
      <c r="D42" s="525" t="s">
        <v>1367</v>
      </c>
      <c r="E42" s="523" t="s">
        <v>234</v>
      </c>
      <c r="F42" s="523" t="s">
        <v>1233</v>
      </c>
      <c r="G42" s="524" t="s">
        <v>691</v>
      </c>
      <c r="H42" s="539"/>
      <c r="I42" s="542" t="s">
        <v>692</v>
      </c>
    </row>
    <row r="43" spans="1:9" ht="40.5">
      <c r="A43" s="527">
        <v>1</v>
      </c>
      <c r="B43" s="527" t="s">
        <v>693</v>
      </c>
      <c r="C43" s="527" t="s">
        <v>694</v>
      </c>
      <c r="D43" s="527" t="s">
        <v>695</v>
      </c>
      <c r="E43" s="527">
        <v>250</v>
      </c>
      <c r="F43" s="527">
        <v>32</v>
      </c>
      <c r="G43" s="527">
        <v>8000</v>
      </c>
      <c r="H43" s="539"/>
      <c r="I43" s="33">
        <v>8000</v>
      </c>
    </row>
    <row r="44" spans="1:9" ht="14.25">
      <c r="A44" s="527">
        <v>2</v>
      </c>
      <c r="B44" s="533"/>
      <c r="C44" s="533"/>
      <c r="D44" s="533"/>
      <c r="E44" s="533"/>
      <c r="F44" s="533"/>
      <c r="G44" s="533"/>
      <c r="H44" s="539"/>
      <c r="I44" s="33"/>
    </row>
    <row r="45" spans="1:9" ht="14.25">
      <c r="A45" s="540" t="s">
        <v>696</v>
      </c>
      <c r="B45" s="540"/>
      <c r="C45" s="540"/>
      <c r="D45" s="540"/>
      <c r="E45" s="540"/>
      <c r="F45" s="540"/>
      <c r="G45" s="540"/>
      <c r="H45" s="539"/>
      <c r="I45" s="33"/>
    </row>
    <row r="46" spans="1:9" ht="14.25">
      <c r="A46" s="524" t="s">
        <v>697</v>
      </c>
      <c r="B46" s="524" t="s">
        <v>1367</v>
      </c>
      <c r="C46" s="524" t="s">
        <v>698</v>
      </c>
      <c r="D46" s="526" t="s">
        <v>234</v>
      </c>
      <c r="E46" s="526"/>
      <c r="F46" s="524" t="s">
        <v>1233</v>
      </c>
      <c r="G46" s="524" t="s">
        <v>691</v>
      </c>
      <c r="H46" s="543" t="s">
        <v>699</v>
      </c>
      <c r="I46" s="542" t="s">
        <v>692</v>
      </c>
    </row>
    <row r="47" spans="1:9" ht="14.25">
      <c r="A47" s="544" t="s">
        <v>700</v>
      </c>
      <c r="B47" s="544"/>
      <c r="C47" s="544"/>
      <c r="D47" s="544"/>
      <c r="E47" s="544"/>
      <c r="F47" s="544"/>
      <c r="G47" s="544"/>
      <c r="H47" s="539"/>
      <c r="I47" s="539"/>
    </row>
    <row r="48" spans="1:9" ht="337.5">
      <c r="A48" s="527" t="s">
        <v>701</v>
      </c>
      <c r="B48" s="527" t="s">
        <v>1261</v>
      </c>
      <c r="C48" s="538" t="s">
        <v>702</v>
      </c>
      <c r="D48" s="533">
        <v>2500</v>
      </c>
      <c r="E48" s="533"/>
      <c r="F48" s="527">
        <v>1</v>
      </c>
      <c r="G48" s="527">
        <v>2500</v>
      </c>
      <c r="H48" s="537">
        <v>2500</v>
      </c>
      <c r="I48" s="537">
        <f aca="true" t="shared" si="1" ref="I48:I54">F48*H48</f>
        <v>2500</v>
      </c>
    </row>
    <row r="49" spans="1:9" ht="324">
      <c r="A49" s="527" t="s">
        <v>703</v>
      </c>
      <c r="B49" s="527" t="s">
        <v>1261</v>
      </c>
      <c r="C49" s="538" t="s">
        <v>704</v>
      </c>
      <c r="D49" s="533">
        <v>1800</v>
      </c>
      <c r="E49" s="533"/>
      <c r="F49" s="527">
        <v>1</v>
      </c>
      <c r="G49" s="527">
        <v>1800</v>
      </c>
      <c r="H49" s="537">
        <v>1800</v>
      </c>
      <c r="I49" s="537">
        <f t="shared" si="1"/>
        <v>1800</v>
      </c>
    </row>
    <row r="50" spans="1:9" ht="318">
      <c r="A50" s="527" t="s">
        <v>705</v>
      </c>
      <c r="B50" s="527" t="s">
        <v>1061</v>
      </c>
      <c r="C50" s="538" t="s">
        <v>706</v>
      </c>
      <c r="D50" s="533">
        <v>200</v>
      </c>
      <c r="E50" s="533"/>
      <c r="F50" s="527">
        <v>6</v>
      </c>
      <c r="G50" s="527">
        <v>1200</v>
      </c>
      <c r="H50" s="537">
        <v>200</v>
      </c>
      <c r="I50" s="537">
        <f t="shared" si="1"/>
        <v>1200</v>
      </c>
    </row>
    <row r="51" spans="1:9" ht="14.25">
      <c r="A51" s="545" t="s">
        <v>707</v>
      </c>
      <c r="B51" s="545"/>
      <c r="C51" s="545"/>
      <c r="D51" s="545"/>
      <c r="E51" s="545"/>
      <c r="F51" s="545"/>
      <c r="G51" s="526"/>
      <c r="H51" s="539"/>
      <c r="I51" s="537"/>
    </row>
    <row r="52" spans="1:9" ht="297">
      <c r="A52" s="527" t="s">
        <v>708</v>
      </c>
      <c r="B52" s="527" t="s">
        <v>891</v>
      </c>
      <c r="C52" s="538" t="s">
        <v>709</v>
      </c>
      <c r="D52" s="533">
        <v>280</v>
      </c>
      <c r="E52" s="533"/>
      <c r="F52" s="527">
        <v>1</v>
      </c>
      <c r="G52" s="527">
        <v>280</v>
      </c>
      <c r="H52" s="537">
        <v>280</v>
      </c>
      <c r="I52" s="537">
        <f t="shared" si="1"/>
        <v>280</v>
      </c>
    </row>
    <row r="53" spans="1:9" ht="378">
      <c r="A53" s="527" t="s">
        <v>710</v>
      </c>
      <c r="B53" s="527" t="s">
        <v>1261</v>
      </c>
      <c r="C53" s="538" t="s">
        <v>711</v>
      </c>
      <c r="D53" s="533">
        <v>2800</v>
      </c>
      <c r="E53" s="533"/>
      <c r="F53" s="527">
        <v>2</v>
      </c>
      <c r="G53" s="527">
        <v>5600</v>
      </c>
      <c r="H53" s="537">
        <v>2800</v>
      </c>
      <c r="I53" s="537">
        <f t="shared" si="1"/>
        <v>5600</v>
      </c>
    </row>
    <row r="54" spans="1:9" ht="121.5">
      <c r="A54" s="527" t="s">
        <v>712</v>
      </c>
      <c r="B54" s="527" t="s">
        <v>1314</v>
      </c>
      <c r="C54" s="538" t="s">
        <v>713</v>
      </c>
      <c r="D54" s="533">
        <v>280</v>
      </c>
      <c r="E54" s="533"/>
      <c r="F54" s="527">
        <v>1</v>
      </c>
      <c r="G54" s="527">
        <v>280</v>
      </c>
      <c r="H54" s="537">
        <v>280</v>
      </c>
      <c r="I54" s="537">
        <f t="shared" si="1"/>
        <v>280</v>
      </c>
    </row>
    <row r="55" spans="1:9" ht="14.25">
      <c r="A55" s="545" t="s">
        <v>714</v>
      </c>
      <c r="B55" s="545"/>
      <c r="C55" s="545"/>
      <c r="D55" s="545"/>
      <c r="E55" s="545"/>
      <c r="F55" s="545"/>
      <c r="G55" s="526"/>
      <c r="H55" s="539"/>
      <c r="I55" s="33"/>
    </row>
    <row r="56" spans="1:9" ht="14.25">
      <c r="A56" s="527" t="s">
        <v>715</v>
      </c>
      <c r="B56" s="527" t="s">
        <v>1302</v>
      </c>
      <c r="C56" s="527" t="s">
        <v>716</v>
      </c>
      <c r="D56" s="533">
        <v>480</v>
      </c>
      <c r="E56" s="533"/>
      <c r="F56" s="527">
        <v>12</v>
      </c>
      <c r="G56" s="527">
        <v>5760</v>
      </c>
      <c r="H56" s="527">
        <v>480</v>
      </c>
      <c r="I56" s="537">
        <f>F56*H56</f>
        <v>5760</v>
      </c>
    </row>
    <row r="57" spans="1:9" ht="54">
      <c r="A57" s="527" t="s">
        <v>717</v>
      </c>
      <c r="B57" s="527" t="s">
        <v>525</v>
      </c>
      <c r="C57" s="538" t="s">
        <v>718</v>
      </c>
      <c r="D57" s="533">
        <v>60</v>
      </c>
      <c r="E57" s="533"/>
      <c r="F57" s="527">
        <v>6</v>
      </c>
      <c r="G57" s="527">
        <v>360</v>
      </c>
      <c r="H57" s="527">
        <v>60</v>
      </c>
      <c r="I57" s="537">
        <f>F57*H57</f>
        <v>360</v>
      </c>
    </row>
    <row r="58" spans="1:9" ht="40.5">
      <c r="A58" s="527" t="s">
        <v>719</v>
      </c>
      <c r="B58" s="527" t="s">
        <v>1276</v>
      </c>
      <c r="C58" s="538" t="s">
        <v>720</v>
      </c>
      <c r="D58" s="533">
        <v>20</v>
      </c>
      <c r="E58" s="533"/>
      <c r="F58" s="527">
        <v>60</v>
      </c>
      <c r="G58" s="527">
        <v>1200</v>
      </c>
      <c r="H58" s="527">
        <v>20</v>
      </c>
      <c r="I58" s="537">
        <f>F58*H58</f>
        <v>1200</v>
      </c>
    </row>
    <row r="59" spans="1:9" ht="14.25">
      <c r="A59" s="545" t="s">
        <v>721</v>
      </c>
      <c r="B59" s="545"/>
      <c r="C59" s="545"/>
      <c r="D59" s="545"/>
      <c r="E59" s="545"/>
      <c r="F59" s="545"/>
      <c r="G59" s="526"/>
      <c r="H59" s="539"/>
      <c r="I59" s="33"/>
    </row>
    <row r="60" spans="1:9" ht="15">
      <c r="A60" s="527" t="s">
        <v>722</v>
      </c>
      <c r="B60" s="527" t="s">
        <v>891</v>
      </c>
      <c r="C60" s="534"/>
      <c r="D60" s="527">
        <v>200</v>
      </c>
      <c r="E60" s="533">
        <v>1</v>
      </c>
      <c r="F60" s="533"/>
      <c r="G60" s="527">
        <v>200</v>
      </c>
      <c r="H60" s="537">
        <v>186</v>
      </c>
      <c r="I60" s="33">
        <f>H60*E60</f>
        <v>186</v>
      </c>
    </row>
    <row r="61" spans="1:9" ht="40.5">
      <c r="A61" s="527" t="s">
        <v>723</v>
      </c>
      <c r="B61" s="527" t="s">
        <v>1276</v>
      </c>
      <c r="C61" s="538" t="s">
        <v>724</v>
      </c>
      <c r="D61" s="527">
        <v>25</v>
      </c>
      <c r="E61" s="533">
        <v>50</v>
      </c>
      <c r="F61" s="533"/>
      <c r="G61" s="527">
        <v>1250</v>
      </c>
      <c r="H61" s="527">
        <v>25</v>
      </c>
      <c r="I61" s="33">
        <f>H61*E61</f>
        <v>1250</v>
      </c>
    </row>
    <row r="62" spans="1:9" ht="40.5">
      <c r="A62" s="527" t="s">
        <v>725</v>
      </c>
      <c r="B62" s="527" t="s">
        <v>1276</v>
      </c>
      <c r="C62" s="538" t="s">
        <v>726</v>
      </c>
      <c r="D62" s="527">
        <v>15</v>
      </c>
      <c r="E62" s="533">
        <v>20</v>
      </c>
      <c r="F62" s="533"/>
      <c r="G62" s="527">
        <v>300</v>
      </c>
      <c r="H62" s="527">
        <v>15</v>
      </c>
      <c r="I62" s="33">
        <f>H62*E62</f>
        <v>300</v>
      </c>
    </row>
    <row r="63" spans="1:9" ht="40.5">
      <c r="A63" s="527" t="s">
        <v>725</v>
      </c>
      <c r="B63" s="527" t="s">
        <v>1276</v>
      </c>
      <c r="C63" s="538" t="s">
        <v>727</v>
      </c>
      <c r="D63" s="527">
        <v>15</v>
      </c>
      <c r="E63" s="533">
        <v>50</v>
      </c>
      <c r="F63" s="533"/>
      <c r="G63" s="527">
        <v>750</v>
      </c>
      <c r="H63" s="527">
        <v>15</v>
      </c>
      <c r="I63" s="33">
        <f>H63*E63</f>
        <v>750</v>
      </c>
    </row>
    <row r="64" spans="1:9" ht="14.25">
      <c r="A64" s="533"/>
      <c r="B64" s="533"/>
      <c r="C64" s="533"/>
      <c r="D64" s="533"/>
      <c r="E64" s="533"/>
      <c r="F64" s="533"/>
      <c r="G64" s="533"/>
      <c r="H64" s="539"/>
      <c r="I64" s="33">
        <f>SUM(I48:I63)</f>
        <v>21466</v>
      </c>
    </row>
    <row r="65" spans="1:9" ht="14.25">
      <c r="A65" s="546" t="s">
        <v>728</v>
      </c>
      <c r="B65" s="547"/>
      <c r="C65" s="547"/>
      <c r="D65" s="547"/>
      <c r="E65" s="547"/>
      <c r="F65" s="547"/>
      <c r="G65" s="547"/>
      <c r="H65" s="547"/>
      <c r="I65" s="548"/>
    </row>
    <row r="66" spans="1:9" ht="14.25">
      <c r="A66" s="523" t="s">
        <v>226</v>
      </c>
      <c r="B66" s="524" t="s">
        <v>247</v>
      </c>
      <c r="C66" s="523" t="s">
        <v>1367</v>
      </c>
      <c r="D66" s="524" t="s">
        <v>1367</v>
      </c>
      <c r="E66" s="523" t="s">
        <v>234</v>
      </c>
      <c r="F66" s="523" t="s">
        <v>1233</v>
      </c>
      <c r="G66" s="524" t="s">
        <v>691</v>
      </c>
      <c r="H66" s="524" t="s">
        <v>699</v>
      </c>
      <c r="I66" s="542" t="s">
        <v>699</v>
      </c>
    </row>
    <row r="67" spans="1:9" ht="40.5">
      <c r="A67" s="533">
        <v>1</v>
      </c>
      <c r="B67" s="533" t="s">
        <v>729</v>
      </c>
      <c r="C67" s="549" t="s">
        <v>730</v>
      </c>
      <c r="D67" s="533" t="s">
        <v>1261</v>
      </c>
      <c r="E67" s="533">
        <v>11200</v>
      </c>
      <c r="F67" s="533">
        <v>15</v>
      </c>
      <c r="G67" s="533">
        <v>168000</v>
      </c>
      <c r="H67" s="533">
        <v>11200</v>
      </c>
      <c r="I67" s="550">
        <f>H67*F67</f>
        <v>168000</v>
      </c>
    </row>
    <row r="68" spans="1:9" ht="409.5">
      <c r="A68" s="533"/>
      <c r="B68" s="533"/>
      <c r="C68" s="549" t="s">
        <v>731</v>
      </c>
      <c r="D68" s="533"/>
      <c r="E68" s="533"/>
      <c r="F68" s="533"/>
      <c r="G68" s="533"/>
      <c r="H68" s="533"/>
      <c r="I68" s="550"/>
    </row>
    <row r="69" spans="1:9" ht="256.5">
      <c r="A69" s="533"/>
      <c r="B69" s="533"/>
      <c r="C69" s="549" t="s">
        <v>732</v>
      </c>
      <c r="D69" s="533"/>
      <c r="E69" s="533"/>
      <c r="F69" s="533"/>
      <c r="G69" s="533"/>
      <c r="H69" s="533"/>
      <c r="I69" s="550"/>
    </row>
    <row r="70" spans="1:9" ht="364.5">
      <c r="A70" s="533"/>
      <c r="B70" s="533"/>
      <c r="C70" s="549" t="s">
        <v>733</v>
      </c>
      <c r="D70" s="533"/>
      <c r="E70" s="533"/>
      <c r="F70" s="533"/>
      <c r="G70" s="533"/>
      <c r="H70" s="533"/>
      <c r="I70" s="550"/>
    </row>
    <row r="71" spans="1:9" ht="409.5">
      <c r="A71" s="533"/>
      <c r="B71" s="533"/>
      <c r="C71" s="549" t="s">
        <v>734</v>
      </c>
      <c r="D71" s="533"/>
      <c r="E71" s="533"/>
      <c r="F71" s="533"/>
      <c r="G71" s="533"/>
      <c r="H71" s="533"/>
      <c r="I71" s="550"/>
    </row>
    <row r="72" spans="1:9" ht="409.5">
      <c r="A72" s="533"/>
      <c r="B72" s="533"/>
      <c r="C72" s="549" t="s">
        <v>735</v>
      </c>
      <c r="D72" s="533"/>
      <c r="E72" s="533"/>
      <c r="F72" s="533"/>
      <c r="G72" s="533"/>
      <c r="H72" s="533"/>
      <c r="I72" s="550"/>
    </row>
    <row r="73" spans="1:9" ht="243">
      <c r="A73" s="533"/>
      <c r="B73" s="533"/>
      <c r="C73" s="549" t="s">
        <v>736</v>
      </c>
      <c r="D73" s="533"/>
      <c r="E73" s="533"/>
      <c r="F73" s="533"/>
      <c r="G73" s="533"/>
      <c r="H73" s="533"/>
      <c r="I73" s="550"/>
    </row>
    <row r="74" spans="1:9" ht="27">
      <c r="A74" s="527">
        <v>2</v>
      </c>
      <c r="B74" s="527" t="s">
        <v>737</v>
      </c>
      <c r="C74" s="527" t="s">
        <v>738</v>
      </c>
      <c r="D74" s="527" t="s">
        <v>1314</v>
      </c>
      <c r="E74" s="551">
        <v>0</v>
      </c>
      <c r="F74" s="527">
        <v>1</v>
      </c>
      <c r="G74" s="527">
        <v>0</v>
      </c>
      <c r="H74" s="527">
        <v>0</v>
      </c>
      <c r="I74" s="33">
        <v>0</v>
      </c>
    </row>
    <row r="75" spans="1:9" ht="67.5">
      <c r="A75" s="527">
        <v>3</v>
      </c>
      <c r="B75" s="527" t="s">
        <v>739</v>
      </c>
      <c r="C75" s="527" t="s">
        <v>740</v>
      </c>
      <c r="D75" s="527" t="s">
        <v>1314</v>
      </c>
      <c r="E75" s="527">
        <v>2350</v>
      </c>
      <c r="F75" s="527">
        <v>5</v>
      </c>
      <c r="G75" s="527">
        <v>11750</v>
      </c>
      <c r="H75" s="552">
        <v>2300</v>
      </c>
      <c r="I75" s="33">
        <f>H75*F75</f>
        <v>11500</v>
      </c>
    </row>
    <row r="76" spans="1:9" ht="229.5">
      <c r="A76" s="533">
        <v>4</v>
      </c>
      <c r="B76" s="533" t="s">
        <v>741</v>
      </c>
      <c r="C76" s="552" t="s">
        <v>742</v>
      </c>
      <c r="D76" s="533" t="s">
        <v>1314</v>
      </c>
      <c r="E76" s="533">
        <v>45000</v>
      </c>
      <c r="F76" s="533">
        <v>1</v>
      </c>
      <c r="G76" s="533">
        <v>45000</v>
      </c>
      <c r="H76" s="533">
        <v>45000</v>
      </c>
      <c r="I76" s="550">
        <v>45000</v>
      </c>
    </row>
    <row r="77" spans="1:9" ht="409.5">
      <c r="A77" s="533"/>
      <c r="B77" s="533"/>
      <c r="C77" s="552" t="s">
        <v>743</v>
      </c>
      <c r="D77" s="533"/>
      <c r="E77" s="533"/>
      <c r="F77" s="533"/>
      <c r="G77" s="533"/>
      <c r="H77" s="533"/>
      <c r="I77" s="550"/>
    </row>
    <row r="78" spans="1:9" ht="81">
      <c r="A78" s="533"/>
      <c r="B78" s="533"/>
      <c r="C78" s="549" t="s">
        <v>744</v>
      </c>
      <c r="D78" s="533"/>
      <c r="E78" s="533"/>
      <c r="F78" s="533"/>
      <c r="G78" s="533"/>
      <c r="H78" s="533"/>
      <c r="I78" s="550"/>
    </row>
    <row r="79" spans="1:9" ht="162">
      <c r="A79" s="533"/>
      <c r="B79" s="533"/>
      <c r="C79" s="549" t="s">
        <v>745</v>
      </c>
      <c r="D79" s="533"/>
      <c r="E79" s="533"/>
      <c r="F79" s="533"/>
      <c r="G79" s="533"/>
      <c r="H79" s="533"/>
      <c r="I79" s="550"/>
    </row>
    <row r="80" spans="1:9" ht="121.5">
      <c r="A80" s="533"/>
      <c r="B80" s="533"/>
      <c r="C80" s="549" t="s">
        <v>746</v>
      </c>
      <c r="D80" s="533"/>
      <c r="E80" s="533"/>
      <c r="F80" s="533"/>
      <c r="G80" s="533"/>
      <c r="H80" s="533"/>
      <c r="I80" s="550"/>
    </row>
    <row r="81" spans="1:9" ht="229.5">
      <c r="A81" s="533"/>
      <c r="B81" s="533"/>
      <c r="C81" s="549" t="s">
        <v>747</v>
      </c>
      <c r="D81" s="533"/>
      <c r="E81" s="533"/>
      <c r="F81" s="533"/>
      <c r="G81" s="533"/>
      <c r="H81" s="533"/>
      <c r="I81" s="550"/>
    </row>
    <row r="82" spans="1:9" ht="243">
      <c r="A82" s="533"/>
      <c r="B82" s="533"/>
      <c r="C82" s="549" t="s">
        <v>748</v>
      </c>
      <c r="D82" s="533"/>
      <c r="E82" s="533"/>
      <c r="F82" s="533"/>
      <c r="G82" s="533"/>
      <c r="H82" s="533"/>
      <c r="I82" s="550"/>
    </row>
    <row r="83" spans="1:9" ht="67.5">
      <c r="A83" s="527">
        <v>5</v>
      </c>
      <c r="B83" s="527" t="s">
        <v>749</v>
      </c>
      <c r="C83" s="527" t="s">
        <v>750</v>
      </c>
      <c r="D83" s="527" t="s">
        <v>751</v>
      </c>
      <c r="E83" s="527">
        <v>4543</v>
      </c>
      <c r="F83" s="527">
        <v>1</v>
      </c>
      <c r="G83" s="527">
        <v>4543</v>
      </c>
      <c r="H83" s="527">
        <v>4000</v>
      </c>
      <c r="I83" s="33">
        <f>H83*F83</f>
        <v>4000</v>
      </c>
    </row>
    <row r="84" spans="1:9" ht="108">
      <c r="A84" s="527">
        <v>6</v>
      </c>
      <c r="B84" s="527" t="s">
        <v>752</v>
      </c>
      <c r="C84" s="527" t="s">
        <v>753</v>
      </c>
      <c r="D84" s="527" t="s">
        <v>1261</v>
      </c>
      <c r="E84" s="527">
        <v>4000</v>
      </c>
      <c r="F84" s="527">
        <v>2</v>
      </c>
      <c r="G84" s="527">
        <v>8000</v>
      </c>
      <c r="H84" s="527">
        <v>3800</v>
      </c>
      <c r="I84" s="33">
        <f>H84*F84</f>
        <v>7600</v>
      </c>
    </row>
    <row r="85" spans="1:9" ht="162">
      <c r="A85" s="527">
        <v>7</v>
      </c>
      <c r="B85" s="527" t="s">
        <v>754</v>
      </c>
      <c r="C85" s="527" t="s">
        <v>755</v>
      </c>
      <c r="D85" s="527" t="s">
        <v>1261</v>
      </c>
      <c r="E85" s="527">
        <v>16000</v>
      </c>
      <c r="F85" s="527">
        <v>1</v>
      </c>
      <c r="G85" s="527">
        <v>16000</v>
      </c>
      <c r="H85" s="527">
        <v>10000</v>
      </c>
      <c r="I85" s="33">
        <f>H85*F85</f>
        <v>10000</v>
      </c>
    </row>
    <row r="86" spans="1:9" ht="14.25">
      <c r="A86" s="527"/>
      <c r="B86" s="533"/>
      <c r="C86" s="533"/>
      <c r="D86" s="533"/>
      <c r="E86" s="533"/>
      <c r="F86" s="533"/>
      <c r="G86" s="533"/>
      <c r="H86" s="539"/>
      <c r="I86" s="33">
        <f>SUM(I67:I85)</f>
        <v>246100</v>
      </c>
    </row>
    <row r="87" spans="1:9" ht="14.25">
      <c r="A87" s="540" t="s">
        <v>756</v>
      </c>
      <c r="B87" s="540"/>
      <c r="C87" s="540"/>
      <c r="D87" s="540"/>
      <c r="E87" s="540"/>
      <c r="F87" s="540"/>
      <c r="G87" s="540"/>
      <c r="H87" s="539"/>
      <c r="I87" s="539"/>
    </row>
    <row r="88" spans="1:9" ht="14.25">
      <c r="A88" s="523" t="s">
        <v>226</v>
      </c>
      <c r="B88" s="524" t="s">
        <v>247</v>
      </c>
      <c r="C88" s="524" t="s">
        <v>757</v>
      </c>
      <c r="D88" s="523" t="s">
        <v>1367</v>
      </c>
      <c r="E88" s="523" t="s">
        <v>234</v>
      </c>
      <c r="F88" s="523" t="s">
        <v>1233</v>
      </c>
      <c r="G88" s="524" t="s">
        <v>691</v>
      </c>
      <c r="H88" s="542" t="s">
        <v>699</v>
      </c>
      <c r="I88" s="542" t="s">
        <v>692</v>
      </c>
    </row>
    <row r="89" spans="1:9" ht="121.5">
      <c r="A89" s="533">
        <v>1</v>
      </c>
      <c r="B89" s="533" t="s">
        <v>758</v>
      </c>
      <c r="C89" s="527" t="s">
        <v>759</v>
      </c>
      <c r="D89" s="533" t="s">
        <v>1261</v>
      </c>
      <c r="E89" s="533">
        <v>49000</v>
      </c>
      <c r="F89" s="533">
        <v>1</v>
      </c>
      <c r="G89" s="533">
        <v>49000</v>
      </c>
      <c r="H89" s="533">
        <v>40000</v>
      </c>
      <c r="I89" s="550">
        <v>40000</v>
      </c>
    </row>
    <row r="90" spans="1:9" ht="94.5">
      <c r="A90" s="533"/>
      <c r="B90" s="533"/>
      <c r="C90" s="527" t="s">
        <v>760</v>
      </c>
      <c r="D90" s="533"/>
      <c r="E90" s="533"/>
      <c r="F90" s="533"/>
      <c r="G90" s="533"/>
      <c r="H90" s="533"/>
      <c r="I90" s="550"/>
    </row>
    <row r="91" spans="1:9" ht="135">
      <c r="A91" s="533"/>
      <c r="B91" s="533"/>
      <c r="C91" s="527" t="s">
        <v>761</v>
      </c>
      <c r="D91" s="533"/>
      <c r="E91" s="533"/>
      <c r="F91" s="533"/>
      <c r="G91" s="533"/>
      <c r="H91" s="533"/>
      <c r="I91" s="550"/>
    </row>
    <row r="92" spans="1:9" ht="94.5">
      <c r="A92" s="533"/>
      <c r="B92" s="533"/>
      <c r="C92" s="527" t="s">
        <v>762</v>
      </c>
      <c r="D92" s="533"/>
      <c r="E92" s="533"/>
      <c r="F92" s="533"/>
      <c r="G92" s="533"/>
      <c r="H92" s="533"/>
      <c r="I92" s="550"/>
    </row>
    <row r="93" spans="1:9" ht="54">
      <c r="A93" s="533"/>
      <c r="B93" s="533"/>
      <c r="C93" s="527" t="s">
        <v>763</v>
      </c>
      <c r="D93" s="533"/>
      <c r="E93" s="533"/>
      <c r="F93" s="533"/>
      <c r="G93" s="533"/>
      <c r="H93" s="533"/>
      <c r="I93" s="550"/>
    </row>
    <row r="94" spans="1:9" ht="54">
      <c r="A94" s="533"/>
      <c r="B94" s="533"/>
      <c r="C94" s="527" t="s">
        <v>764</v>
      </c>
      <c r="D94" s="533"/>
      <c r="E94" s="533"/>
      <c r="F94" s="533"/>
      <c r="G94" s="533"/>
      <c r="H94" s="533"/>
      <c r="I94" s="550"/>
    </row>
    <row r="95" spans="1:9" ht="40.5">
      <c r="A95" s="533"/>
      <c r="B95" s="533"/>
      <c r="C95" s="527" t="s">
        <v>765</v>
      </c>
      <c r="D95" s="533"/>
      <c r="E95" s="533"/>
      <c r="F95" s="533"/>
      <c r="G95" s="533"/>
      <c r="H95" s="533"/>
      <c r="I95" s="550"/>
    </row>
    <row r="96" spans="1:9" ht="121.5">
      <c r="A96" s="533"/>
      <c r="B96" s="533"/>
      <c r="C96" s="527" t="s">
        <v>766</v>
      </c>
      <c r="D96" s="533"/>
      <c r="E96" s="533"/>
      <c r="F96" s="533"/>
      <c r="G96" s="533"/>
      <c r="H96" s="533"/>
      <c r="I96" s="550"/>
    </row>
    <row r="97" spans="1:9" ht="94.5">
      <c r="A97" s="533"/>
      <c r="B97" s="533"/>
      <c r="C97" s="527" t="s">
        <v>767</v>
      </c>
      <c r="D97" s="533"/>
      <c r="E97" s="533"/>
      <c r="F97" s="533"/>
      <c r="G97" s="533"/>
      <c r="H97" s="533"/>
      <c r="I97" s="550"/>
    </row>
    <row r="98" spans="1:9" ht="108">
      <c r="A98" s="533"/>
      <c r="B98" s="533"/>
      <c r="C98" s="527" t="s">
        <v>768</v>
      </c>
      <c r="D98" s="533"/>
      <c r="E98" s="533"/>
      <c r="F98" s="533"/>
      <c r="G98" s="533"/>
      <c r="H98" s="533"/>
      <c r="I98" s="550"/>
    </row>
    <row r="99" spans="1:9" ht="202.5">
      <c r="A99" s="533"/>
      <c r="B99" s="533"/>
      <c r="C99" s="527" t="s">
        <v>769</v>
      </c>
      <c r="D99" s="533"/>
      <c r="E99" s="533"/>
      <c r="F99" s="533"/>
      <c r="G99" s="533"/>
      <c r="H99" s="533"/>
      <c r="I99" s="550"/>
    </row>
    <row r="100" spans="1:9" ht="108">
      <c r="A100" s="533"/>
      <c r="B100" s="533"/>
      <c r="C100" s="527" t="s">
        <v>770</v>
      </c>
      <c r="D100" s="533"/>
      <c r="E100" s="533"/>
      <c r="F100" s="533"/>
      <c r="G100" s="533"/>
      <c r="H100" s="533"/>
      <c r="I100" s="550"/>
    </row>
    <row r="101" spans="1:9" ht="108">
      <c r="A101" s="533"/>
      <c r="B101" s="533"/>
      <c r="C101" s="527" t="s">
        <v>771</v>
      </c>
      <c r="D101" s="533"/>
      <c r="E101" s="533"/>
      <c r="F101" s="533"/>
      <c r="G101" s="533"/>
      <c r="H101" s="533"/>
      <c r="I101" s="550"/>
    </row>
    <row r="102" spans="1:9" ht="81">
      <c r="A102" s="533"/>
      <c r="B102" s="533"/>
      <c r="C102" s="527" t="s">
        <v>772</v>
      </c>
      <c r="D102" s="533"/>
      <c r="E102" s="533"/>
      <c r="F102" s="533"/>
      <c r="G102" s="533"/>
      <c r="H102" s="533"/>
      <c r="I102" s="550"/>
    </row>
    <row r="103" spans="1:9" ht="162">
      <c r="A103" s="533"/>
      <c r="B103" s="533"/>
      <c r="C103" s="527" t="s">
        <v>773</v>
      </c>
      <c r="D103" s="533"/>
      <c r="E103" s="533"/>
      <c r="F103" s="533"/>
      <c r="G103" s="533"/>
      <c r="H103" s="533"/>
      <c r="I103" s="550"/>
    </row>
    <row r="104" spans="1:9" ht="135">
      <c r="A104" s="533"/>
      <c r="B104" s="533"/>
      <c r="C104" s="527" t="s">
        <v>774</v>
      </c>
      <c r="D104" s="533"/>
      <c r="E104" s="533"/>
      <c r="F104" s="533"/>
      <c r="G104" s="533"/>
      <c r="H104" s="533"/>
      <c r="I104" s="550"/>
    </row>
    <row r="105" spans="1:9" ht="162">
      <c r="A105" s="533"/>
      <c r="B105" s="533"/>
      <c r="C105" s="527" t="s">
        <v>775</v>
      </c>
      <c r="D105" s="533"/>
      <c r="E105" s="533"/>
      <c r="F105" s="533"/>
      <c r="G105" s="533"/>
      <c r="H105" s="533"/>
      <c r="I105" s="550"/>
    </row>
    <row r="106" spans="1:9" ht="283.5">
      <c r="A106" s="533"/>
      <c r="B106" s="533"/>
      <c r="C106" s="527" t="s">
        <v>776</v>
      </c>
      <c r="D106" s="533"/>
      <c r="E106" s="533"/>
      <c r="F106" s="533"/>
      <c r="G106" s="533"/>
      <c r="H106" s="533"/>
      <c r="I106" s="550"/>
    </row>
    <row r="107" spans="1:9" ht="67.5">
      <c r="A107" s="533"/>
      <c r="B107" s="533"/>
      <c r="C107" s="527" t="s">
        <v>777</v>
      </c>
      <c r="D107" s="533"/>
      <c r="E107" s="533"/>
      <c r="F107" s="533"/>
      <c r="G107" s="533"/>
      <c r="H107" s="533"/>
      <c r="I107" s="550"/>
    </row>
    <row r="108" spans="1:9" ht="67.5">
      <c r="A108" s="533">
        <v>2</v>
      </c>
      <c r="B108" s="533" t="s">
        <v>778</v>
      </c>
      <c r="C108" s="527" t="s">
        <v>779</v>
      </c>
      <c r="D108" s="533" t="s">
        <v>1261</v>
      </c>
      <c r="E108" s="533">
        <v>600</v>
      </c>
      <c r="F108" s="533">
        <v>4</v>
      </c>
      <c r="G108" s="533">
        <v>2400</v>
      </c>
      <c r="H108" s="533">
        <v>600</v>
      </c>
      <c r="I108" s="550">
        <f>H108*F108</f>
        <v>2400</v>
      </c>
    </row>
    <row r="109" spans="1:9" ht="67.5">
      <c r="A109" s="533"/>
      <c r="B109" s="533"/>
      <c r="C109" s="527" t="s">
        <v>780</v>
      </c>
      <c r="D109" s="533"/>
      <c r="E109" s="533"/>
      <c r="F109" s="533"/>
      <c r="G109" s="533"/>
      <c r="H109" s="533"/>
      <c r="I109" s="550"/>
    </row>
    <row r="110" spans="1:9" ht="27">
      <c r="A110" s="533"/>
      <c r="B110" s="533"/>
      <c r="C110" s="527" t="s">
        <v>781</v>
      </c>
      <c r="D110" s="533"/>
      <c r="E110" s="533"/>
      <c r="F110" s="533"/>
      <c r="G110" s="533"/>
      <c r="H110" s="533"/>
      <c r="I110" s="550"/>
    </row>
    <row r="111" spans="1:9" ht="27">
      <c r="A111" s="533">
        <v>3</v>
      </c>
      <c r="B111" s="533" t="s">
        <v>782</v>
      </c>
      <c r="C111" s="527" t="s">
        <v>783</v>
      </c>
      <c r="D111" s="533" t="s">
        <v>1261</v>
      </c>
      <c r="E111" s="533">
        <v>800</v>
      </c>
      <c r="F111" s="533">
        <v>1</v>
      </c>
      <c r="G111" s="533">
        <v>800</v>
      </c>
      <c r="H111" s="533">
        <v>800</v>
      </c>
      <c r="I111" s="550">
        <v>800</v>
      </c>
    </row>
    <row r="112" spans="1:9" ht="40.5">
      <c r="A112" s="533"/>
      <c r="B112" s="533"/>
      <c r="C112" s="527" t="s">
        <v>784</v>
      </c>
      <c r="D112" s="533"/>
      <c r="E112" s="533"/>
      <c r="F112" s="533"/>
      <c r="G112" s="533"/>
      <c r="H112" s="533"/>
      <c r="I112" s="550"/>
    </row>
    <row r="113" spans="1:9" ht="40.5">
      <c r="A113" s="533"/>
      <c r="B113" s="533"/>
      <c r="C113" s="527" t="s">
        <v>785</v>
      </c>
      <c r="D113" s="533"/>
      <c r="E113" s="533"/>
      <c r="F113" s="533"/>
      <c r="G113" s="533"/>
      <c r="H113" s="533"/>
      <c r="I113" s="550"/>
    </row>
    <row r="114" spans="1:9" ht="40.5">
      <c r="A114" s="533"/>
      <c r="B114" s="533"/>
      <c r="C114" s="527" t="s">
        <v>786</v>
      </c>
      <c r="D114" s="533"/>
      <c r="E114" s="533"/>
      <c r="F114" s="533"/>
      <c r="G114" s="533"/>
      <c r="H114" s="533"/>
      <c r="I114" s="550"/>
    </row>
    <row r="115" spans="1:9" ht="40.5">
      <c r="A115" s="533"/>
      <c r="B115" s="533"/>
      <c r="C115" s="527" t="s">
        <v>787</v>
      </c>
      <c r="D115" s="533"/>
      <c r="E115" s="533"/>
      <c r="F115" s="533"/>
      <c r="G115" s="533"/>
      <c r="H115" s="533"/>
      <c r="I115" s="550"/>
    </row>
    <row r="116" spans="1:9" ht="27">
      <c r="A116" s="533"/>
      <c r="B116" s="533"/>
      <c r="C116" s="527" t="s">
        <v>788</v>
      </c>
      <c r="D116" s="533"/>
      <c r="E116" s="533"/>
      <c r="F116" s="533"/>
      <c r="G116" s="533"/>
      <c r="H116" s="533"/>
      <c r="I116" s="550"/>
    </row>
    <row r="117" spans="1:9" ht="40.5">
      <c r="A117" s="533"/>
      <c r="B117" s="533"/>
      <c r="C117" s="527" t="s">
        <v>789</v>
      </c>
      <c r="D117" s="533"/>
      <c r="E117" s="533"/>
      <c r="F117" s="533"/>
      <c r="G117" s="533"/>
      <c r="H117" s="533"/>
      <c r="I117" s="550"/>
    </row>
    <row r="118" spans="1:9" ht="40.5">
      <c r="A118" s="533"/>
      <c r="B118" s="533"/>
      <c r="C118" s="527" t="s">
        <v>790</v>
      </c>
      <c r="D118" s="533"/>
      <c r="E118" s="533"/>
      <c r="F118" s="533"/>
      <c r="G118" s="533"/>
      <c r="H118" s="533"/>
      <c r="I118" s="550"/>
    </row>
    <row r="119" spans="1:9" ht="409.5">
      <c r="A119" s="533">
        <v>4</v>
      </c>
      <c r="B119" s="533" t="s">
        <v>791</v>
      </c>
      <c r="C119" s="527" t="s">
        <v>731</v>
      </c>
      <c r="D119" s="533" t="s">
        <v>1314</v>
      </c>
      <c r="E119" s="533">
        <v>12220</v>
      </c>
      <c r="F119" s="533">
        <v>1</v>
      </c>
      <c r="G119" s="533">
        <v>12220</v>
      </c>
      <c r="H119" s="533">
        <v>9000</v>
      </c>
      <c r="I119" s="550">
        <v>9000</v>
      </c>
    </row>
    <row r="120" spans="1:9" ht="256.5">
      <c r="A120" s="533"/>
      <c r="B120" s="533"/>
      <c r="C120" s="527" t="s">
        <v>732</v>
      </c>
      <c r="D120" s="533"/>
      <c r="E120" s="533"/>
      <c r="F120" s="533"/>
      <c r="G120" s="533"/>
      <c r="H120" s="533"/>
      <c r="I120" s="550"/>
    </row>
    <row r="121" spans="1:9" ht="364.5">
      <c r="A121" s="533"/>
      <c r="B121" s="533"/>
      <c r="C121" s="527" t="s">
        <v>792</v>
      </c>
      <c r="D121" s="533"/>
      <c r="E121" s="533"/>
      <c r="F121" s="533"/>
      <c r="G121" s="533"/>
      <c r="H121" s="533"/>
      <c r="I121" s="550"/>
    </row>
    <row r="122" spans="1:9" ht="409.5">
      <c r="A122" s="533"/>
      <c r="B122" s="533"/>
      <c r="C122" s="527" t="s">
        <v>734</v>
      </c>
      <c r="D122" s="533"/>
      <c r="E122" s="533"/>
      <c r="F122" s="533"/>
      <c r="G122" s="533"/>
      <c r="H122" s="533"/>
      <c r="I122" s="550"/>
    </row>
    <row r="123" spans="1:9" ht="409.5">
      <c r="A123" s="533"/>
      <c r="B123" s="533"/>
      <c r="C123" s="527" t="s">
        <v>735</v>
      </c>
      <c r="D123" s="533"/>
      <c r="E123" s="533"/>
      <c r="F123" s="533"/>
      <c r="G123" s="533"/>
      <c r="H123" s="533"/>
      <c r="I123" s="550"/>
    </row>
    <row r="124" spans="1:9" ht="256.5">
      <c r="A124" s="533"/>
      <c r="B124" s="533"/>
      <c r="C124" s="527" t="s">
        <v>793</v>
      </c>
      <c r="D124" s="533"/>
      <c r="E124" s="533"/>
      <c r="F124" s="533"/>
      <c r="G124" s="533"/>
      <c r="H124" s="533"/>
      <c r="I124" s="550"/>
    </row>
    <row r="125" spans="1:9" ht="108">
      <c r="A125" s="527">
        <v>5</v>
      </c>
      <c r="B125" s="527" t="s">
        <v>794</v>
      </c>
      <c r="C125" s="527" t="s">
        <v>795</v>
      </c>
      <c r="D125" s="527" t="s">
        <v>1302</v>
      </c>
      <c r="E125" s="527">
        <v>750</v>
      </c>
      <c r="F125" s="527">
        <v>8</v>
      </c>
      <c r="G125" s="527">
        <v>6000</v>
      </c>
      <c r="H125" s="527">
        <v>750</v>
      </c>
      <c r="I125" s="33">
        <f>H125*F125</f>
        <v>6000</v>
      </c>
    </row>
    <row r="126" spans="1:9" ht="40.5">
      <c r="A126" s="533">
        <v>6</v>
      </c>
      <c r="B126" s="533" t="s">
        <v>796</v>
      </c>
      <c r="C126" s="527" t="s">
        <v>797</v>
      </c>
      <c r="D126" s="533" t="s">
        <v>1261</v>
      </c>
      <c r="E126" s="533">
        <v>2400</v>
      </c>
      <c r="F126" s="533">
        <v>1</v>
      </c>
      <c r="G126" s="533">
        <v>2400</v>
      </c>
      <c r="H126" s="533">
        <v>2400</v>
      </c>
      <c r="I126" s="550">
        <v>2400</v>
      </c>
    </row>
    <row r="127" spans="1:9" ht="54">
      <c r="A127" s="533"/>
      <c r="B127" s="533"/>
      <c r="C127" s="527" t="s">
        <v>798</v>
      </c>
      <c r="D127" s="533"/>
      <c r="E127" s="533"/>
      <c r="F127" s="533"/>
      <c r="G127" s="533"/>
      <c r="H127" s="533"/>
      <c r="I127" s="550"/>
    </row>
    <row r="128" spans="1:9" ht="67.5">
      <c r="A128" s="533"/>
      <c r="B128" s="533"/>
      <c r="C128" s="527" t="s">
        <v>799</v>
      </c>
      <c r="D128" s="533"/>
      <c r="E128" s="533"/>
      <c r="F128" s="533"/>
      <c r="G128" s="533"/>
      <c r="H128" s="533"/>
      <c r="I128" s="550"/>
    </row>
    <row r="129" spans="1:9" ht="81">
      <c r="A129" s="533"/>
      <c r="B129" s="533"/>
      <c r="C129" s="527" t="s">
        <v>800</v>
      </c>
      <c r="D129" s="533"/>
      <c r="E129" s="533"/>
      <c r="F129" s="533"/>
      <c r="G129" s="533"/>
      <c r="H129" s="533"/>
      <c r="I129" s="550"/>
    </row>
    <row r="130" spans="1:9" ht="54">
      <c r="A130" s="533"/>
      <c r="B130" s="533"/>
      <c r="C130" s="527" t="s">
        <v>801</v>
      </c>
      <c r="D130" s="533"/>
      <c r="E130" s="533"/>
      <c r="F130" s="533"/>
      <c r="G130" s="533"/>
      <c r="H130" s="533"/>
      <c r="I130" s="550"/>
    </row>
    <row r="131" spans="1:9" ht="54">
      <c r="A131" s="533">
        <v>7</v>
      </c>
      <c r="B131" s="533" t="s">
        <v>802</v>
      </c>
      <c r="C131" s="527" t="s">
        <v>803</v>
      </c>
      <c r="D131" s="533" t="s">
        <v>1261</v>
      </c>
      <c r="E131" s="533">
        <v>2000</v>
      </c>
      <c r="F131" s="533">
        <v>2</v>
      </c>
      <c r="G131" s="533">
        <v>4000</v>
      </c>
      <c r="H131" s="533">
        <v>2000</v>
      </c>
      <c r="I131" s="550">
        <v>4000</v>
      </c>
    </row>
    <row r="132" spans="1:9" ht="40.5">
      <c r="A132" s="533"/>
      <c r="B132" s="533"/>
      <c r="C132" s="527" t="s">
        <v>804</v>
      </c>
      <c r="D132" s="533"/>
      <c r="E132" s="533"/>
      <c r="F132" s="533"/>
      <c r="G132" s="533"/>
      <c r="H132" s="533"/>
      <c r="I132" s="550"/>
    </row>
    <row r="133" spans="1:9" ht="67.5">
      <c r="A133" s="533"/>
      <c r="B133" s="533"/>
      <c r="C133" s="527" t="s">
        <v>805</v>
      </c>
      <c r="D133" s="533"/>
      <c r="E133" s="533"/>
      <c r="F133" s="533"/>
      <c r="G133" s="533"/>
      <c r="H133" s="533"/>
      <c r="I133" s="550"/>
    </row>
    <row r="134" spans="1:9" ht="40.5">
      <c r="A134" s="533"/>
      <c r="B134" s="533"/>
      <c r="C134" s="527" t="s">
        <v>806</v>
      </c>
      <c r="D134" s="533"/>
      <c r="E134" s="533"/>
      <c r="F134" s="533"/>
      <c r="G134" s="533"/>
      <c r="H134" s="533"/>
      <c r="I134" s="550"/>
    </row>
    <row r="135" spans="1:9" ht="54">
      <c r="A135" s="533"/>
      <c r="B135" s="533"/>
      <c r="C135" s="527" t="s">
        <v>807</v>
      </c>
      <c r="D135" s="533"/>
      <c r="E135" s="533"/>
      <c r="F135" s="533"/>
      <c r="G135" s="533"/>
      <c r="H135" s="533"/>
      <c r="I135" s="550"/>
    </row>
    <row r="136" spans="1:9" ht="40.5">
      <c r="A136" s="533"/>
      <c r="B136" s="533"/>
      <c r="C136" s="527" t="s">
        <v>808</v>
      </c>
      <c r="D136" s="533"/>
      <c r="E136" s="533"/>
      <c r="F136" s="533"/>
      <c r="G136" s="533"/>
      <c r="H136" s="533"/>
      <c r="I136" s="550"/>
    </row>
    <row r="137" spans="1:9" ht="27">
      <c r="A137" s="533"/>
      <c r="B137" s="533"/>
      <c r="C137" s="527" t="s">
        <v>809</v>
      </c>
      <c r="D137" s="533"/>
      <c r="E137" s="533"/>
      <c r="F137" s="533"/>
      <c r="G137" s="533"/>
      <c r="H137" s="533"/>
      <c r="I137" s="550"/>
    </row>
    <row r="138" spans="1:9" ht="40.5">
      <c r="A138" s="533"/>
      <c r="B138" s="533"/>
      <c r="C138" s="527" t="s">
        <v>810</v>
      </c>
      <c r="D138" s="533"/>
      <c r="E138" s="533"/>
      <c r="F138" s="533"/>
      <c r="G138" s="533"/>
      <c r="H138" s="533"/>
      <c r="I138" s="550"/>
    </row>
    <row r="139" spans="1:9" ht="40.5">
      <c r="A139" s="533"/>
      <c r="B139" s="533"/>
      <c r="C139" s="527" t="s">
        <v>811</v>
      </c>
      <c r="D139" s="533"/>
      <c r="E139" s="533"/>
      <c r="F139" s="533"/>
      <c r="G139" s="533"/>
      <c r="H139" s="533"/>
      <c r="I139" s="550"/>
    </row>
    <row r="140" spans="1:9" ht="121.5">
      <c r="A140" s="533"/>
      <c r="B140" s="533"/>
      <c r="C140" s="527" t="s">
        <v>812</v>
      </c>
      <c r="D140" s="533"/>
      <c r="E140" s="533"/>
      <c r="F140" s="533"/>
      <c r="G140" s="533"/>
      <c r="H140" s="533"/>
      <c r="I140" s="550"/>
    </row>
    <row r="141" spans="1:9" ht="67.5">
      <c r="A141" s="533"/>
      <c r="B141" s="533"/>
      <c r="C141" s="527" t="s">
        <v>813</v>
      </c>
      <c r="D141" s="533"/>
      <c r="E141" s="533"/>
      <c r="F141" s="533"/>
      <c r="G141" s="533"/>
      <c r="H141" s="533"/>
      <c r="I141" s="550"/>
    </row>
    <row r="142" spans="1:9" ht="162">
      <c r="A142" s="533"/>
      <c r="B142" s="533"/>
      <c r="C142" s="527" t="s">
        <v>814</v>
      </c>
      <c r="D142" s="533"/>
      <c r="E142" s="533"/>
      <c r="F142" s="533"/>
      <c r="G142" s="533"/>
      <c r="H142" s="533"/>
      <c r="I142" s="550"/>
    </row>
    <row r="143" spans="1:9" ht="27">
      <c r="A143" s="533"/>
      <c r="B143" s="533"/>
      <c r="C143" s="527" t="s">
        <v>815</v>
      </c>
      <c r="D143" s="533"/>
      <c r="E143" s="533"/>
      <c r="F143" s="533"/>
      <c r="G143" s="533"/>
      <c r="H143" s="533"/>
      <c r="I143" s="550"/>
    </row>
    <row r="144" spans="1:9" ht="27">
      <c r="A144" s="533"/>
      <c r="B144" s="533"/>
      <c r="C144" s="527" t="s">
        <v>816</v>
      </c>
      <c r="D144" s="533"/>
      <c r="E144" s="533"/>
      <c r="F144" s="533"/>
      <c r="G144" s="533"/>
      <c r="H144" s="533"/>
      <c r="I144" s="550"/>
    </row>
    <row r="145" spans="1:9" ht="94.5">
      <c r="A145" s="533"/>
      <c r="B145" s="533"/>
      <c r="C145" s="527" t="s">
        <v>817</v>
      </c>
      <c r="D145" s="533"/>
      <c r="E145" s="533"/>
      <c r="F145" s="533"/>
      <c r="G145" s="533"/>
      <c r="H145" s="533"/>
      <c r="I145" s="550"/>
    </row>
    <row r="146" spans="1:9" ht="40.5">
      <c r="A146" s="533"/>
      <c r="B146" s="533"/>
      <c r="C146" s="527" t="s">
        <v>818</v>
      </c>
      <c r="D146" s="533"/>
      <c r="E146" s="533"/>
      <c r="F146" s="533"/>
      <c r="G146" s="533"/>
      <c r="H146" s="533"/>
      <c r="I146" s="550"/>
    </row>
    <row r="147" spans="1:9" ht="54">
      <c r="A147" s="533"/>
      <c r="B147" s="533"/>
      <c r="C147" s="527" t="s">
        <v>819</v>
      </c>
      <c r="D147" s="533"/>
      <c r="E147" s="533"/>
      <c r="F147" s="533"/>
      <c r="G147" s="533"/>
      <c r="H147" s="533"/>
      <c r="I147" s="550"/>
    </row>
    <row r="148" spans="1:9" ht="54">
      <c r="A148" s="533"/>
      <c r="B148" s="533"/>
      <c r="C148" s="527" t="s">
        <v>820</v>
      </c>
      <c r="D148" s="533"/>
      <c r="E148" s="533"/>
      <c r="F148" s="533"/>
      <c r="G148" s="533"/>
      <c r="H148" s="533"/>
      <c r="I148" s="550"/>
    </row>
    <row r="149" spans="1:9" ht="54">
      <c r="A149" s="527">
        <v>8</v>
      </c>
      <c r="B149" s="527" t="s">
        <v>821</v>
      </c>
      <c r="C149" s="527" t="s">
        <v>822</v>
      </c>
      <c r="D149" s="527" t="s">
        <v>1261</v>
      </c>
      <c r="E149" s="527">
        <v>3300</v>
      </c>
      <c r="F149" s="527">
        <v>1</v>
      </c>
      <c r="G149" s="527">
        <v>3300</v>
      </c>
      <c r="H149" s="527">
        <v>3300</v>
      </c>
      <c r="I149" s="33">
        <v>3300</v>
      </c>
    </row>
    <row r="150" spans="1:9" ht="54">
      <c r="A150" s="527">
        <v>9</v>
      </c>
      <c r="B150" s="527" t="s">
        <v>823</v>
      </c>
      <c r="C150" s="527" t="s">
        <v>822</v>
      </c>
      <c r="D150" s="527" t="s">
        <v>1261</v>
      </c>
      <c r="E150" s="527">
        <v>5500</v>
      </c>
      <c r="F150" s="527">
        <v>1</v>
      </c>
      <c r="G150" s="527">
        <v>5000</v>
      </c>
      <c r="H150" s="527">
        <v>5000</v>
      </c>
      <c r="I150" s="33">
        <v>5000</v>
      </c>
    </row>
    <row r="151" spans="1:9" ht="108">
      <c r="A151" s="527">
        <v>10</v>
      </c>
      <c r="B151" s="527" t="s">
        <v>824</v>
      </c>
      <c r="C151" s="527" t="s">
        <v>825</v>
      </c>
      <c r="D151" s="527" t="s">
        <v>1302</v>
      </c>
      <c r="E151" s="527">
        <v>3300</v>
      </c>
      <c r="F151" s="527">
        <v>1</v>
      </c>
      <c r="G151" s="527">
        <v>3300</v>
      </c>
      <c r="H151" s="527">
        <v>3000</v>
      </c>
      <c r="I151" s="33">
        <v>3000</v>
      </c>
    </row>
    <row r="152" spans="1:9" ht="15">
      <c r="A152" s="527" t="s">
        <v>826</v>
      </c>
      <c r="B152" s="527"/>
      <c r="C152" s="527"/>
      <c r="D152" s="527"/>
      <c r="E152" s="527"/>
      <c r="F152" s="534">
        <v>88920</v>
      </c>
      <c r="G152" s="527"/>
      <c r="H152" s="539"/>
      <c r="I152" s="33">
        <f>SUM(I89:I151)</f>
        <v>75900</v>
      </c>
    </row>
  </sheetData>
  <mergeCells count="99">
    <mergeCell ref="F131:F148"/>
    <mergeCell ref="G131:G148"/>
    <mergeCell ref="H131:H148"/>
    <mergeCell ref="I131:I148"/>
    <mergeCell ref="A131:A148"/>
    <mergeCell ref="B131:B148"/>
    <mergeCell ref="D131:D148"/>
    <mergeCell ref="E131:E148"/>
    <mergeCell ref="F126:F130"/>
    <mergeCell ref="G126:G130"/>
    <mergeCell ref="H126:H130"/>
    <mergeCell ref="I126:I130"/>
    <mergeCell ref="A126:A130"/>
    <mergeCell ref="B126:B130"/>
    <mergeCell ref="D126:D130"/>
    <mergeCell ref="E126:E130"/>
    <mergeCell ref="F119:F124"/>
    <mergeCell ref="G119:G124"/>
    <mergeCell ref="H119:H124"/>
    <mergeCell ref="I119:I124"/>
    <mergeCell ref="A119:A124"/>
    <mergeCell ref="B119:B124"/>
    <mergeCell ref="D119:D124"/>
    <mergeCell ref="E119:E124"/>
    <mergeCell ref="F111:F118"/>
    <mergeCell ref="G111:G118"/>
    <mergeCell ref="H111:H118"/>
    <mergeCell ref="I111:I118"/>
    <mergeCell ref="A111:A118"/>
    <mergeCell ref="B111:B118"/>
    <mergeCell ref="D111:D118"/>
    <mergeCell ref="E111:E118"/>
    <mergeCell ref="H89:H107"/>
    <mergeCell ref="I89:I107"/>
    <mergeCell ref="A108:A110"/>
    <mergeCell ref="B108:B110"/>
    <mergeCell ref="D108:D110"/>
    <mergeCell ref="E108:E110"/>
    <mergeCell ref="F108:F110"/>
    <mergeCell ref="G108:G110"/>
    <mergeCell ref="H108:H110"/>
    <mergeCell ref="I108:I110"/>
    <mergeCell ref="B86:G86"/>
    <mergeCell ref="A87:G87"/>
    <mergeCell ref="A89:A107"/>
    <mergeCell ref="B89:B107"/>
    <mergeCell ref="D89:D107"/>
    <mergeCell ref="E89:E107"/>
    <mergeCell ref="F89:F107"/>
    <mergeCell ref="G89:G107"/>
    <mergeCell ref="F76:F82"/>
    <mergeCell ref="G76:G82"/>
    <mergeCell ref="H76:H82"/>
    <mergeCell ref="I76:I82"/>
    <mergeCell ref="A76:A82"/>
    <mergeCell ref="B76:B82"/>
    <mergeCell ref="D76:D82"/>
    <mergeCell ref="E76:E82"/>
    <mergeCell ref="A65:I65"/>
    <mergeCell ref="A67:A73"/>
    <mergeCell ref="B67:B73"/>
    <mergeCell ref="D67:D73"/>
    <mergeCell ref="E67:E73"/>
    <mergeCell ref="F67:F73"/>
    <mergeCell ref="G67:G73"/>
    <mergeCell ref="H67:H73"/>
    <mergeCell ref="I67:I73"/>
    <mergeCell ref="E61:F61"/>
    <mergeCell ref="E62:F62"/>
    <mergeCell ref="E63:F63"/>
    <mergeCell ref="A64:G64"/>
    <mergeCell ref="D57:E57"/>
    <mergeCell ref="D58:E58"/>
    <mergeCell ref="A59:G59"/>
    <mergeCell ref="E60:F60"/>
    <mergeCell ref="D53:E53"/>
    <mergeCell ref="D54:E54"/>
    <mergeCell ref="A55:G55"/>
    <mergeCell ref="D56:E56"/>
    <mergeCell ref="D49:E49"/>
    <mergeCell ref="D50:E50"/>
    <mergeCell ref="A51:G51"/>
    <mergeCell ref="D52:E52"/>
    <mergeCell ref="A45:G45"/>
    <mergeCell ref="D46:E46"/>
    <mergeCell ref="A47:G47"/>
    <mergeCell ref="D48:E48"/>
    <mergeCell ref="A35:G35"/>
    <mergeCell ref="B40:G40"/>
    <mergeCell ref="A41:G41"/>
    <mergeCell ref="B44:G44"/>
    <mergeCell ref="A13:G13"/>
    <mergeCell ref="A18:G18"/>
    <mergeCell ref="A24:G24"/>
    <mergeCell ref="A29:G29"/>
    <mergeCell ref="A1:I1"/>
    <mergeCell ref="A2:I2"/>
    <mergeCell ref="A4:G4"/>
    <mergeCell ref="A12:B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2016-11-16T01:35:17Z</dcterms:modified>
  <cp:category/>
  <cp:version/>
  <cp:contentType/>
  <cp:contentStatus/>
</cp:coreProperties>
</file>