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15" windowHeight="4395" activeTab="0"/>
  </bookViews>
  <sheets>
    <sheet name="进入体检人员名单" sheetId="1" r:id="rId1"/>
  </sheets>
  <definedNames/>
  <calcPr fullCalcOnLoad="1"/>
</workbook>
</file>

<file path=xl/sharedStrings.xml><?xml version="1.0" encoding="utf-8"?>
<sst xmlns="http://schemas.openxmlformats.org/spreadsheetml/2006/main" count="234" uniqueCount="123">
  <si>
    <t>岗位代码</t>
  </si>
  <si>
    <t>招聘单位</t>
  </si>
  <si>
    <t>考号</t>
  </si>
  <si>
    <t>姓名</t>
  </si>
  <si>
    <t>政策性
加分</t>
  </si>
  <si>
    <t>名次</t>
  </si>
  <si>
    <t>招聘专业</t>
  </si>
  <si>
    <t>招聘人数</t>
  </si>
  <si>
    <t>遂宁市职业技术学校</t>
  </si>
  <si>
    <t>遂宁市水利工程办公室</t>
  </si>
  <si>
    <t>笔试总成绩</t>
  </si>
  <si>
    <t>笔试折合成绩</t>
  </si>
  <si>
    <t>面试原始成绩</t>
  </si>
  <si>
    <t>面试折合成绩</t>
  </si>
  <si>
    <t>公共科目成绩</t>
  </si>
  <si>
    <t>笔试成绩</t>
  </si>
  <si>
    <t>面试成绩</t>
  </si>
  <si>
    <t>考试总成绩</t>
  </si>
  <si>
    <t>遂宁市网络舆情中心</t>
  </si>
  <si>
    <t>中国语言文学类专业、汉语言文学专业、汉语言专业</t>
  </si>
  <si>
    <t>2611001020114</t>
  </si>
  <si>
    <t>黄家权</t>
  </si>
  <si>
    <t>64.00</t>
  </si>
  <si>
    <t xml:space="preserve"> </t>
  </si>
  <si>
    <t>59.00</t>
  </si>
  <si>
    <t>58.00</t>
  </si>
  <si>
    <t>遂宁市气象防灾减灾中心</t>
  </si>
  <si>
    <t>大气科学</t>
  </si>
  <si>
    <t>2611002020129</t>
  </si>
  <si>
    <t>范安祥</t>
  </si>
  <si>
    <t>50.00</t>
  </si>
  <si>
    <t>遂宁市水利质量监督管理站</t>
  </si>
  <si>
    <t>2611003020211</t>
  </si>
  <si>
    <t>李恩名</t>
  </si>
  <si>
    <t>68.00</t>
  </si>
  <si>
    <t>60.00</t>
  </si>
  <si>
    <t>2611004020312</t>
  </si>
  <si>
    <t>李文韬</t>
  </si>
  <si>
    <t>2611005020413</t>
  </si>
  <si>
    <t>70.00</t>
  </si>
  <si>
    <t>67.00</t>
  </si>
  <si>
    <t>遂宁市安全生产信息中心</t>
  </si>
  <si>
    <t>法学、汉语言文学、新闻学</t>
  </si>
  <si>
    <t>2611006020515</t>
  </si>
  <si>
    <t>彭婷婷</t>
  </si>
  <si>
    <t>73.00</t>
  </si>
  <si>
    <t>安全工程</t>
  </si>
  <si>
    <t>57.00</t>
  </si>
  <si>
    <t>2611007020720</t>
  </si>
  <si>
    <t>冯克</t>
  </si>
  <si>
    <t>56.00</t>
  </si>
  <si>
    <t>计算机科学与技术</t>
  </si>
  <si>
    <t>李平</t>
  </si>
  <si>
    <t>62.00</t>
  </si>
  <si>
    <t>2611008020819</t>
  </si>
  <si>
    <t>陈剑峰</t>
  </si>
  <si>
    <t>4.00</t>
  </si>
  <si>
    <t>遂宁市食品药品检验所</t>
  </si>
  <si>
    <t>中药学</t>
  </si>
  <si>
    <t>3611009052303</t>
  </si>
  <si>
    <t>武寒</t>
  </si>
  <si>
    <t>药学及相关专业</t>
  </si>
  <si>
    <t>4611010050109</t>
  </si>
  <si>
    <t>遂宁市殡葬管理所</t>
  </si>
  <si>
    <t>现代殡仪技术与管理</t>
  </si>
  <si>
    <t>2611011020903</t>
  </si>
  <si>
    <t>郭辉</t>
  </si>
  <si>
    <t>遂宁市救助管理站</t>
  </si>
  <si>
    <t>社会工作专业</t>
  </si>
  <si>
    <t>2611012020922</t>
  </si>
  <si>
    <t>曾倩文</t>
  </si>
  <si>
    <t>74.00</t>
  </si>
  <si>
    <t>四川省遂宁中学校</t>
  </si>
  <si>
    <t>秘书学、汉语言文学</t>
  </si>
  <si>
    <t>2611013021001</t>
  </si>
  <si>
    <t>漆芳芳</t>
  </si>
  <si>
    <t>计算机科学与技术、电子与计算机工程</t>
  </si>
  <si>
    <t>2611014021005</t>
  </si>
  <si>
    <t>杨雪梅</t>
  </si>
  <si>
    <t>1611015010103</t>
  </si>
  <si>
    <t>李洪</t>
  </si>
  <si>
    <t>心理学</t>
  </si>
  <si>
    <t>2611016021010</t>
  </si>
  <si>
    <t>石占春</t>
  </si>
  <si>
    <t>69.00</t>
  </si>
  <si>
    <t>会计学</t>
  </si>
  <si>
    <t>2611017021019</t>
  </si>
  <si>
    <t>余凤斌</t>
  </si>
  <si>
    <t>四川省遂宁市第一中学校</t>
  </si>
  <si>
    <t>语文</t>
  </si>
  <si>
    <t>1611019010109</t>
  </si>
  <si>
    <t>陈思洁</t>
  </si>
  <si>
    <t>数学</t>
  </si>
  <si>
    <t>1611020010113</t>
  </si>
  <si>
    <t>刘高</t>
  </si>
  <si>
    <t>政治</t>
  </si>
  <si>
    <t>1611021010117</t>
  </si>
  <si>
    <t>陈俊</t>
  </si>
  <si>
    <t>79.00</t>
  </si>
  <si>
    <t>历史</t>
  </si>
  <si>
    <t>1611022010130</t>
  </si>
  <si>
    <t>姚小梅</t>
  </si>
  <si>
    <t>80.00</t>
  </si>
  <si>
    <t>1611022010205</t>
  </si>
  <si>
    <t>赖秀芳</t>
  </si>
  <si>
    <t>74.50</t>
  </si>
  <si>
    <t>化学</t>
  </si>
  <si>
    <t>1611023010212</t>
  </si>
  <si>
    <t>刘利华</t>
  </si>
  <si>
    <t>71.50</t>
  </si>
  <si>
    <t>遂宁市第四中学校</t>
  </si>
  <si>
    <t>2611024021101</t>
  </si>
  <si>
    <t>李俊娇</t>
  </si>
  <si>
    <t>会计学</t>
  </si>
  <si>
    <t>遂宁市电力工程办公室</t>
  </si>
  <si>
    <t xml:space="preserve"> 2018年上半年遂宁市市属部分事业单位公开考试招聘进入政审人员名单</t>
  </si>
  <si>
    <t>序号</t>
  </si>
  <si>
    <t>水利水电工程、水文及水资源工程、应用化学</t>
  </si>
  <si>
    <t>体检结果</t>
  </si>
  <si>
    <t>是否进入政审</t>
  </si>
  <si>
    <t>合格</t>
  </si>
  <si>
    <t>是</t>
  </si>
  <si>
    <t>蒋奉岐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</si>
</sst>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0.00_);[Red]\(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b/>
      <sz val="16"/>
      <color indexed="8"/>
      <name val="宋体"/>
      <family val="0"/>
    </font>
    <font>
      <sz val="10"/>
      <color indexed="8"/>
      <name val="仿宋"/>
      <family val="3"/>
    </font>
    <font>
      <b/>
      <sz val="10"/>
      <color indexed="8"/>
      <name val="仿宋"/>
      <family val="3"/>
    </font>
    <font>
      <sz val="10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2" fontId="7" fillId="0" borderId="10" xfId="0" applyNumberFormat="1" applyFont="1" applyBorder="1" applyAlignment="1">
      <alignment horizontal="center" vertical="center" wrapText="1"/>
    </xf>
    <xf numFmtId="182" fontId="7" fillId="33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2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0" fontId="9" fillId="0" borderId="10" xfId="42" applyFont="1" applyFill="1" applyBorder="1" applyAlignment="1">
      <alignment horizontal="center" vertical="center" wrapText="1"/>
      <protection/>
    </xf>
    <xf numFmtId="0" fontId="9" fillId="0" borderId="10" xfId="40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82" fontId="9" fillId="0" borderId="10" xfId="0" applyNumberFormat="1" applyFont="1" applyFill="1" applyBorder="1" applyAlignment="1">
      <alignment horizontal="center" vertical="center"/>
    </xf>
    <xf numFmtId="181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8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9" fillId="0" borderId="10" xfId="42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0" borderId="10" xfId="42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9" fillId="0" borderId="12" xfId="42" applyFont="1" applyFill="1" applyBorder="1" applyAlignment="1">
      <alignment vertical="center" wrapText="1"/>
      <protection/>
    </xf>
    <xf numFmtId="0" fontId="9" fillId="0" borderId="12" xfId="40" applyFont="1" applyFill="1" applyBorder="1" applyAlignment="1">
      <alignment vertical="center" wrapText="1"/>
      <protection/>
    </xf>
    <xf numFmtId="0" fontId="8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" xfId="41"/>
    <cellStyle name="常规_考试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2">
      <selection activeCell="C14" sqref="C14"/>
    </sheetView>
  </sheetViews>
  <sheetFormatPr defaultColWidth="9.140625" defaultRowHeight="15"/>
  <cols>
    <col min="1" max="1" width="5.421875" style="2" customWidth="1"/>
    <col min="2" max="2" width="8.57421875" style="2" customWidth="1"/>
    <col min="3" max="3" width="19.28125" style="3" customWidth="1"/>
    <col min="4" max="4" width="15.00390625" style="3" customWidth="1"/>
    <col min="5" max="5" width="6.00390625" style="3" customWidth="1"/>
    <col min="6" max="6" width="14.57421875" style="2" customWidth="1"/>
    <col min="7" max="7" width="9.421875" style="2" customWidth="1"/>
    <col min="8" max="10" width="6.421875" style="2" customWidth="1"/>
    <col min="11" max="11" width="7.421875" style="9" bestFit="1" customWidth="1"/>
    <col min="12" max="12" width="7.28125" style="11" customWidth="1"/>
    <col min="13" max="13" width="7.421875" style="23" bestFit="1" customWidth="1"/>
    <col min="14" max="14" width="7.421875" style="24" bestFit="1" customWidth="1"/>
    <col min="15" max="15" width="5.421875" style="2" customWidth="1"/>
    <col min="16" max="16" width="6.140625" style="2" customWidth="1"/>
    <col min="17" max="17" width="6.7109375" style="2" customWidth="1"/>
    <col min="18" max="16384" width="9.00390625" style="2" customWidth="1"/>
  </cols>
  <sheetData>
    <row r="1" spans="1:17" s="1" customFormat="1" ht="41.25" customHeight="1">
      <c r="A1" s="27" t="s">
        <v>115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s="4" customFormat="1" ht="27.75" customHeight="1">
      <c r="A2" s="34" t="s">
        <v>116</v>
      </c>
      <c r="B2" s="26" t="s">
        <v>0</v>
      </c>
      <c r="C2" s="26" t="s">
        <v>1</v>
      </c>
      <c r="D2" s="26" t="s">
        <v>6</v>
      </c>
      <c r="E2" s="26" t="s">
        <v>7</v>
      </c>
      <c r="F2" s="26" t="s">
        <v>2</v>
      </c>
      <c r="G2" s="26" t="s">
        <v>3</v>
      </c>
      <c r="H2" s="26" t="s">
        <v>15</v>
      </c>
      <c r="I2" s="26"/>
      <c r="J2" s="26"/>
      <c r="K2" s="26"/>
      <c r="L2" s="26" t="s">
        <v>16</v>
      </c>
      <c r="M2" s="26"/>
      <c r="N2" s="28" t="s">
        <v>17</v>
      </c>
      <c r="O2" s="26" t="s">
        <v>5</v>
      </c>
      <c r="P2" s="26" t="s">
        <v>118</v>
      </c>
      <c r="Q2" s="26" t="s">
        <v>119</v>
      </c>
    </row>
    <row r="3" spans="1:17" s="6" customFormat="1" ht="27.75" customHeight="1">
      <c r="A3" s="35"/>
      <c r="B3" s="26"/>
      <c r="C3" s="26"/>
      <c r="D3" s="26"/>
      <c r="E3" s="26"/>
      <c r="F3" s="26"/>
      <c r="G3" s="26"/>
      <c r="H3" s="5" t="s">
        <v>14</v>
      </c>
      <c r="I3" s="5" t="s">
        <v>4</v>
      </c>
      <c r="J3" s="5" t="s">
        <v>10</v>
      </c>
      <c r="K3" s="7" t="s">
        <v>11</v>
      </c>
      <c r="L3" s="10" t="s">
        <v>12</v>
      </c>
      <c r="M3" s="8" t="s">
        <v>13</v>
      </c>
      <c r="N3" s="28"/>
      <c r="O3" s="26"/>
      <c r="P3" s="26"/>
      <c r="Q3" s="26"/>
    </row>
    <row r="4" spans="1:17" s="14" customFormat="1" ht="17.25" customHeight="1">
      <c r="A4" s="12">
        <v>1</v>
      </c>
      <c r="B4" s="12" t="str">
        <f>MID(F4,2,6)</f>
        <v>611001</v>
      </c>
      <c r="C4" s="31" t="s">
        <v>18</v>
      </c>
      <c r="D4" s="32" t="s">
        <v>19</v>
      </c>
      <c r="E4" s="12">
        <v>1</v>
      </c>
      <c r="F4" s="12" t="s">
        <v>20</v>
      </c>
      <c r="G4" s="36" t="s">
        <v>21</v>
      </c>
      <c r="H4" s="12" t="s">
        <v>22</v>
      </c>
      <c r="I4" s="12" t="s">
        <v>23</v>
      </c>
      <c r="J4" s="12" t="s">
        <v>22</v>
      </c>
      <c r="K4" s="13">
        <f>J4*0.6</f>
        <v>38.4</v>
      </c>
      <c r="L4" s="15">
        <v>76.6</v>
      </c>
      <c r="M4" s="13">
        <f>L4*0.4</f>
        <v>30.64</v>
      </c>
      <c r="N4" s="13">
        <f>K4+M4</f>
        <v>69.03999999999999</v>
      </c>
      <c r="O4" s="12">
        <v>1</v>
      </c>
      <c r="P4" s="12" t="s">
        <v>120</v>
      </c>
      <c r="Q4" s="12" t="s">
        <v>121</v>
      </c>
    </row>
    <row r="5" spans="1:17" s="18" customFormat="1" ht="17.25" customHeight="1">
      <c r="A5" s="33">
        <v>2</v>
      </c>
      <c r="B5" s="12" t="str">
        <f>MID(F5,2,6)</f>
        <v>611002</v>
      </c>
      <c r="C5" s="16" t="s">
        <v>26</v>
      </c>
      <c r="D5" s="16" t="s">
        <v>27</v>
      </c>
      <c r="E5" s="12">
        <v>1</v>
      </c>
      <c r="F5" s="12" t="s">
        <v>28</v>
      </c>
      <c r="G5" s="36" t="s">
        <v>29</v>
      </c>
      <c r="H5" s="12" t="s">
        <v>22</v>
      </c>
      <c r="I5" s="12" t="s">
        <v>23</v>
      </c>
      <c r="J5" s="12" t="s">
        <v>22</v>
      </c>
      <c r="K5" s="13">
        <f>J5*0.6</f>
        <v>38.4</v>
      </c>
      <c r="L5" s="15">
        <v>61.4</v>
      </c>
      <c r="M5" s="13">
        <f>L5*0.4</f>
        <v>24.560000000000002</v>
      </c>
      <c r="N5" s="13">
        <f>K5+M5</f>
        <v>62.96</v>
      </c>
      <c r="O5" s="12">
        <v>1</v>
      </c>
      <c r="P5" s="12" t="s">
        <v>120</v>
      </c>
      <c r="Q5" s="12" t="s">
        <v>121</v>
      </c>
    </row>
    <row r="6" spans="1:17" s="14" customFormat="1" ht="17.25" customHeight="1">
      <c r="A6" s="12">
        <v>3</v>
      </c>
      <c r="B6" s="12" t="str">
        <f>MID(F6,2,6)</f>
        <v>611003</v>
      </c>
      <c r="C6" s="16" t="s">
        <v>31</v>
      </c>
      <c r="D6" s="16" t="s">
        <v>117</v>
      </c>
      <c r="E6" s="12">
        <v>1</v>
      </c>
      <c r="F6" s="12" t="s">
        <v>32</v>
      </c>
      <c r="G6" s="36" t="s">
        <v>33</v>
      </c>
      <c r="H6" s="12" t="s">
        <v>34</v>
      </c>
      <c r="I6" s="12" t="s">
        <v>23</v>
      </c>
      <c r="J6" s="12" t="s">
        <v>34</v>
      </c>
      <c r="K6" s="13">
        <f>J6*0.6</f>
        <v>40.8</v>
      </c>
      <c r="L6" s="15">
        <v>74.2</v>
      </c>
      <c r="M6" s="13">
        <f>L6*0.4</f>
        <v>29.680000000000003</v>
      </c>
      <c r="N6" s="13">
        <f>K6+M6</f>
        <v>70.48</v>
      </c>
      <c r="O6" s="12">
        <v>1</v>
      </c>
      <c r="P6" s="12" t="s">
        <v>120</v>
      </c>
      <c r="Q6" s="12" t="s">
        <v>121</v>
      </c>
    </row>
    <row r="7" spans="1:17" s="14" customFormat="1" ht="17.25" customHeight="1">
      <c r="A7" s="33">
        <v>4</v>
      </c>
      <c r="B7" s="12" t="str">
        <f>MID(F7,2,6)</f>
        <v>611004</v>
      </c>
      <c r="C7" s="16" t="s">
        <v>114</v>
      </c>
      <c r="D7" s="16" t="s">
        <v>117</v>
      </c>
      <c r="E7" s="12">
        <v>1</v>
      </c>
      <c r="F7" s="12" t="s">
        <v>36</v>
      </c>
      <c r="G7" s="36" t="s">
        <v>37</v>
      </c>
      <c r="H7" s="12" t="s">
        <v>24</v>
      </c>
      <c r="I7" s="12" t="s">
        <v>23</v>
      </c>
      <c r="J7" s="12" t="s">
        <v>24</v>
      </c>
      <c r="K7" s="13">
        <f>J7*0.6</f>
        <v>35.4</v>
      </c>
      <c r="L7" s="15">
        <v>81.6</v>
      </c>
      <c r="M7" s="13">
        <f>L7*0.4</f>
        <v>32.64</v>
      </c>
      <c r="N7" s="13">
        <f>K7+M7</f>
        <v>68.03999999999999</v>
      </c>
      <c r="O7" s="12">
        <v>1</v>
      </c>
      <c r="P7" s="12" t="s">
        <v>120</v>
      </c>
      <c r="Q7" s="12" t="s">
        <v>121</v>
      </c>
    </row>
    <row r="8" spans="1:17" s="14" customFormat="1" ht="17.25" customHeight="1">
      <c r="A8" s="12">
        <v>5</v>
      </c>
      <c r="B8" s="12" t="str">
        <f>MID(F8,2,6)</f>
        <v>611005</v>
      </c>
      <c r="C8" s="16" t="s">
        <v>9</v>
      </c>
      <c r="D8" s="16" t="s">
        <v>117</v>
      </c>
      <c r="E8" s="12">
        <v>1</v>
      </c>
      <c r="F8" s="12" t="s">
        <v>38</v>
      </c>
      <c r="G8" s="36" t="s">
        <v>122</v>
      </c>
      <c r="H8" s="12" t="s">
        <v>39</v>
      </c>
      <c r="I8" s="12" t="s">
        <v>23</v>
      </c>
      <c r="J8" s="12" t="s">
        <v>39</v>
      </c>
      <c r="K8" s="13">
        <f>J8*0.6</f>
        <v>42</v>
      </c>
      <c r="L8" s="15">
        <v>78.4</v>
      </c>
      <c r="M8" s="13">
        <f>L8*0.4</f>
        <v>31.360000000000003</v>
      </c>
      <c r="N8" s="13">
        <f>K8+M8</f>
        <v>73.36</v>
      </c>
      <c r="O8" s="12">
        <v>1</v>
      </c>
      <c r="P8" s="12" t="s">
        <v>120</v>
      </c>
      <c r="Q8" s="12" t="s">
        <v>121</v>
      </c>
    </row>
    <row r="9" spans="1:17" s="14" customFormat="1" ht="17.25" customHeight="1">
      <c r="A9" s="33">
        <v>6</v>
      </c>
      <c r="B9" s="12" t="str">
        <f>MID(F9,2,6)</f>
        <v>611006</v>
      </c>
      <c r="C9" s="16" t="s">
        <v>41</v>
      </c>
      <c r="D9" s="25" t="s">
        <v>42</v>
      </c>
      <c r="E9" s="12">
        <v>1</v>
      </c>
      <c r="F9" s="12" t="s">
        <v>43</v>
      </c>
      <c r="G9" s="36" t="s">
        <v>44</v>
      </c>
      <c r="H9" s="12" t="s">
        <v>45</v>
      </c>
      <c r="I9" s="12" t="s">
        <v>23</v>
      </c>
      <c r="J9" s="12" t="s">
        <v>45</v>
      </c>
      <c r="K9" s="13">
        <f>J9*0.6</f>
        <v>43.8</v>
      </c>
      <c r="L9" s="15">
        <v>75.4</v>
      </c>
      <c r="M9" s="13">
        <f>L9*0.4</f>
        <v>30.160000000000004</v>
      </c>
      <c r="N9" s="13">
        <f>K9+M9</f>
        <v>73.96000000000001</v>
      </c>
      <c r="O9" s="12">
        <v>1</v>
      </c>
      <c r="P9" s="12" t="s">
        <v>120</v>
      </c>
      <c r="Q9" s="12" t="s">
        <v>121</v>
      </c>
    </row>
    <row r="10" spans="1:17" s="14" customFormat="1" ht="17.25" customHeight="1">
      <c r="A10" s="12">
        <v>7</v>
      </c>
      <c r="B10" s="12" t="str">
        <f>MID(F10,2,6)</f>
        <v>611007</v>
      </c>
      <c r="C10" s="16" t="s">
        <v>41</v>
      </c>
      <c r="D10" s="17" t="s">
        <v>46</v>
      </c>
      <c r="E10" s="12">
        <v>1</v>
      </c>
      <c r="F10" s="12" t="s">
        <v>48</v>
      </c>
      <c r="G10" s="36" t="s">
        <v>49</v>
      </c>
      <c r="H10" s="12" t="s">
        <v>50</v>
      </c>
      <c r="I10" s="12" t="s">
        <v>23</v>
      </c>
      <c r="J10" s="12" t="s">
        <v>50</v>
      </c>
      <c r="K10" s="13">
        <f>J10*0.6</f>
        <v>33.6</v>
      </c>
      <c r="L10" s="15">
        <v>79.2</v>
      </c>
      <c r="M10" s="13">
        <f>L10*0.4</f>
        <v>31.680000000000003</v>
      </c>
      <c r="N10" s="13">
        <f>K10+M10</f>
        <v>65.28</v>
      </c>
      <c r="O10" s="12">
        <v>1</v>
      </c>
      <c r="P10" s="12" t="s">
        <v>120</v>
      </c>
      <c r="Q10" s="12" t="s">
        <v>121</v>
      </c>
    </row>
    <row r="11" spans="1:17" s="14" customFormat="1" ht="17.25" customHeight="1">
      <c r="A11" s="33">
        <v>8</v>
      </c>
      <c r="B11" s="12">
        <v>611008</v>
      </c>
      <c r="C11" s="16" t="s">
        <v>41</v>
      </c>
      <c r="D11" s="16" t="s">
        <v>51</v>
      </c>
      <c r="E11" s="12">
        <v>1</v>
      </c>
      <c r="F11" s="12" t="s">
        <v>54</v>
      </c>
      <c r="G11" s="36" t="s">
        <v>55</v>
      </c>
      <c r="H11" s="12" t="s">
        <v>50</v>
      </c>
      <c r="I11" s="12" t="s">
        <v>56</v>
      </c>
      <c r="J11" s="12" t="s">
        <v>35</v>
      </c>
      <c r="K11" s="13">
        <f>J11*0.6</f>
        <v>36</v>
      </c>
      <c r="L11" s="15">
        <v>81.4</v>
      </c>
      <c r="M11" s="13">
        <f>L11*0.4</f>
        <v>32.56</v>
      </c>
      <c r="N11" s="13">
        <f>K11+M11</f>
        <v>68.56</v>
      </c>
      <c r="O11" s="12">
        <v>2</v>
      </c>
      <c r="P11" s="12" t="s">
        <v>120</v>
      </c>
      <c r="Q11" s="12" t="s">
        <v>121</v>
      </c>
    </row>
    <row r="12" spans="1:17" s="14" customFormat="1" ht="17.25" customHeight="1">
      <c r="A12" s="12">
        <v>9</v>
      </c>
      <c r="B12" s="12" t="str">
        <f>MID(F12,2,6)</f>
        <v>611009</v>
      </c>
      <c r="C12" s="16" t="s">
        <v>57</v>
      </c>
      <c r="D12" s="16" t="s">
        <v>58</v>
      </c>
      <c r="E12" s="12">
        <v>1</v>
      </c>
      <c r="F12" s="12" t="s">
        <v>59</v>
      </c>
      <c r="G12" s="36" t="s">
        <v>60</v>
      </c>
      <c r="H12" s="12" t="s">
        <v>30</v>
      </c>
      <c r="I12" s="12" t="s">
        <v>23</v>
      </c>
      <c r="J12" s="12" t="s">
        <v>30</v>
      </c>
      <c r="K12" s="13">
        <f>J12*0.6</f>
        <v>30</v>
      </c>
      <c r="L12" s="15">
        <v>76.2</v>
      </c>
      <c r="M12" s="13">
        <f>L12*0.4</f>
        <v>30.480000000000004</v>
      </c>
      <c r="N12" s="13">
        <f>K12+M12</f>
        <v>60.480000000000004</v>
      </c>
      <c r="O12" s="12">
        <v>1</v>
      </c>
      <c r="P12" s="12" t="s">
        <v>120</v>
      </c>
      <c r="Q12" s="12" t="s">
        <v>121</v>
      </c>
    </row>
    <row r="13" spans="1:17" s="14" customFormat="1" ht="17.25" customHeight="1">
      <c r="A13" s="33">
        <v>10</v>
      </c>
      <c r="B13" s="12" t="str">
        <f>MID(F13,2,6)</f>
        <v>611010</v>
      </c>
      <c r="C13" s="16" t="s">
        <v>57</v>
      </c>
      <c r="D13" s="17" t="s">
        <v>61</v>
      </c>
      <c r="E13" s="12">
        <v>1</v>
      </c>
      <c r="F13" s="12" t="s">
        <v>62</v>
      </c>
      <c r="G13" s="36" t="s">
        <v>52</v>
      </c>
      <c r="H13" s="12" t="s">
        <v>40</v>
      </c>
      <c r="I13" s="12" t="s">
        <v>23</v>
      </c>
      <c r="J13" s="12" t="s">
        <v>40</v>
      </c>
      <c r="K13" s="13">
        <f>J13*0.6</f>
        <v>40.199999999999996</v>
      </c>
      <c r="L13" s="15">
        <v>72</v>
      </c>
      <c r="M13" s="13">
        <f>L13*0.4</f>
        <v>28.8</v>
      </c>
      <c r="N13" s="13">
        <f>K13+M13</f>
        <v>69</v>
      </c>
      <c r="O13" s="12">
        <v>1</v>
      </c>
      <c r="P13" s="12" t="s">
        <v>120</v>
      </c>
      <c r="Q13" s="12" t="s">
        <v>121</v>
      </c>
    </row>
    <row r="14" spans="1:17" s="14" customFormat="1" ht="17.25" customHeight="1">
      <c r="A14" s="12">
        <v>11</v>
      </c>
      <c r="B14" s="12" t="str">
        <f>MID(F14,2,6)</f>
        <v>611011</v>
      </c>
      <c r="C14" s="16" t="s">
        <v>63</v>
      </c>
      <c r="D14" s="17" t="s">
        <v>64</v>
      </c>
      <c r="E14" s="12">
        <v>1</v>
      </c>
      <c r="F14" s="12" t="s">
        <v>65</v>
      </c>
      <c r="G14" s="36" t="s">
        <v>66</v>
      </c>
      <c r="H14" s="12" t="s">
        <v>30</v>
      </c>
      <c r="I14" s="12" t="s">
        <v>23</v>
      </c>
      <c r="J14" s="12" t="s">
        <v>30</v>
      </c>
      <c r="K14" s="13">
        <f>J14*0.6</f>
        <v>30</v>
      </c>
      <c r="L14" s="15">
        <v>74.8</v>
      </c>
      <c r="M14" s="13">
        <f>L14*0.4</f>
        <v>29.92</v>
      </c>
      <c r="N14" s="13">
        <f>K14+M14</f>
        <v>59.92</v>
      </c>
      <c r="O14" s="12">
        <v>1</v>
      </c>
      <c r="P14" s="12" t="s">
        <v>120</v>
      </c>
      <c r="Q14" s="12" t="s">
        <v>121</v>
      </c>
    </row>
    <row r="15" spans="1:17" s="14" customFormat="1" ht="17.25" customHeight="1">
      <c r="A15" s="33">
        <v>12</v>
      </c>
      <c r="B15" s="12" t="str">
        <f>MID(F15,2,6)</f>
        <v>611012</v>
      </c>
      <c r="C15" s="16" t="s">
        <v>67</v>
      </c>
      <c r="D15" s="17" t="s">
        <v>68</v>
      </c>
      <c r="E15" s="12">
        <v>1</v>
      </c>
      <c r="F15" s="12" t="s">
        <v>69</v>
      </c>
      <c r="G15" s="36" t="s">
        <v>70</v>
      </c>
      <c r="H15" s="12" t="s">
        <v>71</v>
      </c>
      <c r="I15" s="12" t="s">
        <v>23</v>
      </c>
      <c r="J15" s="12" t="s">
        <v>71</v>
      </c>
      <c r="K15" s="13">
        <f>J15*0.6</f>
        <v>44.4</v>
      </c>
      <c r="L15" s="15">
        <v>81</v>
      </c>
      <c r="M15" s="13">
        <f>L15*0.4</f>
        <v>32.4</v>
      </c>
      <c r="N15" s="13">
        <f>K15+M15</f>
        <v>76.8</v>
      </c>
      <c r="O15" s="12">
        <v>1</v>
      </c>
      <c r="P15" s="12" t="s">
        <v>120</v>
      </c>
      <c r="Q15" s="12" t="s">
        <v>121</v>
      </c>
    </row>
    <row r="16" spans="1:17" s="14" customFormat="1" ht="17.25" customHeight="1">
      <c r="A16" s="12">
        <v>13</v>
      </c>
      <c r="B16" s="12" t="str">
        <f>MID(F16,2,6)</f>
        <v>611013</v>
      </c>
      <c r="C16" s="16" t="s">
        <v>72</v>
      </c>
      <c r="D16" s="16" t="s">
        <v>73</v>
      </c>
      <c r="E16" s="12">
        <v>1</v>
      </c>
      <c r="F16" s="12" t="s">
        <v>74</v>
      </c>
      <c r="G16" s="36" t="s">
        <v>75</v>
      </c>
      <c r="H16" s="12" t="s">
        <v>53</v>
      </c>
      <c r="I16" s="12" t="s">
        <v>23</v>
      </c>
      <c r="J16" s="12" t="s">
        <v>53</v>
      </c>
      <c r="K16" s="13">
        <f>J16*0.6</f>
        <v>37.199999999999996</v>
      </c>
      <c r="L16" s="15">
        <v>83.4</v>
      </c>
      <c r="M16" s="13">
        <f>L16*0.4</f>
        <v>33.36000000000001</v>
      </c>
      <c r="N16" s="13">
        <f>K16+M16</f>
        <v>70.56</v>
      </c>
      <c r="O16" s="12">
        <v>1</v>
      </c>
      <c r="P16" s="12" t="s">
        <v>120</v>
      </c>
      <c r="Q16" s="12" t="s">
        <v>121</v>
      </c>
    </row>
    <row r="17" spans="1:17" s="14" customFormat="1" ht="17.25" customHeight="1">
      <c r="A17" s="33">
        <v>14</v>
      </c>
      <c r="B17" s="12" t="str">
        <f>MID(F17,2,6)</f>
        <v>611014</v>
      </c>
      <c r="C17" s="16" t="s">
        <v>72</v>
      </c>
      <c r="D17" s="16" t="s">
        <v>76</v>
      </c>
      <c r="E17" s="12">
        <v>1</v>
      </c>
      <c r="F17" s="12" t="s">
        <v>77</v>
      </c>
      <c r="G17" s="36" t="s">
        <v>78</v>
      </c>
      <c r="H17" s="12" t="s">
        <v>47</v>
      </c>
      <c r="I17" s="12" t="s">
        <v>23</v>
      </c>
      <c r="J17" s="12" t="s">
        <v>47</v>
      </c>
      <c r="K17" s="13">
        <f>J17*0.6</f>
        <v>34.199999999999996</v>
      </c>
      <c r="L17" s="15">
        <v>76.6</v>
      </c>
      <c r="M17" s="13">
        <f>L17*0.4</f>
        <v>30.64</v>
      </c>
      <c r="N17" s="13">
        <f>K17+M17</f>
        <v>64.84</v>
      </c>
      <c r="O17" s="12">
        <v>1</v>
      </c>
      <c r="P17" s="12" t="s">
        <v>120</v>
      </c>
      <c r="Q17" s="12" t="s">
        <v>121</v>
      </c>
    </row>
    <row r="18" spans="1:17" s="14" customFormat="1" ht="17.25" customHeight="1">
      <c r="A18" s="12">
        <v>15</v>
      </c>
      <c r="B18" s="12" t="str">
        <f>MID(F18,2,6)</f>
        <v>611015</v>
      </c>
      <c r="C18" s="16" t="s">
        <v>72</v>
      </c>
      <c r="D18" s="16" t="s">
        <v>76</v>
      </c>
      <c r="E18" s="12">
        <v>1</v>
      </c>
      <c r="F18" s="12" t="s">
        <v>79</v>
      </c>
      <c r="G18" s="36" t="s">
        <v>80</v>
      </c>
      <c r="H18" s="12" t="s">
        <v>35</v>
      </c>
      <c r="I18" s="12" t="s">
        <v>23</v>
      </c>
      <c r="J18" s="12" t="s">
        <v>35</v>
      </c>
      <c r="K18" s="13">
        <f>J18*0.5</f>
        <v>30</v>
      </c>
      <c r="L18" s="15">
        <v>82.2</v>
      </c>
      <c r="M18" s="13">
        <f>L18*0.5</f>
        <v>41.1</v>
      </c>
      <c r="N18" s="13">
        <f>K18+M18</f>
        <v>71.1</v>
      </c>
      <c r="O18" s="12">
        <v>1</v>
      </c>
      <c r="P18" s="12" t="s">
        <v>120</v>
      </c>
      <c r="Q18" s="12" t="s">
        <v>121</v>
      </c>
    </row>
    <row r="19" spans="1:17" s="14" customFormat="1" ht="17.25" customHeight="1">
      <c r="A19" s="33">
        <v>16</v>
      </c>
      <c r="B19" s="12" t="str">
        <f>MID(F19,2,6)</f>
        <v>611016</v>
      </c>
      <c r="C19" s="16" t="s">
        <v>72</v>
      </c>
      <c r="D19" s="16" t="s">
        <v>81</v>
      </c>
      <c r="E19" s="12">
        <v>1</v>
      </c>
      <c r="F19" s="12" t="s">
        <v>82</v>
      </c>
      <c r="G19" s="36" t="s">
        <v>83</v>
      </c>
      <c r="H19" s="12" t="s">
        <v>84</v>
      </c>
      <c r="I19" s="12" t="s">
        <v>23</v>
      </c>
      <c r="J19" s="12" t="s">
        <v>84</v>
      </c>
      <c r="K19" s="13">
        <f>J19*0.6</f>
        <v>41.4</v>
      </c>
      <c r="L19" s="15">
        <v>77.4</v>
      </c>
      <c r="M19" s="13">
        <f>L19*0.4</f>
        <v>30.960000000000004</v>
      </c>
      <c r="N19" s="13">
        <f>K19+M19</f>
        <v>72.36</v>
      </c>
      <c r="O19" s="12">
        <v>1</v>
      </c>
      <c r="P19" s="12" t="s">
        <v>120</v>
      </c>
      <c r="Q19" s="12" t="s">
        <v>121</v>
      </c>
    </row>
    <row r="20" spans="1:17" s="14" customFormat="1" ht="17.25" customHeight="1">
      <c r="A20" s="12">
        <v>17</v>
      </c>
      <c r="B20" s="12" t="str">
        <f>MID(F20,2,6)</f>
        <v>611017</v>
      </c>
      <c r="C20" s="16" t="s">
        <v>8</v>
      </c>
      <c r="D20" s="25" t="s">
        <v>85</v>
      </c>
      <c r="E20" s="12">
        <v>1</v>
      </c>
      <c r="F20" s="12" t="s">
        <v>86</v>
      </c>
      <c r="G20" s="36" t="s">
        <v>87</v>
      </c>
      <c r="H20" s="12" t="s">
        <v>40</v>
      </c>
      <c r="I20" s="12" t="s">
        <v>23</v>
      </c>
      <c r="J20" s="12" t="s">
        <v>40</v>
      </c>
      <c r="K20" s="13">
        <f>J20*0.6</f>
        <v>40.199999999999996</v>
      </c>
      <c r="L20" s="15">
        <v>72.2</v>
      </c>
      <c r="M20" s="13">
        <f>L20*0.4</f>
        <v>28.880000000000003</v>
      </c>
      <c r="N20" s="13">
        <f>K20+M20</f>
        <v>69.08</v>
      </c>
      <c r="O20" s="12">
        <v>1</v>
      </c>
      <c r="P20" s="12" t="s">
        <v>120</v>
      </c>
      <c r="Q20" s="12" t="s">
        <v>121</v>
      </c>
    </row>
    <row r="21" spans="1:17" s="14" customFormat="1" ht="17.25" customHeight="1">
      <c r="A21" s="33">
        <v>18</v>
      </c>
      <c r="B21" s="12" t="str">
        <f>MID(F21,2,6)</f>
        <v>611019</v>
      </c>
      <c r="C21" s="16" t="s">
        <v>88</v>
      </c>
      <c r="D21" s="16" t="s">
        <v>89</v>
      </c>
      <c r="E21" s="12">
        <v>1</v>
      </c>
      <c r="F21" s="12" t="s">
        <v>90</v>
      </c>
      <c r="G21" s="36" t="s">
        <v>91</v>
      </c>
      <c r="H21" s="12" t="s">
        <v>84</v>
      </c>
      <c r="I21" s="12" t="s">
        <v>23</v>
      </c>
      <c r="J21" s="12" t="s">
        <v>84</v>
      </c>
      <c r="K21" s="13">
        <f>J21*0.5</f>
        <v>34.5</v>
      </c>
      <c r="L21" s="15">
        <v>82.6</v>
      </c>
      <c r="M21" s="13">
        <f>L21*0.5</f>
        <v>41.3</v>
      </c>
      <c r="N21" s="13">
        <f>K21+M21</f>
        <v>75.8</v>
      </c>
      <c r="O21" s="12">
        <v>1</v>
      </c>
      <c r="P21" s="12" t="s">
        <v>120</v>
      </c>
      <c r="Q21" s="12" t="s">
        <v>121</v>
      </c>
    </row>
    <row r="22" spans="1:17" s="14" customFormat="1" ht="17.25" customHeight="1">
      <c r="A22" s="12">
        <v>19</v>
      </c>
      <c r="B22" s="12" t="str">
        <f>MID(F22,2,6)</f>
        <v>611020</v>
      </c>
      <c r="C22" s="16" t="s">
        <v>88</v>
      </c>
      <c r="D22" s="16" t="s">
        <v>92</v>
      </c>
      <c r="E22" s="12">
        <v>1</v>
      </c>
      <c r="F22" s="12" t="s">
        <v>93</v>
      </c>
      <c r="G22" s="36" t="s">
        <v>94</v>
      </c>
      <c r="H22" s="12" t="s">
        <v>25</v>
      </c>
      <c r="I22" s="12" t="s">
        <v>23</v>
      </c>
      <c r="J22" s="12" t="s">
        <v>25</v>
      </c>
      <c r="K22" s="13">
        <f>J22*0.5</f>
        <v>29</v>
      </c>
      <c r="L22" s="15">
        <v>84</v>
      </c>
      <c r="M22" s="13">
        <f>L22*0.5</f>
        <v>42</v>
      </c>
      <c r="N22" s="13">
        <f>K22+M22</f>
        <v>71</v>
      </c>
      <c r="O22" s="12">
        <v>1</v>
      </c>
      <c r="P22" s="12" t="s">
        <v>120</v>
      </c>
      <c r="Q22" s="12" t="s">
        <v>121</v>
      </c>
    </row>
    <row r="23" spans="1:17" s="14" customFormat="1" ht="17.25" customHeight="1">
      <c r="A23" s="33">
        <v>20</v>
      </c>
      <c r="B23" s="12" t="str">
        <f>MID(F23,2,6)</f>
        <v>611021</v>
      </c>
      <c r="C23" s="16" t="s">
        <v>88</v>
      </c>
      <c r="D23" s="16" t="s">
        <v>95</v>
      </c>
      <c r="E23" s="12">
        <v>1</v>
      </c>
      <c r="F23" s="12" t="s">
        <v>96</v>
      </c>
      <c r="G23" s="36" t="s">
        <v>97</v>
      </c>
      <c r="H23" s="12" t="s">
        <v>98</v>
      </c>
      <c r="I23" s="12" t="s">
        <v>23</v>
      </c>
      <c r="J23" s="12" t="s">
        <v>98</v>
      </c>
      <c r="K23" s="13">
        <f>J23*0.5</f>
        <v>39.5</v>
      </c>
      <c r="L23" s="15">
        <v>74</v>
      </c>
      <c r="M23" s="13">
        <f>L23*0.5</f>
        <v>37</v>
      </c>
      <c r="N23" s="13">
        <f>K23+M23</f>
        <v>76.5</v>
      </c>
      <c r="O23" s="12">
        <v>1</v>
      </c>
      <c r="P23" s="12" t="s">
        <v>120</v>
      </c>
      <c r="Q23" s="12" t="s">
        <v>121</v>
      </c>
    </row>
    <row r="24" spans="1:17" s="14" customFormat="1" ht="17.25" customHeight="1">
      <c r="A24" s="12">
        <v>21</v>
      </c>
      <c r="B24" s="12" t="str">
        <f>MID(F24,2,6)</f>
        <v>611022</v>
      </c>
      <c r="C24" s="29" t="s">
        <v>88</v>
      </c>
      <c r="D24" s="29" t="s">
        <v>99</v>
      </c>
      <c r="E24" s="30">
        <v>2</v>
      </c>
      <c r="F24" s="12" t="s">
        <v>100</v>
      </c>
      <c r="G24" s="36" t="s">
        <v>101</v>
      </c>
      <c r="H24" s="12" t="s">
        <v>102</v>
      </c>
      <c r="I24" s="12" t="s">
        <v>23</v>
      </c>
      <c r="J24" s="12" t="s">
        <v>102</v>
      </c>
      <c r="K24" s="13">
        <f>J24*0.5</f>
        <v>40</v>
      </c>
      <c r="L24" s="15">
        <v>79.2</v>
      </c>
      <c r="M24" s="13">
        <f>L24*0.5</f>
        <v>39.6</v>
      </c>
      <c r="N24" s="13">
        <f>K24+M24</f>
        <v>79.6</v>
      </c>
      <c r="O24" s="12">
        <v>1</v>
      </c>
      <c r="P24" s="12" t="s">
        <v>120</v>
      </c>
      <c r="Q24" s="12" t="s">
        <v>121</v>
      </c>
    </row>
    <row r="25" spans="1:17" s="14" customFormat="1" ht="17.25" customHeight="1">
      <c r="A25" s="33">
        <v>22</v>
      </c>
      <c r="B25" s="12" t="str">
        <f>MID(F25,2,6)</f>
        <v>611022</v>
      </c>
      <c r="C25" s="29"/>
      <c r="D25" s="29"/>
      <c r="E25" s="30"/>
      <c r="F25" s="12" t="s">
        <v>103</v>
      </c>
      <c r="G25" s="36" t="s">
        <v>104</v>
      </c>
      <c r="H25" s="12" t="s">
        <v>105</v>
      </c>
      <c r="I25" s="12" t="s">
        <v>23</v>
      </c>
      <c r="J25" s="12" t="s">
        <v>105</v>
      </c>
      <c r="K25" s="13">
        <f>J25*0.5</f>
        <v>37.25</v>
      </c>
      <c r="L25" s="15">
        <v>81.8</v>
      </c>
      <c r="M25" s="13">
        <f>L25*0.5</f>
        <v>40.9</v>
      </c>
      <c r="N25" s="13">
        <f>K25+M25</f>
        <v>78.15</v>
      </c>
      <c r="O25" s="12">
        <v>2</v>
      </c>
      <c r="P25" s="12" t="s">
        <v>120</v>
      </c>
      <c r="Q25" s="12" t="s">
        <v>121</v>
      </c>
    </row>
    <row r="26" spans="1:17" s="14" customFormat="1" ht="17.25" customHeight="1">
      <c r="A26" s="12">
        <v>23</v>
      </c>
      <c r="B26" s="12" t="str">
        <f>MID(F26,2,6)</f>
        <v>611023</v>
      </c>
      <c r="C26" s="16" t="s">
        <v>88</v>
      </c>
      <c r="D26" s="16" t="s">
        <v>106</v>
      </c>
      <c r="E26" s="12">
        <v>1</v>
      </c>
      <c r="F26" s="12" t="s">
        <v>107</v>
      </c>
      <c r="G26" s="36" t="s">
        <v>108</v>
      </c>
      <c r="H26" s="12" t="s">
        <v>109</v>
      </c>
      <c r="I26" s="12" t="s">
        <v>23</v>
      </c>
      <c r="J26" s="12" t="s">
        <v>109</v>
      </c>
      <c r="K26" s="13">
        <f>J26*0.5</f>
        <v>35.75</v>
      </c>
      <c r="L26" s="15">
        <v>84.8</v>
      </c>
      <c r="M26" s="13">
        <f>L26*0.5</f>
        <v>42.4</v>
      </c>
      <c r="N26" s="13">
        <f>K26+M26</f>
        <v>78.15</v>
      </c>
      <c r="O26" s="12">
        <v>1</v>
      </c>
      <c r="P26" s="12" t="s">
        <v>120</v>
      </c>
      <c r="Q26" s="12" t="s">
        <v>121</v>
      </c>
    </row>
    <row r="27" spans="1:17" s="22" customFormat="1" ht="17.25" customHeight="1">
      <c r="A27" s="33">
        <v>24</v>
      </c>
      <c r="B27" s="19" t="str">
        <f>MID(F27,2,6)</f>
        <v>611024</v>
      </c>
      <c r="C27" s="16" t="s">
        <v>110</v>
      </c>
      <c r="D27" s="16" t="s">
        <v>113</v>
      </c>
      <c r="E27" s="19">
        <v>1</v>
      </c>
      <c r="F27" s="19" t="s">
        <v>111</v>
      </c>
      <c r="G27" s="37" t="s">
        <v>112</v>
      </c>
      <c r="H27" s="19" t="s">
        <v>47</v>
      </c>
      <c r="I27" s="19" t="s">
        <v>23</v>
      </c>
      <c r="J27" s="19" t="s">
        <v>47</v>
      </c>
      <c r="K27" s="20">
        <f>J27*0.6</f>
        <v>34.199999999999996</v>
      </c>
      <c r="L27" s="21">
        <v>83.4</v>
      </c>
      <c r="M27" s="20">
        <f>L27*0.4</f>
        <v>33.36000000000001</v>
      </c>
      <c r="N27" s="13">
        <f>K27+M27</f>
        <v>67.56</v>
      </c>
      <c r="O27" s="19">
        <v>1</v>
      </c>
      <c r="P27" s="12" t="s">
        <v>120</v>
      </c>
      <c r="Q27" s="12" t="s">
        <v>121</v>
      </c>
    </row>
  </sheetData>
  <sheetProtection/>
  <mergeCells count="17">
    <mergeCell ref="A2:A3"/>
    <mergeCell ref="A1:Q1"/>
    <mergeCell ref="C24:C25"/>
    <mergeCell ref="D24:D25"/>
    <mergeCell ref="E24:E25"/>
    <mergeCell ref="Q2:Q3"/>
    <mergeCell ref="F2:F3"/>
    <mergeCell ref="G2:G3"/>
    <mergeCell ref="H2:K2"/>
    <mergeCell ref="L2:M2"/>
    <mergeCell ref="N2:N3"/>
    <mergeCell ref="O2:O3"/>
    <mergeCell ref="B2:B3"/>
    <mergeCell ref="C2:C3"/>
    <mergeCell ref="D2:D3"/>
    <mergeCell ref="E2:E3"/>
    <mergeCell ref="P2:P3"/>
  </mergeCells>
  <printOptions horizontalCentered="1"/>
  <pageMargins left="0" right="0" top="0.1968503937007874" bottom="0.1968503937007874" header="0.31496062992125984" footer="0.31496062992125984"/>
  <pageSetup horizontalDpi="600" verticalDpi="600" orientation="landscape" paperSize="9" r:id="rId1"/>
  <headerFooter alignWithMargins="0">
    <oddFooter xml:space="preserve">&amp;C第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2018-07-03T09:21:14Z</cp:lastPrinted>
  <dcterms:created xsi:type="dcterms:W3CDTF">2017-04-27T07:53:01Z</dcterms:created>
  <dcterms:modified xsi:type="dcterms:W3CDTF">2018-07-03T09:21:15Z</dcterms:modified>
  <cp:category/>
  <cp:version/>
  <cp:contentType/>
  <cp:contentStatus/>
</cp:coreProperties>
</file>