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tabRatio="632" activeTab="0"/>
  </bookViews>
  <sheets>
    <sheet name="汇总表一" sheetId="1" r:id="rId1"/>
  </sheets>
  <definedNames>
    <definedName name="_xlnm.Print_Titles" localSheetId="0">'汇总表一'!$3:$6</definedName>
    <definedName name="排头">'汇总表一'!$A$3:$I$5</definedName>
  </definedNames>
  <calcPr fullCalcOnLoad="1"/>
</workbook>
</file>

<file path=xl/sharedStrings.xml><?xml version="1.0" encoding="utf-8"?>
<sst xmlns="http://schemas.openxmlformats.org/spreadsheetml/2006/main" count="120" uniqueCount="102">
  <si>
    <t>行业和领域</t>
  </si>
  <si>
    <t>一般隐患</t>
  </si>
  <si>
    <t>重大隐患</t>
  </si>
  <si>
    <t>累计落实治理资金</t>
  </si>
  <si>
    <t>排查一般隐患</t>
  </si>
  <si>
    <t>整改率</t>
  </si>
  <si>
    <t>排查重大隐患</t>
  </si>
  <si>
    <t>(项)</t>
  </si>
  <si>
    <t>(万元)</t>
  </si>
  <si>
    <t>合  计</t>
  </si>
  <si>
    <t>攀钢集团有限公司</t>
  </si>
  <si>
    <t>电子</t>
  </si>
  <si>
    <t>粮食储备</t>
  </si>
  <si>
    <t>酒类</t>
  </si>
  <si>
    <t>商储</t>
  </si>
  <si>
    <t>小计</t>
  </si>
  <si>
    <t>中石化西南石油局</t>
  </si>
  <si>
    <t>中铁八局集团有限公司</t>
  </si>
  <si>
    <t>中国五冶集团有限公司</t>
  </si>
  <si>
    <t>四川华西集团有限公司</t>
  </si>
  <si>
    <t>四川省电力公司</t>
  </si>
  <si>
    <t>国电四川发电有限公司</t>
  </si>
  <si>
    <t>华能四川水电有限公司</t>
  </si>
  <si>
    <t>四川省煤田地质局</t>
  </si>
  <si>
    <t>四川省冶金地质勘查局</t>
  </si>
  <si>
    <t>中国烟草总公司四川分公司</t>
  </si>
  <si>
    <t>川渝中烟工业有限责任公司</t>
  </si>
  <si>
    <t>四川航空集团公司</t>
  </si>
  <si>
    <t>2013年1-6月</t>
  </si>
  <si>
    <t>注：标有*的单位迟报或未上报本期数据</t>
  </si>
  <si>
    <t>（%）</t>
  </si>
  <si>
    <t>生物、制药</t>
  </si>
  <si>
    <t>四川长虹电子集团有限公司</t>
  </si>
  <si>
    <t>中国储备粮管理总公司成都分公司</t>
  </si>
  <si>
    <t>四川省宜宾五粮液集团有限公司</t>
  </si>
  <si>
    <t>四川省商业集团有限公司</t>
  </si>
  <si>
    <t>成都生物制品研究所有限责任公司</t>
  </si>
  <si>
    <t>中石油西南油气田分公司</t>
  </si>
  <si>
    <t>中石油四川销售分公司</t>
  </si>
  <si>
    <t>昊华鸿鹤化工有限责任公司</t>
  </si>
  <si>
    <t>四川化工控股（集团）有限责任公司</t>
  </si>
  <si>
    <t>中国第二重型机械集团公司</t>
  </si>
  <si>
    <t>中国南车集团资阳机车有限公司</t>
  </si>
  <si>
    <t>成都铁路通信设备有限责任公司</t>
  </si>
  <si>
    <t>中铁二十三局集团有限公司</t>
  </si>
  <si>
    <t>中国化学工程第七建设有限公司</t>
  </si>
  <si>
    <t>中铁二院工程集团有限责任公司</t>
  </si>
  <si>
    <t>中国水利水电第五工程局有限公司</t>
  </si>
  <si>
    <t>中国水利水电第七工程局有限公司</t>
  </si>
  <si>
    <t>中国水利水电第十工程局有限公司</t>
  </si>
  <si>
    <t>国电大渡河流域水电开发有限公司</t>
  </si>
  <si>
    <t>四川省紫坪铺开发有限责任公司</t>
  </si>
  <si>
    <t>四川能源投资集团有限公司</t>
  </si>
  <si>
    <t>中国电信集团四川省电信公司</t>
  </si>
  <si>
    <t>四川省地质矿产勘查开发局</t>
  </si>
  <si>
    <t>四川省煤炭产业集团有限责任公司</t>
  </si>
  <si>
    <t>四川省古叙煤田开发股份有限公司</t>
  </si>
  <si>
    <t>四川航天技术研究院（基地）</t>
  </si>
  <si>
    <t>四川省机场集团有限公司</t>
  </si>
  <si>
    <t>中国水电顾问集团成都勘测设计研究院</t>
  </si>
  <si>
    <t>中国建筑西南设计研究院</t>
  </si>
  <si>
    <t>中国建筑西南勘察设计研究院</t>
  </si>
  <si>
    <t>中铁西南科学研究院有限公司</t>
  </si>
  <si>
    <t>中冶成都勘察研究总院有限公司</t>
  </si>
  <si>
    <t>中节能建设工程设计院有限公司</t>
  </si>
  <si>
    <t>四川省投资集团有限责任公司*</t>
  </si>
  <si>
    <t>中石油川庆钻探工程公司</t>
  </si>
  <si>
    <t>延长壳牌（四川）石油有限公司*</t>
  </si>
  <si>
    <t>中国东方电气集团公司*</t>
  </si>
  <si>
    <t>中国南车集团眉山车辆有限公司</t>
  </si>
  <si>
    <t>四川一汽丰田汽车有限公司*</t>
  </si>
  <si>
    <t>四川省交通投资集团有限责任公司</t>
  </si>
  <si>
    <t>四川省铁路产业投资集团有限责任公司</t>
  </si>
  <si>
    <t>中国成达工程有限公司</t>
  </si>
  <si>
    <t>中铁二局集团有限公司</t>
  </si>
  <si>
    <t>中国华电集团公司四川公司*</t>
  </si>
  <si>
    <t>雅砻江水电开发有限责任公司</t>
  </si>
  <si>
    <t>四川移动通信有限责任公司*</t>
  </si>
  <si>
    <t>中国联合通信有限公司四川分公司*</t>
  </si>
  <si>
    <t>中国国际航空公司西南分公司*</t>
  </si>
  <si>
    <t>中国电力工程顾问集团西南电力设计院*</t>
  </si>
  <si>
    <t>西南化工研究设计院</t>
  </si>
  <si>
    <t>中国市政工程西南设计研究院*</t>
  </si>
  <si>
    <t>中橡集团碳黑工业研究设计院*</t>
  </si>
  <si>
    <t>中国石油化工股份公司四川石油分公司</t>
  </si>
  <si>
    <t>中国水电建设四川电力开发有限公司</t>
  </si>
  <si>
    <t>已整改</t>
  </si>
  <si>
    <t>冶金、矿山    （2家）</t>
  </si>
  <si>
    <t>烟草生产、经营（2家）</t>
  </si>
  <si>
    <t>煤炭            （2家）</t>
  </si>
  <si>
    <t>化工          （3家）</t>
  </si>
  <si>
    <t>机械制造           （6家）</t>
  </si>
  <si>
    <t>建筑施工         （10家）</t>
  </si>
  <si>
    <t>通讯、信号          （3家）</t>
  </si>
  <si>
    <t>地质矿产、勘探（3家）</t>
  </si>
  <si>
    <t>航空、航天                （4家）</t>
  </si>
  <si>
    <t>科研院所              （10家）</t>
  </si>
  <si>
    <t>中蓝晨光化工研究院有限公司*</t>
  </si>
  <si>
    <t>石油、天然气（6家）</t>
  </si>
  <si>
    <t>电力、水电建设（12家）</t>
  </si>
  <si>
    <t>中央在川和省属重点企业安全生产隐患排查治理情况统计表</t>
  </si>
  <si>
    <t>中央在川和省属重点企业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</si>
</sst>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#"/>
    <numFmt numFmtId="192" formatCode="#0.00"/>
    <numFmt numFmtId="193" formatCode="0.0_ "/>
    <numFmt numFmtId="194" formatCode="General;General"/>
    <numFmt numFmtId="195" formatCode="General;General;"/>
    <numFmt numFmtId="196" formatCode="0.0_);[Red]\(0.0\)"/>
  </numFmts>
  <fonts count="29">
    <font>
      <sz val="1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6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2" borderId="5" applyNumberFormat="0" applyAlignment="0" applyProtection="0"/>
    <xf numFmtId="0" fontId="3" fillId="13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" fillId="8" borderId="0" applyNumberFormat="0" applyBorder="0" applyAlignment="0" applyProtection="0"/>
    <xf numFmtId="0" fontId="17" fillId="2" borderId="8" applyNumberFormat="0" applyAlignment="0" applyProtection="0"/>
    <xf numFmtId="0" fontId="10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1" fillId="0" borderId="0" xfId="41" applyFont="1" applyAlignment="1">
      <alignment vertical="center" wrapText="1"/>
      <protection/>
    </xf>
    <xf numFmtId="0" fontId="21" fillId="0" borderId="0" xfId="41" applyFont="1" applyAlignment="1">
      <alignment vertical="center" wrapText="1"/>
      <protection/>
    </xf>
    <xf numFmtId="0" fontId="23" fillId="0" borderId="0" xfId="0" applyFont="1" applyAlignment="1">
      <alignment vertical="center" wrapText="1"/>
    </xf>
    <xf numFmtId="0" fontId="24" fillId="0" borderId="10" xfId="41" applyFont="1" applyBorder="1" applyAlignment="1">
      <alignment horizontal="center" vertical="center" wrapText="1"/>
      <protection/>
    </xf>
    <xf numFmtId="0" fontId="24" fillId="0" borderId="11" xfId="41" applyFont="1" applyBorder="1" applyAlignment="1">
      <alignment horizontal="center" vertical="center" wrapText="1"/>
      <protection/>
    </xf>
    <xf numFmtId="0" fontId="24" fillId="0" borderId="12" xfId="41" applyFont="1" applyBorder="1" applyAlignment="1">
      <alignment vertical="center" wrapText="1"/>
      <protection/>
    </xf>
    <xf numFmtId="0" fontId="24" fillId="0" borderId="13" xfId="41" applyFont="1" applyBorder="1" applyAlignment="1">
      <alignment vertical="center" wrapText="1"/>
      <protection/>
    </xf>
    <xf numFmtId="0" fontId="25" fillId="0" borderId="12" xfId="41" applyFont="1" applyBorder="1" applyAlignment="1">
      <alignment horizontal="center" vertical="center" wrapText="1"/>
      <protection/>
    </xf>
    <xf numFmtId="0" fontId="25" fillId="0" borderId="14" xfId="41" applyFont="1" applyBorder="1" applyAlignment="1">
      <alignment horizontal="center" vertical="center" wrapText="1"/>
      <protection/>
    </xf>
    <xf numFmtId="0" fontId="24" fillId="0" borderId="14" xfId="41" applyFont="1" applyBorder="1" applyAlignment="1">
      <alignment horizontal="center" vertical="center" wrapText="1"/>
      <protection/>
    </xf>
    <xf numFmtId="195" fontId="24" fillId="0" borderId="15" xfId="41" applyNumberFormat="1" applyFont="1" applyBorder="1" applyAlignment="1">
      <alignment horizontal="right" vertical="center" wrapText="1"/>
      <protection/>
    </xf>
    <xf numFmtId="196" fontId="24" fillId="0" borderId="15" xfId="41" applyNumberFormat="1" applyFont="1" applyBorder="1" applyAlignment="1">
      <alignment horizontal="right" vertical="center" wrapText="1"/>
      <protection/>
    </xf>
    <xf numFmtId="0" fontId="22" fillId="0" borderId="14" xfId="40" applyFont="1" applyBorder="1" applyAlignment="1">
      <alignment horizontal="left" vertical="top" wrapText="1"/>
      <protection/>
    </xf>
    <xf numFmtId="195" fontId="22" fillId="0" borderId="14" xfId="41" applyNumberFormat="1" applyFont="1" applyBorder="1" applyAlignment="1">
      <alignment horizontal="right" vertical="top" wrapText="1"/>
      <protection/>
    </xf>
    <xf numFmtId="195" fontId="22" fillId="0" borderId="15" xfId="41" applyNumberFormat="1" applyFont="1" applyBorder="1" applyAlignment="1">
      <alignment horizontal="right" vertical="top" wrapText="1"/>
      <protection/>
    </xf>
    <xf numFmtId="196" fontId="22" fillId="0" borderId="15" xfId="41" applyNumberFormat="1" applyFont="1" applyBorder="1" applyAlignment="1">
      <alignment horizontal="right" vertical="top" wrapText="1"/>
      <protection/>
    </xf>
    <xf numFmtId="0" fontId="25" fillId="0" borderId="13" xfId="41" applyFont="1" applyBorder="1" applyAlignment="1">
      <alignment horizontal="center" vertical="top" wrapText="1"/>
      <protection/>
    </xf>
    <xf numFmtId="195" fontId="25" fillId="0" borderId="15" xfId="41" applyNumberFormat="1" applyFont="1" applyBorder="1" applyAlignment="1">
      <alignment horizontal="right" vertical="top" wrapText="1"/>
      <protection/>
    </xf>
    <xf numFmtId="196" fontId="25" fillId="0" borderId="15" xfId="41" applyNumberFormat="1" applyFont="1" applyBorder="1" applyAlignment="1">
      <alignment horizontal="right" vertical="top" wrapText="1"/>
      <protection/>
    </xf>
    <xf numFmtId="0" fontId="22" fillId="0" borderId="13" xfId="40" applyFont="1" applyFill="1" applyBorder="1" applyAlignment="1">
      <alignment horizontal="left" vertical="top" wrapText="1"/>
      <protection/>
    </xf>
    <xf numFmtId="0" fontId="22" fillId="0" borderId="13" xfId="40" applyFont="1" applyBorder="1" applyAlignment="1">
      <alignment horizontal="left" vertical="top" wrapText="1"/>
      <protection/>
    </xf>
    <xf numFmtId="195" fontId="25" fillId="0" borderId="14" xfId="41" applyNumberFormat="1" applyFont="1" applyBorder="1" applyAlignment="1">
      <alignment horizontal="right" vertical="top" wrapText="1"/>
      <protection/>
    </xf>
    <xf numFmtId="196" fontId="25" fillId="0" borderId="14" xfId="41" applyNumberFormat="1" applyFont="1" applyBorder="1" applyAlignment="1">
      <alignment horizontal="right" vertical="top" wrapText="1"/>
      <protection/>
    </xf>
    <xf numFmtId="0" fontId="22" fillId="0" borderId="14" xfId="40" applyFont="1" applyFill="1" applyBorder="1" applyAlignment="1">
      <alignment horizontal="left" vertical="top" wrapText="1"/>
      <protection/>
    </xf>
    <xf numFmtId="196" fontId="22" fillId="0" borderId="14" xfId="41" applyNumberFormat="1" applyFont="1" applyBorder="1" applyAlignment="1">
      <alignment horizontal="right" vertical="top" wrapText="1"/>
      <protection/>
    </xf>
    <xf numFmtId="0" fontId="26" fillId="0" borderId="14" xfId="40" applyFont="1" applyBorder="1" applyAlignment="1">
      <alignment horizontal="left" vertical="top" wrapText="1"/>
      <protection/>
    </xf>
    <xf numFmtId="0" fontId="27" fillId="0" borderId="13" xfId="41" applyFont="1" applyBorder="1" applyAlignment="1">
      <alignment horizontal="center" vertical="top" wrapText="1"/>
      <protection/>
    </xf>
    <xf numFmtId="0" fontId="26" fillId="0" borderId="14" xfId="40" applyFont="1" applyFill="1" applyBorder="1" applyAlignment="1">
      <alignment horizontal="left" vertical="top" wrapText="1"/>
      <protection/>
    </xf>
    <xf numFmtId="0" fontId="26" fillId="0" borderId="14" xfId="40" applyFont="1" applyFill="1" applyBorder="1" applyAlignment="1">
      <alignment horizontal="left" vertical="top" wrapText="1"/>
      <protection/>
    </xf>
    <xf numFmtId="190" fontId="25" fillId="0" borderId="15" xfId="41" applyNumberFormat="1" applyFont="1" applyBorder="1" applyAlignment="1">
      <alignment horizontal="right" vertical="top" wrapText="1"/>
      <protection/>
    </xf>
    <xf numFmtId="190" fontId="22" fillId="0" borderId="15" xfId="41" applyNumberFormat="1" applyFont="1" applyBorder="1" applyAlignment="1">
      <alignment horizontal="right" vertical="top" wrapText="1"/>
      <protection/>
    </xf>
    <xf numFmtId="195" fontId="25" fillId="0" borderId="14" xfId="0" applyNumberFormat="1" applyFont="1" applyBorder="1" applyAlignment="1">
      <alignment horizontal="right" vertical="top" wrapText="1"/>
    </xf>
    <xf numFmtId="196" fontId="25" fillId="0" borderId="14" xfId="0" applyNumberFormat="1" applyFont="1" applyBorder="1" applyAlignment="1">
      <alignment horizontal="right" vertical="top" wrapText="1"/>
    </xf>
    <xf numFmtId="195" fontId="22" fillId="0" borderId="14" xfId="0" applyNumberFormat="1" applyFont="1" applyBorder="1" applyAlignment="1">
      <alignment horizontal="right" vertical="top" wrapText="1"/>
    </xf>
    <xf numFmtId="196" fontId="22" fillId="0" borderId="14" xfId="0" applyNumberFormat="1" applyFont="1" applyBorder="1" applyAlignment="1">
      <alignment horizontal="right" vertical="top" wrapText="1"/>
    </xf>
    <xf numFmtId="0" fontId="22" fillId="0" borderId="11" xfId="41" applyFont="1" applyBorder="1" applyAlignment="1">
      <alignment horizontal="center" vertical="center" wrapText="1"/>
      <protection/>
    </xf>
    <xf numFmtId="0" fontId="24" fillId="0" borderId="14" xfId="41" applyFont="1" applyBorder="1" applyAlignment="1">
      <alignment vertical="center" wrapText="1"/>
      <protection/>
    </xf>
    <xf numFmtId="0" fontId="21" fillId="0" borderId="0" xfId="41" applyFont="1" applyAlignment="1">
      <alignment horizontal="left" vertical="center" wrapText="1"/>
      <protection/>
    </xf>
    <xf numFmtId="0" fontId="28" fillId="0" borderId="0" xfId="41" applyFont="1" applyAlignment="1">
      <alignment horizontal="center" vertical="center" wrapText="1"/>
      <protection/>
    </xf>
    <xf numFmtId="31" fontId="23" fillId="0" borderId="0" xfId="41" applyNumberFormat="1" applyFont="1" applyAlignment="1">
      <alignment horizontal="center" vertical="center" wrapText="1"/>
      <protection/>
    </xf>
    <xf numFmtId="0" fontId="23" fillId="0" borderId="0" xfId="41" applyFont="1" applyAlignment="1">
      <alignment horizontal="center" vertical="center" wrapText="1"/>
      <protection/>
    </xf>
    <xf numFmtId="0" fontId="24" fillId="0" borderId="12" xfId="41" applyFont="1" applyBorder="1" applyAlignment="1">
      <alignment horizontal="center" vertical="center" wrapText="1"/>
      <protection/>
    </xf>
    <xf numFmtId="0" fontId="24" fillId="0" borderId="16" xfId="41" applyFont="1" applyBorder="1" applyAlignment="1">
      <alignment horizontal="center" vertical="center" wrapText="1"/>
      <protection/>
    </xf>
    <xf numFmtId="0" fontId="24" fillId="0" borderId="13" xfId="41" applyFont="1" applyBorder="1" applyAlignment="1">
      <alignment horizontal="center" vertical="center" wrapText="1"/>
      <protection/>
    </xf>
    <xf numFmtId="0" fontId="24" fillId="0" borderId="11" xfId="41" applyFont="1" applyBorder="1" applyAlignment="1">
      <alignment horizontal="center" vertical="center" wrapText="1"/>
      <protection/>
    </xf>
    <xf numFmtId="0" fontId="24" fillId="0" borderId="17" xfId="41" applyFont="1" applyBorder="1" applyAlignment="1">
      <alignment horizontal="center" vertical="center" wrapText="1"/>
      <protection/>
    </xf>
    <xf numFmtId="0" fontId="24" fillId="0" borderId="15" xfId="41" applyFont="1" applyBorder="1" applyAlignment="1">
      <alignment horizontal="center" vertical="center" wrapText="1"/>
      <protection/>
    </xf>
    <xf numFmtId="0" fontId="22" fillId="0" borderId="11" xfId="41" applyFont="1" applyBorder="1" applyAlignment="1">
      <alignment horizontal="center" vertical="center" wrapText="1"/>
      <protection/>
    </xf>
    <xf numFmtId="0" fontId="22" fillId="0" borderId="17" xfId="41" applyFont="1" applyBorder="1" applyAlignment="1">
      <alignment horizontal="center" vertical="center" wrapText="1"/>
      <protection/>
    </xf>
    <xf numFmtId="0" fontId="22" fillId="0" borderId="15" xfId="41" applyFont="1" applyBorder="1" applyAlignment="1">
      <alignment horizontal="center" vertical="center" wrapText="1"/>
      <protection/>
    </xf>
    <xf numFmtId="0" fontId="22" fillId="0" borderId="18" xfId="41" applyFont="1" applyBorder="1" applyAlignment="1">
      <alignment horizontal="left" vertical="top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pane xSplit="8" ySplit="5" topLeftCell="I6" activePane="bottomRight" state="frozen"/>
      <selection pane="topLeft" activeCell="A1" sqref="A1"/>
      <selection pane="topRight" activeCell="L1" sqref="L1"/>
      <selection pane="bottomLeft" activeCell="A7" sqref="A7"/>
      <selection pane="bottomRight" activeCell="B48" sqref="B48"/>
    </sheetView>
  </sheetViews>
  <sheetFormatPr defaultColWidth="9.00390625" defaultRowHeight="14.25"/>
  <cols>
    <col min="1" max="1" width="11.625" style="2" customWidth="1"/>
    <col min="2" max="2" width="29.125" style="3" customWidth="1"/>
    <col min="3" max="3" width="7.00390625" style="4" customWidth="1"/>
    <col min="4" max="4" width="6.50390625" style="4" customWidth="1"/>
    <col min="5" max="5" width="6.625" style="4" customWidth="1"/>
    <col min="6" max="6" width="6.25390625" style="4" customWidth="1"/>
    <col min="7" max="7" width="5.50390625" style="4" customWidth="1"/>
    <col min="8" max="8" width="6.50390625" style="4" customWidth="1"/>
    <col min="9" max="9" width="9.75390625" style="4" customWidth="1"/>
    <col min="10" max="10" width="4.75390625" style="4" customWidth="1"/>
    <col min="11" max="11" width="31.00390625" style="4" customWidth="1"/>
    <col min="12" max="13" width="4.75390625" style="4" customWidth="1"/>
    <col min="14" max="14" width="5.875" style="4" customWidth="1"/>
    <col min="15" max="15" width="4.75390625" style="4" customWidth="1"/>
    <col min="16" max="16" width="4.50390625" style="4" customWidth="1"/>
    <col min="17" max="17" width="6.00390625" style="4" customWidth="1"/>
    <col min="18" max="19" width="4.75390625" style="4" customWidth="1"/>
    <col min="20" max="20" width="5.375" style="4" customWidth="1"/>
    <col min="21" max="16384" width="9.00390625" style="4" customWidth="1"/>
  </cols>
  <sheetData>
    <row r="1" spans="1:9" ht="21">
      <c r="A1" s="44" t="s">
        <v>100</v>
      </c>
      <c r="B1" s="44"/>
      <c r="C1" s="44"/>
      <c r="D1" s="44"/>
      <c r="E1" s="44"/>
      <c r="F1" s="44"/>
      <c r="G1" s="44"/>
      <c r="H1" s="44"/>
      <c r="I1" s="44"/>
    </row>
    <row r="2" spans="1:9" s="8" customFormat="1" ht="13.5">
      <c r="A2" s="45" t="s">
        <v>28</v>
      </c>
      <c r="B2" s="45"/>
      <c r="C2" s="46"/>
      <c r="D2" s="46"/>
      <c r="E2" s="46"/>
      <c r="F2" s="46"/>
      <c r="G2" s="46"/>
      <c r="H2" s="46"/>
      <c r="I2" s="46"/>
    </row>
    <row r="3" spans="1:9" ht="14.25" customHeight="1">
      <c r="A3" s="50" t="s">
        <v>0</v>
      </c>
      <c r="B3" s="50" t="s">
        <v>101</v>
      </c>
      <c r="C3" s="47" t="s">
        <v>1</v>
      </c>
      <c r="D3" s="48"/>
      <c r="E3" s="49"/>
      <c r="F3" s="47" t="s">
        <v>2</v>
      </c>
      <c r="G3" s="48"/>
      <c r="H3" s="48"/>
      <c r="I3" s="50" t="s">
        <v>3</v>
      </c>
    </row>
    <row r="4" spans="1:9" ht="34.5" customHeight="1">
      <c r="A4" s="51"/>
      <c r="B4" s="51"/>
      <c r="C4" s="9" t="s">
        <v>4</v>
      </c>
      <c r="D4" s="9" t="s">
        <v>86</v>
      </c>
      <c r="E4" s="10" t="s">
        <v>5</v>
      </c>
      <c r="F4" s="11" t="s">
        <v>6</v>
      </c>
      <c r="G4" s="42" t="s">
        <v>86</v>
      </c>
      <c r="H4" s="12" t="s">
        <v>5</v>
      </c>
      <c r="I4" s="52"/>
    </row>
    <row r="5" spans="1:9" ht="15" customHeight="1">
      <c r="A5" s="51"/>
      <c r="B5" s="52"/>
      <c r="C5" s="13" t="s">
        <v>7</v>
      </c>
      <c r="D5" s="13" t="s">
        <v>7</v>
      </c>
      <c r="E5" s="13" t="s">
        <v>30</v>
      </c>
      <c r="F5" s="13" t="s">
        <v>7</v>
      </c>
      <c r="G5" s="13" t="s">
        <v>7</v>
      </c>
      <c r="H5" s="13" t="s">
        <v>30</v>
      </c>
      <c r="I5" s="14" t="s">
        <v>8</v>
      </c>
    </row>
    <row r="6" spans="1:9" s="1" customFormat="1" ht="14.25">
      <c r="A6" s="52"/>
      <c r="B6" s="15" t="s">
        <v>9</v>
      </c>
      <c r="C6" s="16">
        <f>SUM(C7:C12)+C15+C22+C26+C33+C44+C57+C61+C65+C68+C71+C76</f>
        <v>159936</v>
      </c>
      <c r="D6" s="16">
        <f>SUM(D7:D12)+D15+D22+D26+D33+D44+D57+D61+D65+D68+D71+D76</f>
        <v>158478</v>
      </c>
      <c r="E6" s="17">
        <f>D6/C6*100</f>
        <v>99.08838535414166</v>
      </c>
      <c r="F6" s="16">
        <f>SUM(F7:F12)+F15+F22+F26+F33+F44+F57+F61+F65+F68+F71+F76</f>
        <v>30</v>
      </c>
      <c r="G6" s="16">
        <f>SUM(G7:G12)+G15+G22+G26+G33+G44+G57+G61+G65+G68+G71+G76</f>
        <v>18</v>
      </c>
      <c r="H6" s="17">
        <f>G6/F6*100</f>
        <v>60</v>
      </c>
      <c r="I6" s="17">
        <f>SUM(I7:I12)+I15+I22+I26+I33+I44+I57+I61+I65+I68+I71+I76</f>
        <v>22109.239999999998</v>
      </c>
    </row>
    <row r="7" spans="1:9" ht="14.25">
      <c r="A7" s="41" t="s">
        <v>11</v>
      </c>
      <c r="B7" s="25" t="s">
        <v>32</v>
      </c>
      <c r="C7" s="19">
        <v>18</v>
      </c>
      <c r="D7" s="19">
        <v>18</v>
      </c>
      <c r="E7" s="20">
        <f aca="true" t="shared" si="0" ref="E7:E70">D7/C7*100</f>
        <v>100</v>
      </c>
      <c r="F7" s="19"/>
      <c r="G7" s="19"/>
      <c r="H7" s="20"/>
      <c r="I7" s="19"/>
    </row>
    <row r="8" spans="1:9" ht="14.25">
      <c r="A8" s="41" t="s">
        <v>12</v>
      </c>
      <c r="B8" s="25" t="s">
        <v>33</v>
      </c>
      <c r="C8" s="19">
        <v>51</v>
      </c>
      <c r="D8" s="19">
        <v>51</v>
      </c>
      <c r="E8" s="20">
        <f t="shared" si="0"/>
        <v>100</v>
      </c>
      <c r="F8" s="19"/>
      <c r="G8" s="19"/>
      <c r="H8" s="20"/>
      <c r="I8" s="19"/>
    </row>
    <row r="9" spans="1:9" ht="14.25">
      <c r="A9" s="41" t="s">
        <v>13</v>
      </c>
      <c r="B9" s="25" t="s">
        <v>34</v>
      </c>
      <c r="C9" s="19">
        <v>603</v>
      </c>
      <c r="D9" s="19">
        <v>592</v>
      </c>
      <c r="E9" s="21">
        <f t="shared" si="0"/>
        <v>98.17578772802653</v>
      </c>
      <c r="F9" s="19"/>
      <c r="G9" s="19"/>
      <c r="H9" s="20"/>
      <c r="I9" s="19"/>
    </row>
    <row r="10" spans="1:9" ht="14.25">
      <c r="A10" s="41" t="s">
        <v>14</v>
      </c>
      <c r="B10" s="25" t="s">
        <v>35</v>
      </c>
      <c r="C10" s="19">
        <v>53</v>
      </c>
      <c r="D10" s="19">
        <v>53</v>
      </c>
      <c r="E10" s="20">
        <f t="shared" si="0"/>
        <v>100</v>
      </c>
      <c r="F10" s="19"/>
      <c r="G10" s="19"/>
      <c r="H10" s="20"/>
      <c r="I10" s="19"/>
    </row>
    <row r="11" spans="1:9" ht="14.25">
      <c r="A11" s="41" t="s">
        <v>31</v>
      </c>
      <c r="B11" s="25" t="s">
        <v>36</v>
      </c>
      <c r="C11" s="19">
        <v>2</v>
      </c>
      <c r="D11" s="19">
        <v>2</v>
      </c>
      <c r="E11" s="20">
        <f t="shared" si="0"/>
        <v>100</v>
      </c>
      <c r="F11" s="19"/>
      <c r="G11" s="19"/>
      <c r="H11" s="20"/>
      <c r="I11" s="19"/>
    </row>
    <row r="12" spans="1:9" ht="14.25">
      <c r="A12" s="53" t="s">
        <v>87</v>
      </c>
      <c r="B12" s="22" t="s">
        <v>15</v>
      </c>
      <c r="C12" s="23">
        <f aca="true" t="shared" si="1" ref="C12:I12">SUM(C13:C14)</f>
        <v>1971</v>
      </c>
      <c r="D12" s="23">
        <f t="shared" si="1"/>
        <v>1818</v>
      </c>
      <c r="E12" s="24">
        <f t="shared" si="0"/>
        <v>92.23744292237443</v>
      </c>
      <c r="F12" s="23">
        <f t="shared" si="1"/>
        <v>2</v>
      </c>
      <c r="G12" s="23">
        <f t="shared" si="1"/>
        <v>1</v>
      </c>
      <c r="H12" s="23">
        <f>G12/F12*100</f>
        <v>50</v>
      </c>
      <c r="I12" s="23">
        <f t="shared" si="1"/>
        <v>1250</v>
      </c>
    </row>
    <row r="13" spans="1:9" ht="14.25">
      <c r="A13" s="54"/>
      <c r="B13" s="25" t="s">
        <v>10</v>
      </c>
      <c r="C13" s="19">
        <v>1971</v>
      </c>
      <c r="D13" s="19">
        <v>1818</v>
      </c>
      <c r="E13" s="21">
        <f t="shared" si="0"/>
        <v>92.23744292237443</v>
      </c>
      <c r="F13" s="19">
        <v>2</v>
      </c>
      <c r="G13" s="19">
        <v>1</v>
      </c>
      <c r="H13" s="20">
        <f>G13/F13*100</f>
        <v>50</v>
      </c>
      <c r="I13" s="19">
        <v>1250</v>
      </c>
    </row>
    <row r="14" spans="1:9" ht="14.25">
      <c r="A14" s="55"/>
      <c r="B14" s="26" t="s">
        <v>65</v>
      </c>
      <c r="C14" s="19"/>
      <c r="D14" s="19"/>
      <c r="E14" s="20"/>
      <c r="F14" s="19"/>
      <c r="G14" s="19"/>
      <c r="H14" s="20"/>
      <c r="I14" s="19"/>
    </row>
    <row r="15" spans="1:9" s="1" customFormat="1" ht="13.5" customHeight="1">
      <c r="A15" s="53" t="s">
        <v>98</v>
      </c>
      <c r="B15" s="22" t="s">
        <v>15</v>
      </c>
      <c r="C15" s="27">
        <f aca="true" t="shared" si="2" ref="C15:I15">SUM(C16:C21)</f>
        <v>63846</v>
      </c>
      <c r="D15" s="27">
        <f t="shared" si="2"/>
        <v>63198</v>
      </c>
      <c r="E15" s="24">
        <f t="shared" si="0"/>
        <v>98.98505779531999</v>
      </c>
      <c r="F15" s="27">
        <f t="shared" si="2"/>
        <v>6</v>
      </c>
      <c r="G15" s="27">
        <f t="shared" si="2"/>
        <v>3</v>
      </c>
      <c r="H15" s="23">
        <f>G15/F15*100</f>
        <v>50</v>
      </c>
      <c r="I15" s="28">
        <f t="shared" si="2"/>
        <v>5635.34</v>
      </c>
    </row>
    <row r="16" spans="1:9" ht="14.25">
      <c r="A16" s="54"/>
      <c r="B16" s="29" t="s">
        <v>84</v>
      </c>
      <c r="C16" s="19">
        <v>33</v>
      </c>
      <c r="D16" s="19">
        <v>20</v>
      </c>
      <c r="E16" s="21">
        <f t="shared" si="0"/>
        <v>60.60606060606061</v>
      </c>
      <c r="F16" s="19"/>
      <c r="G16" s="19"/>
      <c r="H16" s="20"/>
      <c r="I16" s="30">
        <v>335.34</v>
      </c>
    </row>
    <row r="17" spans="1:9" ht="14.25">
      <c r="A17" s="54"/>
      <c r="B17" s="29" t="s">
        <v>66</v>
      </c>
      <c r="C17" s="19">
        <v>63424</v>
      </c>
      <c r="D17" s="19">
        <v>62789</v>
      </c>
      <c r="E17" s="21">
        <f t="shared" si="0"/>
        <v>98.99880171543896</v>
      </c>
      <c r="F17" s="19"/>
      <c r="G17" s="19"/>
      <c r="H17" s="20"/>
      <c r="I17" s="19"/>
    </row>
    <row r="18" spans="1:9" ht="14.25">
      <c r="A18" s="54"/>
      <c r="B18" s="29" t="s">
        <v>37</v>
      </c>
      <c r="C18" s="19">
        <v>312</v>
      </c>
      <c r="D18" s="19">
        <v>312</v>
      </c>
      <c r="E18" s="20">
        <f t="shared" si="0"/>
        <v>100</v>
      </c>
      <c r="F18" s="19">
        <v>3</v>
      </c>
      <c r="G18" s="19">
        <v>3</v>
      </c>
      <c r="H18" s="20">
        <f>G18/F18*100</f>
        <v>100</v>
      </c>
      <c r="I18" s="19">
        <v>3600</v>
      </c>
    </row>
    <row r="19" spans="1:9" ht="14.25">
      <c r="A19" s="54"/>
      <c r="B19" s="29" t="s">
        <v>38</v>
      </c>
      <c r="C19" s="19">
        <v>76</v>
      </c>
      <c r="D19" s="19">
        <v>76</v>
      </c>
      <c r="E19" s="20">
        <f t="shared" si="0"/>
        <v>100</v>
      </c>
      <c r="F19" s="19"/>
      <c r="G19" s="19"/>
      <c r="H19" s="20"/>
      <c r="I19" s="19"/>
    </row>
    <row r="20" spans="1:9" ht="14.25">
      <c r="A20" s="54"/>
      <c r="B20" s="29" t="s">
        <v>16</v>
      </c>
      <c r="C20" s="19">
        <v>1</v>
      </c>
      <c r="D20" s="19">
        <v>1</v>
      </c>
      <c r="E20" s="20">
        <f t="shared" si="0"/>
        <v>100</v>
      </c>
      <c r="F20" s="19">
        <v>3</v>
      </c>
      <c r="G20" s="19"/>
      <c r="H20" s="20">
        <f>G20/F20*100</f>
        <v>0</v>
      </c>
      <c r="I20" s="19">
        <v>1700</v>
      </c>
    </row>
    <row r="21" spans="1:9" ht="14.25">
      <c r="A21" s="55"/>
      <c r="B21" s="18" t="s">
        <v>67</v>
      </c>
      <c r="C21" s="19"/>
      <c r="D21" s="19"/>
      <c r="E21" s="20"/>
      <c r="F21" s="19"/>
      <c r="G21" s="19"/>
      <c r="H21" s="20"/>
      <c r="I21" s="19"/>
    </row>
    <row r="22" spans="1:9" s="1" customFormat="1" ht="14.25">
      <c r="A22" s="53" t="s">
        <v>90</v>
      </c>
      <c r="B22" s="22" t="s">
        <v>15</v>
      </c>
      <c r="C22" s="27">
        <f aca="true" t="shared" si="3" ref="C22:I22">SUM(C23:C25)</f>
        <v>224</v>
      </c>
      <c r="D22" s="27">
        <f t="shared" si="3"/>
        <v>182</v>
      </c>
      <c r="E22" s="24">
        <f t="shared" si="0"/>
        <v>81.25</v>
      </c>
      <c r="F22" s="27">
        <f t="shared" si="3"/>
        <v>0</v>
      </c>
      <c r="G22" s="27">
        <f t="shared" si="3"/>
        <v>0</v>
      </c>
      <c r="H22" s="23"/>
      <c r="I22" s="27">
        <f t="shared" si="3"/>
        <v>339</v>
      </c>
    </row>
    <row r="23" spans="1:9" ht="14.25">
      <c r="A23" s="54"/>
      <c r="B23" s="18" t="s">
        <v>39</v>
      </c>
      <c r="C23" s="19">
        <v>78</v>
      </c>
      <c r="D23" s="19">
        <v>78</v>
      </c>
      <c r="E23" s="20">
        <f t="shared" si="0"/>
        <v>100</v>
      </c>
      <c r="F23" s="19">
        <v>0</v>
      </c>
      <c r="G23" s="19">
        <v>0</v>
      </c>
      <c r="H23" s="20"/>
      <c r="I23" s="19">
        <v>339</v>
      </c>
    </row>
    <row r="24" spans="1:9" ht="14.25">
      <c r="A24" s="54"/>
      <c r="B24" s="31" t="s">
        <v>40</v>
      </c>
      <c r="C24" s="19">
        <v>146</v>
      </c>
      <c r="D24" s="19">
        <v>104</v>
      </c>
      <c r="E24" s="21">
        <f t="shared" si="0"/>
        <v>71.23287671232876</v>
      </c>
      <c r="F24" s="19"/>
      <c r="G24" s="19"/>
      <c r="H24" s="20"/>
      <c r="I24" s="19"/>
    </row>
    <row r="25" spans="1:9" ht="14.25">
      <c r="A25" s="55"/>
      <c r="B25" s="31" t="s">
        <v>97</v>
      </c>
      <c r="C25" s="19"/>
      <c r="D25" s="19"/>
      <c r="E25" s="20"/>
      <c r="F25" s="19"/>
      <c r="G25" s="19"/>
      <c r="H25" s="20"/>
      <c r="I25" s="19"/>
    </row>
    <row r="26" spans="1:9" s="1" customFormat="1" ht="14.25">
      <c r="A26" s="53" t="s">
        <v>91</v>
      </c>
      <c r="B26" s="32" t="s">
        <v>15</v>
      </c>
      <c r="C26" s="27">
        <f aca="true" t="shared" si="4" ref="C26:I26">SUM(C27:C32)</f>
        <v>1871</v>
      </c>
      <c r="D26" s="27">
        <f t="shared" si="4"/>
        <v>1713</v>
      </c>
      <c r="E26" s="24">
        <f t="shared" si="0"/>
        <v>91.55531801175842</v>
      </c>
      <c r="F26" s="27">
        <f t="shared" si="4"/>
        <v>0</v>
      </c>
      <c r="G26" s="27">
        <f t="shared" si="4"/>
        <v>0</v>
      </c>
      <c r="H26" s="23"/>
      <c r="I26" s="27">
        <f t="shared" si="4"/>
        <v>60.2</v>
      </c>
    </row>
    <row r="27" spans="1:9" ht="14.25">
      <c r="A27" s="54"/>
      <c r="B27" s="33" t="s">
        <v>41</v>
      </c>
      <c r="C27" s="19">
        <v>396</v>
      </c>
      <c r="D27" s="19">
        <v>396</v>
      </c>
      <c r="E27" s="20">
        <f t="shared" si="0"/>
        <v>100</v>
      </c>
      <c r="F27" s="19"/>
      <c r="G27" s="19"/>
      <c r="H27" s="20"/>
      <c r="I27" s="19">
        <v>50</v>
      </c>
    </row>
    <row r="28" spans="1:9" ht="14.25">
      <c r="A28" s="54"/>
      <c r="B28" s="33" t="s">
        <v>68</v>
      </c>
      <c r="C28" s="19"/>
      <c r="D28" s="19"/>
      <c r="E28" s="20"/>
      <c r="F28" s="19"/>
      <c r="G28" s="19"/>
      <c r="H28" s="20"/>
      <c r="I28" s="19"/>
    </row>
    <row r="29" spans="1:9" ht="14.25">
      <c r="A29" s="54"/>
      <c r="B29" s="31" t="s">
        <v>42</v>
      </c>
      <c r="C29" s="19">
        <v>781</v>
      </c>
      <c r="D29" s="19">
        <v>623</v>
      </c>
      <c r="E29" s="21">
        <f t="shared" si="0"/>
        <v>79.76952624839949</v>
      </c>
      <c r="F29" s="19"/>
      <c r="G29" s="19"/>
      <c r="H29" s="20"/>
      <c r="I29" s="19"/>
    </row>
    <row r="30" spans="1:9" ht="14.25">
      <c r="A30" s="54"/>
      <c r="B30" s="31" t="s">
        <v>69</v>
      </c>
      <c r="C30" s="19">
        <v>670</v>
      </c>
      <c r="D30" s="19">
        <v>670</v>
      </c>
      <c r="E30" s="20">
        <f t="shared" si="0"/>
        <v>100</v>
      </c>
      <c r="F30" s="19">
        <v>0</v>
      </c>
      <c r="G30" s="19">
        <v>0</v>
      </c>
      <c r="H30" s="20"/>
      <c r="I30" s="19">
        <v>10.2</v>
      </c>
    </row>
    <row r="31" spans="1:9" ht="14.25">
      <c r="A31" s="54"/>
      <c r="B31" s="31" t="s">
        <v>43</v>
      </c>
      <c r="C31" s="19">
        <v>24</v>
      </c>
      <c r="D31" s="19">
        <v>24</v>
      </c>
      <c r="E31" s="20">
        <f t="shared" si="0"/>
        <v>100</v>
      </c>
      <c r="F31" s="19"/>
      <c r="G31" s="19"/>
      <c r="H31" s="20"/>
      <c r="I31" s="19"/>
    </row>
    <row r="32" spans="1:9" ht="14.25">
      <c r="A32" s="55"/>
      <c r="B32" s="31" t="s">
        <v>70</v>
      </c>
      <c r="C32" s="19"/>
      <c r="D32" s="19"/>
      <c r="E32" s="20"/>
      <c r="F32" s="19"/>
      <c r="G32" s="19"/>
      <c r="H32" s="20"/>
      <c r="I32" s="19"/>
    </row>
    <row r="33" spans="1:9" s="1" customFormat="1" ht="14.25">
      <c r="A33" s="53" t="s">
        <v>92</v>
      </c>
      <c r="B33" s="32" t="s">
        <v>15</v>
      </c>
      <c r="C33" s="27">
        <f>SUM(C34:C43)</f>
        <v>13366</v>
      </c>
      <c r="D33" s="27">
        <f>SUM(D34:D43)</f>
        <v>13233</v>
      </c>
      <c r="E33" s="24">
        <f t="shared" si="0"/>
        <v>99.00493790213976</v>
      </c>
      <c r="F33" s="27">
        <f>SUM(F34:F43)</f>
        <v>11</v>
      </c>
      <c r="G33" s="27">
        <f>SUM(G34:G43)</f>
        <v>7</v>
      </c>
      <c r="H33" s="24">
        <f>G33/F33*100</f>
        <v>63.63636363636363</v>
      </c>
      <c r="I33" s="28">
        <f>SUM(I34:I43)</f>
        <v>878.2</v>
      </c>
    </row>
    <row r="34" spans="1:9" s="1" customFormat="1" ht="14.25">
      <c r="A34" s="54"/>
      <c r="B34" s="31" t="s">
        <v>71</v>
      </c>
      <c r="C34" s="19">
        <v>3155</v>
      </c>
      <c r="D34" s="19">
        <v>3066</v>
      </c>
      <c r="E34" s="21">
        <f t="shared" si="0"/>
        <v>97.17908082408874</v>
      </c>
      <c r="F34" s="27"/>
      <c r="G34" s="27"/>
      <c r="H34" s="20"/>
      <c r="I34" s="27"/>
    </row>
    <row r="35" spans="1:9" s="1" customFormat="1" ht="14.25">
      <c r="A35" s="54"/>
      <c r="B35" s="31" t="s">
        <v>72</v>
      </c>
      <c r="C35" s="19">
        <v>836</v>
      </c>
      <c r="D35" s="19">
        <v>811</v>
      </c>
      <c r="E35" s="21">
        <f t="shared" si="0"/>
        <v>97.00956937799043</v>
      </c>
      <c r="F35" s="27"/>
      <c r="G35" s="27"/>
      <c r="H35" s="20"/>
      <c r="I35" s="27"/>
    </row>
    <row r="36" spans="1:9" s="1" customFormat="1" ht="14.25">
      <c r="A36" s="54"/>
      <c r="B36" s="31" t="s">
        <v>73</v>
      </c>
      <c r="C36" s="19">
        <v>353</v>
      </c>
      <c r="D36" s="19">
        <v>353</v>
      </c>
      <c r="E36" s="20">
        <f t="shared" si="0"/>
        <v>100</v>
      </c>
      <c r="F36" s="27"/>
      <c r="G36" s="27"/>
      <c r="H36" s="20"/>
      <c r="I36" s="27"/>
    </row>
    <row r="37" spans="1:9" ht="14.25">
      <c r="A37" s="54"/>
      <c r="B37" s="18" t="s">
        <v>74</v>
      </c>
      <c r="C37" s="19">
        <v>4945</v>
      </c>
      <c r="D37" s="19">
        <v>4945</v>
      </c>
      <c r="E37" s="20">
        <f t="shared" si="0"/>
        <v>100</v>
      </c>
      <c r="F37" s="19">
        <v>7</v>
      </c>
      <c r="G37" s="19">
        <v>7</v>
      </c>
      <c r="H37" s="23">
        <f>G37/F37*100</f>
        <v>100</v>
      </c>
      <c r="I37" s="19">
        <v>124.2</v>
      </c>
    </row>
    <row r="38" spans="1:9" ht="14.25">
      <c r="A38" s="54"/>
      <c r="B38" s="18" t="s">
        <v>17</v>
      </c>
      <c r="C38" s="19">
        <v>2148</v>
      </c>
      <c r="D38" s="19">
        <v>2148</v>
      </c>
      <c r="E38" s="20">
        <f t="shared" si="0"/>
        <v>100</v>
      </c>
      <c r="F38" s="19"/>
      <c r="G38" s="19"/>
      <c r="H38" s="20"/>
      <c r="I38" s="19"/>
    </row>
    <row r="39" spans="1:9" ht="14.25">
      <c r="A39" s="54"/>
      <c r="B39" s="18" t="s">
        <v>44</v>
      </c>
      <c r="C39" s="19">
        <v>93</v>
      </c>
      <c r="D39" s="19">
        <v>93</v>
      </c>
      <c r="E39" s="20">
        <f t="shared" si="0"/>
        <v>100</v>
      </c>
      <c r="F39" s="19"/>
      <c r="G39" s="19"/>
      <c r="H39" s="20"/>
      <c r="I39" s="19"/>
    </row>
    <row r="40" spans="1:9" ht="14.25">
      <c r="A40" s="54"/>
      <c r="B40" s="18" t="s">
        <v>18</v>
      </c>
      <c r="C40" s="19">
        <v>708</v>
      </c>
      <c r="D40" s="19">
        <v>708</v>
      </c>
      <c r="E40" s="20">
        <f t="shared" si="0"/>
        <v>100</v>
      </c>
      <c r="F40" s="19"/>
      <c r="G40" s="19"/>
      <c r="H40" s="20"/>
      <c r="I40" s="19"/>
    </row>
    <row r="41" spans="1:9" ht="14.25">
      <c r="A41" s="54"/>
      <c r="B41" s="18" t="s">
        <v>19</v>
      </c>
      <c r="C41" s="19">
        <v>356</v>
      </c>
      <c r="D41" s="19">
        <v>337</v>
      </c>
      <c r="E41" s="21">
        <f t="shared" si="0"/>
        <v>94.66292134831461</v>
      </c>
      <c r="F41" s="19">
        <v>4</v>
      </c>
      <c r="G41" s="19"/>
      <c r="H41" s="20">
        <f>G41/F41*100</f>
        <v>0</v>
      </c>
      <c r="I41" s="19">
        <v>754</v>
      </c>
    </row>
    <row r="42" spans="1:9" ht="14.25">
      <c r="A42" s="54"/>
      <c r="B42" s="18" t="s">
        <v>45</v>
      </c>
      <c r="C42" s="19">
        <v>771</v>
      </c>
      <c r="D42" s="19">
        <v>771</v>
      </c>
      <c r="E42" s="20">
        <f t="shared" si="0"/>
        <v>100</v>
      </c>
      <c r="F42" s="19"/>
      <c r="G42" s="19"/>
      <c r="H42" s="20"/>
      <c r="I42" s="19"/>
    </row>
    <row r="43" spans="1:9" ht="14.25">
      <c r="A43" s="55"/>
      <c r="B43" s="34" t="s">
        <v>46</v>
      </c>
      <c r="C43" s="19">
        <v>1</v>
      </c>
      <c r="D43" s="19">
        <v>1</v>
      </c>
      <c r="E43" s="20">
        <f t="shared" si="0"/>
        <v>100</v>
      </c>
      <c r="F43" s="19"/>
      <c r="G43" s="19"/>
      <c r="H43" s="20"/>
      <c r="I43" s="19"/>
    </row>
    <row r="44" spans="1:9" s="1" customFormat="1" ht="11.25" customHeight="1">
      <c r="A44" s="53" t="s">
        <v>99</v>
      </c>
      <c r="B44" s="22" t="s">
        <v>15</v>
      </c>
      <c r="C44" s="27">
        <f>SUM(C45:C56)</f>
        <v>8676</v>
      </c>
      <c r="D44" s="27">
        <f>SUM(D45:D56)</f>
        <v>8445</v>
      </c>
      <c r="E44" s="24">
        <f t="shared" si="0"/>
        <v>97.3374827109267</v>
      </c>
      <c r="F44" s="27">
        <f>SUM(F45:F56)</f>
        <v>3</v>
      </c>
      <c r="G44" s="27">
        <f>SUM(G45:G56)</f>
        <v>2</v>
      </c>
      <c r="H44" s="24">
        <f>G44/F44*100</f>
        <v>66.66666666666666</v>
      </c>
      <c r="I44" s="27">
        <f>SUM(I45:I56)</f>
        <v>9821.470000000001</v>
      </c>
    </row>
    <row r="45" spans="1:9" ht="13.5" customHeight="1">
      <c r="A45" s="54"/>
      <c r="B45" s="29" t="s">
        <v>20</v>
      </c>
      <c r="C45" s="19">
        <v>324</v>
      </c>
      <c r="D45" s="19">
        <v>211</v>
      </c>
      <c r="E45" s="21">
        <f t="shared" si="0"/>
        <v>65.12345679012346</v>
      </c>
      <c r="F45" s="19"/>
      <c r="G45" s="19"/>
      <c r="H45" s="20"/>
      <c r="I45" s="19">
        <v>3138.24</v>
      </c>
    </row>
    <row r="46" spans="1:9" ht="14.25">
      <c r="A46" s="54"/>
      <c r="B46" s="29" t="s">
        <v>75</v>
      </c>
      <c r="C46" s="19"/>
      <c r="D46" s="19"/>
      <c r="E46" s="20"/>
      <c r="F46" s="19"/>
      <c r="G46" s="19"/>
      <c r="H46" s="20"/>
      <c r="I46" s="19"/>
    </row>
    <row r="47" spans="1:9" ht="14.25">
      <c r="A47" s="54"/>
      <c r="B47" s="29" t="s">
        <v>21</v>
      </c>
      <c r="C47" s="19">
        <v>243</v>
      </c>
      <c r="D47" s="19">
        <v>240</v>
      </c>
      <c r="E47" s="21">
        <f t="shared" si="0"/>
        <v>98.76543209876543</v>
      </c>
      <c r="F47" s="19"/>
      <c r="G47" s="19"/>
      <c r="H47" s="20"/>
      <c r="I47" s="19"/>
    </row>
    <row r="48" spans="1:9" ht="14.25">
      <c r="A48" s="55"/>
      <c r="B48" s="18" t="s">
        <v>47</v>
      </c>
      <c r="C48" s="19">
        <v>1519</v>
      </c>
      <c r="D48" s="19">
        <v>1512</v>
      </c>
      <c r="E48" s="21">
        <f t="shared" si="0"/>
        <v>99.53917050691244</v>
      </c>
      <c r="F48" s="19">
        <v>2</v>
      </c>
      <c r="G48" s="19">
        <v>2</v>
      </c>
      <c r="H48" s="20">
        <f>G48/F48*100</f>
        <v>100</v>
      </c>
      <c r="I48" s="19">
        <v>1.5</v>
      </c>
    </row>
    <row r="49" spans="1:9" ht="14.25">
      <c r="A49" s="54" t="s">
        <v>99</v>
      </c>
      <c r="B49" s="18" t="s">
        <v>48</v>
      </c>
      <c r="C49" s="19">
        <v>3525</v>
      </c>
      <c r="D49" s="19">
        <v>3508</v>
      </c>
      <c r="E49" s="21">
        <f t="shared" si="0"/>
        <v>99.51773049645391</v>
      </c>
      <c r="F49" s="19">
        <v>0</v>
      </c>
      <c r="G49" s="19">
        <v>0</v>
      </c>
      <c r="H49" s="20"/>
      <c r="I49" s="19">
        <v>107.52</v>
      </c>
    </row>
    <row r="50" spans="1:9" ht="14.25">
      <c r="A50" s="54"/>
      <c r="B50" s="18" t="s">
        <v>49</v>
      </c>
      <c r="C50" s="19">
        <v>587</v>
      </c>
      <c r="D50" s="19">
        <v>573</v>
      </c>
      <c r="E50" s="21">
        <f t="shared" si="0"/>
        <v>97.61499148211243</v>
      </c>
      <c r="F50" s="19">
        <v>0</v>
      </c>
      <c r="G50" s="19">
        <v>0</v>
      </c>
      <c r="H50" s="20"/>
      <c r="I50" s="19">
        <v>141.84</v>
      </c>
    </row>
    <row r="51" spans="1:9" ht="14.25">
      <c r="A51" s="54"/>
      <c r="B51" s="18" t="s">
        <v>85</v>
      </c>
      <c r="C51" s="19">
        <v>1</v>
      </c>
      <c r="D51" s="19">
        <v>1</v>
      </c>
      <c r="E51" s="20">
        <f t="shared" si="0"/>
        <v>100</v>
      </c>
      <c r="F51" s="19"/>
      <c r="G51" s="19"/>
      <c r="H51" s="20"/>
      <c r="I51" s="19"/>
    </row>
    <row r="52" spans="1:9" ht="14.25">
      <c r="A52" s="54"/>
      <c r="B52" s="18" t="s">
        <v>76</v>
      </c>
      <c r="C52" s="19">
        <v>147</v>
      </c>
      <c r="D52" s="19">
        <v>147</v>
      </c>
      <c r="E52" s="20">
        <f t="shared" si="0"/>
        <v>100</v>
      </c>
      <c r="F52" s="19">
        <v>0</v>
      </c>
      <c r="G52" s="19">
        <v>0</v>
      </c>
      <c r="H52" s="20"/>
      <c r="I52" s="19">
        <v>6159</v>
      </c>
    </row>
    <row r="53" spans="1:9" ht="14.25">
      <c r="A53" s="54"/>
      <c r="B53" s="18" t="s">
        <v>22</v>
      </c>
      <c r="C53" s="19">
        <v>398</v>
      </c>
      <c r="D53" s="19">
        <v>371</v>
      </c>
      <c r="E53" s="21">
        <f t="shared" si="0"/>
        <v>93.21608040201005</v>
      </c>
      <c r="F53" s="19"/>
      <c r="G53" s="19"/>
      <c r="H53" s="20"/>
      <c r="I53" s="19"/>
    </row>
    <row r="54" spans="1:9" ht="14.25">
      <c r="A54" s="54"/>
      <c r="B54" s="18" t="s">
        <v>50</v>
      </c>
      <c r="C54" s="19">
        <v>1536</v>
      </c>
      <c r="D54" s="19">
        <v>1499</v>
      </c>
      <c r="E54" s="21">
        <f t="shared" si="0"/>
        <v>97.59114583333334</v>
      </c>
      <c r="F54" s="19"/>
      <c r="G54" s="19"/>
      <c r="H54" s="20"/>
      <c r="I54" s="19">
        <v>155</v>
      </c>
    </row>
    <row r="55" spans="1:9" ht="14.25">
      <c r="A55" s="54"/>
      <c r="B55" s="18" t="s">
        <v>51</v>
      </c>
      <c r="C55" s="19">
        <v>11</v>
      </c>
      <c r="D55" s="19">
        <v>11</v>
      </c>
      <c r="E55" s="20">
        <f t="shared" si="0"/>
        <v>100</v>
      </c>
      <c r="F55" s="19"/>
      <c r="G55" s="19"/>
      <c r="H55" s="20"/>
      <c r="I55" s="19"/>
    </row>
    <row r="56" spans="1:9" ht="14.25">
      <c r="A56" s="55"/>
      <c r="B56" s="18" t="s">
        <v>52</v>
      </c>
      <c r="C56" s="19">
        <v>385</v>
      </c>
      <c r="D56" s="19">
        <v>372</v>
      </c>
      <c r="E56" s="21">
        <f t="shared" si="0"/>
        <v>96.62337662337663</v>
      </c>
      <c r="F56" s="19">
        <v>1</v>
      </c>
      <c r="G56" s="19"/>
      <c r="H56" s="20">
        <f>G56/F56*100</f>
        <v>0</v>
      </c>
      <c r="I56" s="19">
        <v>118.37</v>
      </c>
    </row>
    <row r="57" spans="1:9" s="1" customFormat="1" ht="14.25">
      <c r="A57" s="53" t="s">
        <v>93</v>
      </c>
      <c r="B57" s="22" t="s">
        <v>15</v>
      </c>
      <c r="C57" s="27">
        <f aca="true" t="shared" si="5" ref="C57:I57">SUM(C58:C60)</f>
        <v>72</v>
      </c>
      <c r="D57" s="27">
        <f t="shared" si="5"/>
        <v>66</v>
      </c>
      <c r="E57" s="24">
        <f t="shared" si="0"/>
        <v>91.66666666666666</v>
      </c>
      <c r="F57" s="27">
        <f t="shared" si="5"/>
        <v>0</v>
      </c>
      <c r="G57" s="27">
        <f t="shared" si="5"/>
        <v>0</v>
      </c>
      <c r="H57" s="23"/>
      <c r="I57" s="27">
        <f t="shared" si="5"/>
        <v>0</v>
      </c>
    </row>
    <row r="58" spans="1:9" ht="14.25">
      <c r="A58" s="54"/>
      <c r="B58" s="29" t="s">
        <v>53</v>
      </c>
      <c r="C58" s="19">
        <v>72</v>
      </c>
      <c r="D58" s="19">
        <v>66</v>
      </c>
      <c r="E58" s="21">
        <f t="shared" si="0"/>
        <v>91.66666666666666</v>
      </c>
      <c r="F58" s="19"/>
      <c r="G58" s="19"/>
      <c r="H58" s="20"/>
      <c r="I58" s="19"/>
    </row>
    <row r="59" spans="1:9" ht="14.25">
      <c r="A59" s="54"/>
      <c r="B59" s="29" t="s">
        <v>77</v>
      </c>
      <c r="C59" s="19"/>
      <c r="D59" s="19"/>
      <c r="E59" s="20"/>
      <c r="F59" s="19"/>
      <c r="G59" s="19"/>
      <c r="H59" s="20"/>
      <c r="I59" s="19"/>
    </row>
    <row r="60" spans="1:9" ht="14.25">
      <c r="A60" s="55"/>
      <c r="B60" s="18" t="s">
        <v>78</v>
      </c>
      <c r="C60" s="19"/>
      <c r="D60" s="19"/>
      <c r="E60" s="20"/>
      <c r="F60" s="19"/>
      <c r="G60" s="19"/>
      <c r="H60" s="20"/>
      <c r="I60" s="19"/>
    </row>
    <row r="61" spans="1:9" s="1" customFormat="1" ht="22.5" customHeight="1">
      <c r="A61" s="53" t="s">
        <v>94</v>
      </c>
      <c r="B61" s="22" t="s">
        <v>15</v>
      </c>
      <c r="C61" s="27">
        <f aca="true" t="shared" si="6" ref="C61:I61">SUM(C62:C64)</f>
        <v>62</v>
      </c>
      <c r="D61" s="27">
        <f t="shared" si="6"/>
        <v>62</v>
      </c>
      <c r="E61" s="23">
        <f t="shared" si="0"/>
        <v>100</v>
      </c>
      <c r="F61" s="27">
        <f t="shared" si="6"/>
        <v>0</v>
      </c>
      <c r="G61" s="27">
        <f t="shared" si="6"/>
        <v>0</v>
      </c>
      <c r="H61" s="23"/>
      <c r="I61" s="27">
        <f t="shared" si="6"/>
        <v>67.8</v>
      </c>
    </row>
    <row r="62" spans="1:9" ht="14.25">
      <c r="A62" s="54"/>
      <c r="B62" s="18" t="s">
        <v>23</v>
      </c>
      <c r="C62" s="19">
        <v>25</v>
      </c>
      <c r="D62" s="19">
        <v>25</v>
      </c>
      <c r="E62" s="20">
        <f t="shared" si="0"/>
        <v>100</v>
      </c>
      <c r="F62" s="19"/>
      <c r="G62" s="19"/>
      <c r="H62" s="20"/>
      <c r="I62" s="19">
        <v>1.8</v>
      </c>
    </row>
    <row r="63" spans="1:9" ht="14.25">
      <c r="A63" s="54"/>
      <c r="B63" s="18" t="s">
        <v>24</v>
      </c>
      <c r="C63" s="19">
        <v>1</v>
      </c>
      <c r="D63" s="19">
        <v>1</v>
      </c>
      <c r="E63" s="20">
        <f t="shared" si="0"/>
        <v>100</v>
      </c>
      <c r="F63" s="19"/>
      <c r="G63" s="19"/>
      <c r="H63" s="20"/>
      <c r="I63" s="19"/>
    </row>
    <row r="64" spans="1:9" ht="14.25">
      <c r="A64" s="55"/>
      <c r="B64" s="18" t="s">
        <v>54</v>
      </c>
      <c r="C64" s="19">
        <v>36</v>
      </c>
      <c r="D64" s="19">
        <v>36</v>
      </c>
      <c r="E64" s="20">
        <f t="shared" si="0"/>
        <v>100</v>
      </c>
      <c r="F64" s="19"/>
      <c r="G64" s="19"/>
      <c r="H64" s="20"/>
      <c r="I64" s="19">
        <v>66</v>
      </c>
    </row>
    <row r="65" spans="1:9" s="1" customFormat="1" ht="22.5" customHeight="1">
      <c r="A65" s="53" t="s">
        <v>88</v>
      </c>
      <c r="B65" s="22" t="s">
        <v>15</v>
      </c>
      <c r="C65" s="27">
        <f>SUM(C66:C67)</f>
        <v>1157</v>
      </c>
      <c r="D65" s="27">
        <f>SUM(D66:D67)</f>
        <v>1120</v>
      </c>
      <c r="E65" s="35">
        <f t="shared" si="0"/>
        <v>96.80207433016422</v>
      </c>
      <c r="F65" s="27">
        <f>SUM(F66:F67)</f>
        <v>0</v>
      </c>
      <c r="G65" s="27">
        <f>SUM(G66:G67)</f>
        <v>0</v>
      </c>
      <c r="H65" s="27">
        <f>SUM(H66:H67)</f>
        <v>0</v>
      </c>
      <c r="I65" s="27">
        <f>SUM(I66:I67)</f>
        <v>130.3</v>
      </c>
    </row>
    <row r="66" spans="1:11" ht="14.25">
      <c r="A66" s="54"/>
      <c r="B66" s="18" t="s">
        <v>25</v>
      </c>
      <c r="C66" s="19">
        <v>854</v>
      </c>
      <c r="D66" s="19">
        <v>854</v>
      </c>
      <c r="E66" s="20">
        <f t="shared" si="0"/>
        <v>100</v>
      </c>
      <c r="F66" s="19"/>
      <c r="G66" s="19"/>
      <c r="H66" s="20"/>
      <c r="I66" s="19">
        <v>113.5</v>
      </c>
      <c r="K66" s="5"/>
    </row>
    <row r="67" spans="1:9" ht="14.25">
      <c r="A67" s="55"/>
      <c r="B67" s="18" t="s">
        <v>26</v>
      </c>
      <c r="C67" s="19">
        <v>303</v>
      </c>
      <c r="D67" s="19">
        <v>266</v>
      </c>
      <c r="E67" s="21">
        <f t="shared" si="0"/>
        <v>87.78877887788778</v>
      </c>
      <c r="F67" s="19">
        <v>0</v>
      </c>
      <c r="G67" s="19">
        <v>0</v>
      </c>
      <c r="H67" s="20"/>
      <c r="I67" s="19">
        <v>16.8</v>
      </c>
    </row>
    <row r="68" spans="1:9" s="1" customFormat="1" ht="14.25">
      <c r="A68" s="53" t="s">
        <v>89</v>
      </c>
      <c r="B68" s="22" t="s">
        <v>15</v>
      </c>
      <c r="C68" s="27">
        <f aca="true" t="shared" si="7" ref="C68:I68">SUM(C69:C70)</f>
        <v>67640</v>
      </c>
      <c r="D68" s="27">
        <f t="shared" si="7"/>
        <v>67628</v>
      </c>
      <c r="E68" s="35">
        <f t="shared" si="0"/>
        <v>99.98225901833234</v>
      </c>
      <c r="F68" s="27">
        <f t="shared" si="7"/>
        <v>7</v>
      </c>
      <c r="G68" s="27">
        <f t="shared" si="7"/>
        <v>5</v>
      </c>
      <c r="H68" s="24">
        <f>G68/F68*100</f>
        <v>71.42857142857143</v>
      </c>
      <c r="I68" s="28">
        <f t="shared" si="7"/>
        <v>3920.9</v>
      </c>
    </row>
    <row r="69" spans="1:9" ht="14.25">
      <c r="A69" s="54"/>
      <c r="B69" s="18" t="s">
        <v>55</v>
      </c>
      <c r="C69" s="19">
        <v>65818</v>
      </c>
      <c r="D69" s="19">
        <v>65806</v>
      </c>
      <c r="E69" s="36">
        <f t="shared" si="0"/>
        <v>99.9817679054362</v>
      </c>
      <c r="F69" s="19">
        <v>7</v>
      </c>
      <c r="G69" s="19">
        <v>5</v>
      </c>
      <c r="H69" s="21">
        <f>G69/F69*100</f>
        <v>71.42857142857143</v>
      </c>
      <c r="I69" s="30">
        <v>3920.9</v>
      </c>
    </row>
    <row r="70" spans="1:9" ht="14.25">
      <c r="A70" s="55"/>
      <c r="B70" s="18" t="s">
        <v>56</v>
      </c>
      <c r="C70" s="19">
        <v>1822</v>
      </c>
      <c r="D70" s="19">
        <v>1822</v>
      </c>
      <c r="E70" s="20">
        <f t="shared" si="0"/>
        <v>100</v>
      </c>
      <c r="F70" s="19"/>
      <c r="G70" s="19"/>
      <c r="H70" s="20"/>
      <c r="I70" s="19"/>
    </row>
    <row r="71" spans="1:9" s="1" customFormat="1" ht="14.25">
      <c r="A71" s="53" t="s">
        <v>95</v>
      </c>
      <c r="B71" s="22" t="s">
        <v>15</v>
      </c>
      <c r="C71" s="27">
        <f aca="true" t="shared" si="8" ref="C71:I71">SUM(C72:C75)</f>
        <v>95</v>
      </c>
      <c r="D71" s="27">
        <f t="shared" si="8"/>
        <v>69</v>
      </c>
      <c r="E71" s="24">
        <f aca="true" t="shared" si="9" ref="E71:E84">D71/C71*100</f>
        <v>72.63157894736842</v>
      </c>
      <c r="F71" s="27">
        <f t="shared" si="8"/>
        <v>1</v>
      </c>
      <c r="G71" s="27">
        <f t="shared" si="8"/>
        <v>0</v>
      </c>
      <c r="H71" s="23">
        <f>G71/F71*100</f>
        <v>0</v>
      </c>
      <c r="I71" s="27">
        <f t="shared" si="8"/>
        <v>0</v>
      </c>
    </row>
    <row r="72" spans="1:9" ht="14.25">
      <c r="A72" s="54"/>
      <c r="B72" s="18" t="s">
        <v>79</v>
      </c>
      <c r="C72" s="19">
        <v>6</v>
      </c>
      <c r="D72" s="19">
        <v>6</v>
      </c>
      <c r="E72" s="21">
        <f t="shared" si="9"/>
        <v>100</v>
      </c>
      <c r="F72" s="19"/>
      <c r="G72" s="19"/>
      <c r="H72" s="20"/>
      <c r="I72" s="19"/>
    </row>
    <row r="73" spans="1:9" ht="14.25">
      <c r="A73" s="54"/>
      <c r="B73" s="18" t="s">
        <v>57</v>
      </c>
      <c r="C73" s="19">
        <v>7</v>
      </c>
      <c r="D73" s="19">
        <v>1</v>
      </c>
      <c r="E73" s="21">
        <f t="shared" si="9"/>
        <v>14.285714285714285</v>
      </c>
      <c r="F73" s="19"/>
      <c r="G73" s="19"/>
      <c r="H73" s="20"/>
      <c r="I73" s="19"/>
    </row>
    <row r="74" spans="1:9" ht="14.25">
      <c r="A74" s="54"/>
      <c r="B74" s="18" t="s">
        <v>27</v>
      </c>
      <c r="C74" s="19">
        <v>6</v>
      </c>
      <c r="D74" s="19">
        <v>6</v>
      </c>
      <c r="E74" s="20">
        <f t="shared" si="9"/>
        <v>100</v>
      </c>
      <c r="F74" s="19"/>
      <c r="G74" s="19"/>
      <c r="H74" s="20"/>
      <c r="I74" s="19"/>
    </row>
    <row r="75" spans="1:9" ht="14.25">
      <c r="A75" s="55"/>
      <c r="B75" s="18" t="s">
        <v>58</v>
      </c>
      <c r="C75" s="19">
        <v>76</v>
      </c>
      <c r="D75" s="19">
        <v>56</v>
      </c>
      <c r="E75" s="21">
        <f t="shared" si="9"/>
        <v>73.68421052631578</v>
      </c>
      <c r="F75" s="19">
        <v>1</v>
      </c>
      <c r="G75" s="19"/>
      <c r="H75" s="20">
        <f>G75/F75*100</f>
        <v>0</v>
      </c>
      <c r="I75" s="19"/>
    </row>
    <row r="76" spans="1:9" s="1" customFormat="1" ht="14.25">
      <c r="A76" s="53" t="s">
        <v>96</v>
      </c>
      <c r="B76" s="22" t="s">
        <v>15</v>
      </c>
      <c r="C76" s="37">
        <f aca="true" t="shared" si="10" ref="C76:I76">SUM(C77:C86)</f>
        <v>229</v>
      </c>
      <c r="D76" s="37">
        <f t="shared" si="10"/>
        <v>228</v>
      </c>
      <c r="E76" s="24">
        <f t="shared" si="9"/>
        <v>99.56331877729258</v>
      </c>
      <c r="F76" s="37">
        <f t="shared" si="10"/>
        <v>0</v>
      </c>
      <c r="G76" s="37">
        <f t="shared" si="10"/>
        <v>0</v>
      </c>
      <c r="H76" s="23"/>
      <c r="I76" s="38">
        <f t="shared" si="10"/>
        <v>6.029999999999999</v>
      </c>
    </row>
    <row r="77" spans="1:9" ht="14.25">
      <c r="A77" s="54"/>
      <c r="B77" s="18" t="s">
        <v>80</v>
      </c>
      <c r="C77" s="19"/>
      <c r="D77" s="19"/>
      <c r="E77" s="20"/>
      <c r="F77" s="19"/>
      <c r="G77" s="19"/>
      <c r="H77" s="20"/>
      <c r="I77" s="19"/>
    </row>
    <row r="78" spans="1:9" ht="14.25">
      <c r="A78" s="54"/>
      <c r="B78" s="18" t="s">
        <v>59</v>
      </c>
      <c r="C78" s="39">
        <v>48</v>
      </c>
      <c r="D78" s="39">
        <v>48</v>
      </c>
      <c r="E78" s="20">
        <f t="shared" si="9"/>
        <v>100</v>
      </c>
      <c r="F78" s="39"/>
      <c r="G78" s="39"/>
      <c r="H78" s="20"/>
      <c r="I78" s="39"/>
    </row>
    <row r="79" spans="1:9" ht="14.25">
      <c r="A79" s="54"/>
      <c r="B79" s="18" t="s">
        <v>60</v>
      </c>
      <c r="C79" s="39">
        <v>2</v>
      </c>
      <c r="D79" s="39">
        <v>2</v>
      </c>
      <c r="E79" s="20">
        <f t="shared" si="9"/>
        <v>100</v>
      </c>
      <c r="F79" s="39"/>
      <c r="G79" s="39"/>
      <c r="H79" s="20"/>
      <c r="I79" s="39">
        <v>0.2</v>
      </c>
    </row>
    <row r="80" spans="1:9" ht="14.25">
      <c r="A80" s="54"/>
      <c r="B80" s="18" t="s">
        <v>61</v>
      </c>
      <c r="C80" s="39">
        <v>2</v>
      </c>
      <c r="D80" s="39">
        <v>2</v>
      </c>
      <c r="E80" s="20">
        <f t="shared" si="9"/>
        <v>100</v>
      </c>
      <c r="F80" s="39"/>
      <c r="G80" s="39"/>
      <c r="H80" s="20"/>
      <c r="I80" s="39"/>
    </row>
    <row r="81" spans="1:9" ht="14.25">
      <c r="A81" s="54"/>
      <c r="B81" s="18" t="s">
        <v>62</v>
      </c>
      <c r="C81" s="39">
        <v>136</v>
      </c>
      <c r="D81" s="39">
        <v>135</v>
      </c>
      <c r="E81" s="21">
        <f t="shared" si="9"/>
        <v>99.26470588235294</v>
      </c>
      <c r="F81" s="39"/>
      <c r="G81" s="39"/>
      <c r="H81" s="20"/>
      <c r="I81" s="39">
        <v>5</v>
      </c>
    </row>
    <row r="82" spans="1:9" ht="14.25">
      <c r="A82" s="54"/>
      <c r="B82" s="18" t="s">
        <v>63</v>
      </c>
      <c r="C82" s="39">
        <v>31</v>
      </c>
      <c r="D82" s="39">
        <v>31</v>
      </c>
      <c r="E82" s="20">
        <f t="shared" si="9"/>
        <v>100</v>
      </c>
      <c r="F82" s="39"/>
      <c r="G82" s="39"/>
      <c r="H82" s="20"/>
      <c r="I82" s="39"/>
    </row>
    <row r="83" spans="1:9" ht="14.25">
      <c r="A83" s="54"/>
      <c r="B83" s="18" t="s">
        <v>81</v>
      </c>
      <c r="C83" s="39">
        <v>1</v>
      </c>
      <c r="D83" s="39">
        <v>1</v>
      </c>
      <c r="E83" s="20">
        <f t="shared" si="9"/>
        <v>100</v>
      </c>
      <c r="F83" s="39"/>
      <c r="G83" s="39"/>
      <c r="H83" s="20"/>
      <c r="I83" s="39">
        <v>0.1</v>
      </c>
    </row>
    <row r="84" spans="1:9" ht="14.25">
      <c r="A84" s="54"/>
      <c r="B84" s="29" t="s">
        <v>64</v>
      </c>
      <c r="C84" s="39">
        <v>9</v>
      </c>
      <c r="D84" s="39">
        <v>9</v>
      </c>
      <c r="E84" s="20">
        <f t="shared" si="9"/>
        <v>100</v>
      </c>
      <c r="F84" s="39"/>
      <c r="G84" s="39"/>
      <c r="H84" s="20"/>
      <c r="I84" s="40">
        <v>0.73</v>
      </c>
    </row>
    <row r="85" spans="1:9" ht="14.25">
      <c r="A85" s="54"/>
      <c r="B85" s="18" t="s">
        <v>82</v>
      </c>
      <c r="C85" s="39"/>
      <c r="D85" s="39"/>
      <c r="E85" s="20"/>
      <c r="F85" s="39"/>
      <c r="G85" s="39"/>
      <c r="H85" s="20"/>
      <c r="I85" s="39"/>
    </row>
    <row r="86" spans="1:9" ht="14.25">
      <c r="A86" s="55"/>
      <c r="B86" s="18" t="s">
        <v>83</v>
      </c>
      <c r="C86" s="39"/>
      <c r="D86" s="39"/>
      <c r="E86" s="20"/>
      <c r="F86" s="39"/>
      <c r="G86" s="39"/>
      <c r="H86" s="20"/>
      <c r="I86" s="39"/>
    </row>
    <row r="87" spans="1:9" ht="14.25">
      <c r="A87" s="56" t="s">
        <v>29</v>
      </c>
      <c r="B87" s="56"/>
      <c r="C87" s="56"/>
      <c r="D87" s="56"/>
      <c r="E87" s="56"/>
      <c r="F87" s="56"/>
      <c r="G87" s="56"/>
      <c r="H87" s="56"/>
      <c r="I87" s="56"/>
    </row>
    <row r="88" spans="1:12" ht="14.25">
      <c r="A88" s="43"/>
      <c r="B88" s="43"/>
      <c r="C88" s="43"/>
      <c r="D88" s="43"/>
      <c r="E88" s="43"/>
      <c r="F88" s="43"/>
      <c r="G88" s="43"/>
      <c r="H88" s="43"/>
      <c r="I88" s="43"/>
      <c r="J88" s="6"/>
      <c r="K88" s="6"/>
      <c r="L88" s="6"/>
    </row>
    <row r="89" spans="1:9" s="7" customFormat="1" ht="12">
      <c r="A89" s="43"/>
      <c r="B89" s="43"/>
      <c r="C89" s="43"/>
      <c r="D89" s="43"/>
      <c r="E89" s="43"/>
      <c r="F89" s="43"/>
      <c r="G89" s="43"/>
      <c r="H89" s="43"/>
      <c r="I89" s="43"/>
    </row>
    <row r="90" spans="1:9" s="7" customFormat="1" ht="12">
      <c r="A90" s="43"/>
      <c r="B90" s="43"/>
      <c r="C90" s="43"/>
      <c r="D90" s="43"/>
      <c r="E90" s="43"/>
      <c r="F90" s="43"/>
      <c r="G90" s="43"/>
      <c r="H90" s="43"/>
      <c r="I90" s="43"/>
    </row>
  </sheetData>
  <sheetProtection/>
  <mergeCells count="24">
    <mergeCell ref="A87:I87"/>
    <mergeCell ref="A89:I89"/>
    <mergeCell ref="A26:A32"/>
    <mergeCell ref="A33:A43"/>
    <mergeCell ref="A57:A60"/>
    <mergeCell ref="A61:A64"/>
    <mergeCell ref="A49:A56"/>
    <mergeCell ref="A12:A14"/>
    <mergeCell ref="A15:A21"/>
    <mergeCell ref="A22:A25"/>
    <mergeCell ref="A65:A67"/>
    <mergeCell ref="A68:A70"/>
    <mergeCell ref="A71:A75"/>
    <mergeCell ref="A76:A86"/>
    <mergeCell ref="A90:I90"/>
    <mergeCell ref="A1:I1"/>
    <mergeCell ref="A2:I2"/>
    <mergeCell ref="C3:E3"/>
    <mergeCell ref="F3:H3"/>
    <mergeCell ref="B3:B5"/>
    <mergeCell ref="A3:A6"/>
    <mergeCell ref="A44:A48"/>
    <mergeCell ref="I3:I4"/>
    <mergeCell ref="A88:I8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2"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2013-07-17T07:55:16Z</cp:lastPrinted>
  <dcterms:created xsi:type="dcterms:W3CDTF">2011-02-17T02:23:17Z</dcterms:created>
  <dcterms:modified xsi:type="dcterms:W3CDTF">2013-07-17T07:58:35Z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2052-8.1.0.3721</vt:lpwstr>
  </property>
</Properties>
</file>