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6720" tabRatio="601" activeTab="1"/>
  </bookViews>
  <sheets>
    <sheet name="汇总表" sheetId="1" r:id="rId1"/>
    <sheet name="项目表" sheetId="2" r:id="rId2"/>
  </sheets>
  <definedNames>
    <definedName name="_xlnm.Print_Titles" localSheetId="0">'汇总表'!$2:$2</definedName>
    <definedName name="_xlnm.Print_Titles" localSheetId="1">'项目表'!$2:$2</definedName>
  </definedNames>
  <calcPr fullCalcOnLoad="1"/>
</workbook>
</file>

<file path=xl/sharedStrings.xml><?xml version="1.0" encoding="utf-8"?>
<sst xmlns="http://schemas.openxmlformats.org/spreadsheetml/2006/main" count="1113" uniqueCount="583">
  <si>
    <t>项目类别</t>
  </si>
  <si>
    <t>项目数量（个）</t>
  </si>
  <si>
    <t>总投资     （亿元）</t>
  </si>
  <si>
    <t>到2015年底完成      投资（亿元）</t>
  </si>
  <si>
    <t>“十三五”期间    计划投资（亿元）</t>
  </si>
  <si>
    <t>合  计</t>
  </si>
  <si>
    <t>一、基础设施建设工程</t>
  </si>
  <si>
    <t>（一）交通运输项目</t>
  </si>
  <si>
    <t>（二）能源保障项目</t>
  </si>
  <si>
    <t>（三）水利项目</t>
  </si>
  <si>
    <t>（四）通信项目</t>
  </si>
  <si>
    <t>二、现代产业建设工程</t>
  </si>
  <si>
    <t>（一）战略性新兴产业项目</t>
  </si>
  <si>
    <t>（二）先进制造业项目</t>
  </si>
  <si>
    <t>（三）现代服务业项目</t>
  </si>
  <si>
    <t>（四）优势传统产业升级项目</t>
  </si>
  <si>
    <t>（五）现代农业项目</t>
  </si>
  <si>
    <t>三、新型城镇化建设工程</t>
  </si>
  <si>
    <t>（一）粤东西北地区重大区域发展平台项目</t>
  </si>
  <si>
    <t>（二）其他平台项目</t>
  </si>
  <si>
    <t>（三）产业转移园基础设施项目</t>
  </si>
  <si>
    <t>（四）宜居城乡项目</t>
  </si>
  <si>
    <t>四、绿色生态建设工程</t>
  </si>
  <si>
    <t>（一）生态建设项目</t>
  </si>
  <si>
    <t>（二）环境保护项目</t>
  </si>
  <si>
    <t>（三）资源节约和综合利用项目</t>
  </si>
  <si>
    <t>五、社会事业建设工程</t>
  </si>
  <si>
    <t>（一）国民教育项目</t>
  </si>
  <si>
    <t>（二）医疗卫生项目</t>
  </si>
  <si>
    <t>（三）文化体育项目</t>
  </si>
  <si>
    <t>（四）居民保障项目</t>
  </si>
  <si>
    <t>云浮市“十三五”规划重大项目表</t>
  </si>
  <si>
    <t>序号</t>
  </si>
  <si>
    <t>项目名称</t>
  </si>
  <si>
    <t>建设   阶段</t>
  </si>
  <si>
    <t>建设规模及内容</t>
  </si>
  <si>
    <t>建设起止年限</t>
  </si>
  <si>
    <t>到2015年底完成投资（亿元）</t>
  </si>
  <si>
    <t>“十三五”期间计划投资（亿元）</t>
  </si>
  <si>
    <t>项目报送                        单位</t>
  </si>
  <si>
    <t>合计（209项）</t>
  </si>
  <si>
    <t>一、基础设施建设工程（63个）</t>
  </si>
  <si>
    <t>(一）交通运输项目（39个）</t>
  </si>
  <si>
    <t>罗定至岑溪铁路建设工程</t>
  </si>
  <si>
    <t>续建    投产</t>
  </si>
  <si>
    <t>正线长约76千米，其中云浮境内铁路长33.488千米，投资13.9亿元。</t>
  </si>
  <si>
    <t>2009-2020</t>
  </si>
  <si>
    <t>罗定市政府、市交通运输局</t>
  </si>
  <si>
    <t>春湾至罗定地方铁路改建工程</t>
  </si>
  <si>
    <t>新开工
投产</t>
  </si>
  <si>
    <t>正线长约61千米，技术标准Ⅱ级。</t>
  </si>
  <si>
    <t>2016-2020</t>
  </si>
  <si>
    <t>罗定市政府</t>
  </si>
  <si>
    <t>湛江-肇庆-广州-河源-梅州高铁通道（云浮段）</t>
  </si>
  <si>
    <t>新开工</t>
  </si>
  <si>
    <t>客运高铁约200千米。</t>
  </si>
  <si>
    <t>2018-2023</t>
  </si>
  <si>
    <t>市发展改革局</t>
  </si>
  <si>
    <t>广茂铁路云浮站至云浮新港线</t>
  </si>
  <si>
    <t>铁路16.8千米。</t>
  </si>
  <si>
    <t>市交通运输局</t>
  </si>
  <si>
    <t>肇庆至云浮轻轨</t>
  </si>
  <si>
    <t>城际铁路55千米。</t>
  </si>
  <si>
    <t>2019-2023</t>
  </si>
  <si>
    <t>阳江至云浮高速公路罗定至阳春段（云浮段）</t>
  </si>
  <si>
    <t>高速公路26.9千米。</t>
  </si>
  <si>
    <t>2011- 2016</t>
  </si>
  <si>
    <t>江门至罗定高速公路（云浮段）</t>
  </si>
  <si>
    <t>高速公路91千米。</t>
  </si>
  <si>
    <t>2012- 2016</t>
  </si>
  <si>
    <t>汕头至湛江高速公路清远至云浮段（云浮段）</t>
  </si>
  <si>
    <t>高速公路44.07千米。</t>
  </si>
  <si>
    <t>2014-2017</t>
  </si>
  <si>
    <t>汕头至湛江高速公路云浮至湛江段（云浮段）</t>
  </si>
  <si>
    <t>高速公路30.57千米。</t>
  </si>
  <si>
    <t>2014-2018</t>
  </si>
  <si>
    <t>高（明）恩（平）高速公路（云浮段）</t>
  </si>
  <si>
    <t>高速公路2.8千米。</t>
  </si>
  <si>
    <t>2015-2018</t>
  </si>
  <si>
    <t>怀集至阳江港高速公路怀集至郁南段（云浮段）</t>
  </si>
  <si>
    <t>新开工投产</t>
  </si>
  <si>
    <t>云浮境内高速公路11千米。</t>
  </si>
  <si>
    <t>罗定至信宜（粤桂界）高速公路（云浮段）</t>
  </si>
  <si>
    <t>云浮境内高速公路40.49千米。</t>
  </si>
  <si>
    <t>广梧高速公路三水至云浮段（广肇一期）扩建工程</t>
  </si>
  <si>
    <t>云浮境内高速公路37.31千米。</t>
  </si>
  <si>
    <t>2017-2020</t>
  </si>
  <si>
    <t>广梧高速公路封开连接线（郁南段）升级改造工程</t>
  </si>
  <si>
    <t>将广梧高速公路封开连接线（郁南段）原全长6.63千米、二级公路技术标准、设计双向2车道升级改造为采用一级公路结合城市道路标准建设双向八车道，设计时速80千米/小时，路基宽45米。</t>
  </si>
  <si>
    <t>2016-2019</t>
  </si>
  <si>
    <t>郁南县政府</t>
  </si>
  <si>
    <t>广梧高速（河口至双凤段）增设云浮新区互通立交工程</t>
  </si>
  <si>
    <t>主线长2.285千米，匝道长4.782千米。</t>
  </si>
  <si>
    <t>2015-2017</t>
  </si>
  <si>
    <t>西江大桥（云浮）</t>
  </si>
  <si>
    <t>路线总长1.55千米，桥梁总长870米。</t>
  </si>
  <si>
    <t>西江新城中央商务区综合交通枢纽项目</t>
  </si>
  <si>
    <t>建设站前广场、公交站场及配套设施，总面积约7.36万平方米。</t>
  </si>
  <si>
    <t>2014-2016</t>
  </si>
  <si>
    <t>云浮新区管委会</t>
  </si>
  <si>
    <t>西江(界首至肇庆)航道扩能升级工程（云浮段）</t>
  </si>
  <si>
    <t>航道长171千米，按内河I级标准建设，通航3000吨级内河船舶，通航率达98%，实施炸礁工程、疏浚工程、护岸工程等。</t>
  </si>
  <si>
    <t>珠江三角洲新干线（佛山云浮）机场</t>
  </si>
  <si>
    <t>区域干线机场，设计规模年客流量在3000-5000万人次。</t>
  </si>
  <si>
    <t>市发展改革局、市交通运输局</t>
  </si>
  <si>
    <t>云浮罗定支线机场</t>
  </si>
  <si>
    <t>升级改造飞行区（飞行区由3B等级改造扩建为4C等级，跑道规格为2600米×45米），新建航站楼及其他配套设备设施。</t>
  </si>
  <si>
    <t>2016-2025</t>
  </si>
  <si>
    <t>国道324线云浮市腰古至茶洞段改线工程</t>
  </si>
  <si>
    <t>一级34.98千米。</t>
  </si>
  <si>
    <t>市公路局</t>
  </si>
  <si>
    <t>都杨至云安公路新建工程(西部快线）</t>
  </si>
  <si>
    <t>续建      投产</t>
  </si>
  <si>
    <t>一级公路13.52千米。</t>
  </si>
  <si>
    <t>2013-2019</t>
  </si>
  <si>
    <t>云杨公路新建工程云林至六元段</t>
  </si>
  <si>
    <t>路线全长2.88千米。</t>
  </si>
  <si>
    <t>2016-2017</t>
  </si>
  <si>
    <t>云浮（郁南）至阳江（阳西）高速公路</t>
  </si>
  <si>
    <t>高速公路90千米。</t>
  </si>
  <si>
    <t>2020-2024</t>
  </si>
  <si>
    <t>云浮市西江新城杨古公路（东部快线）</t>
  </si>
  <si>
    <t>续建
投产</t>
  </si>
  <si>
    <t>一级公路13.86千米。</t>
  </si>
  <si>
    <t>市政道路贯通工程（8条）</t>
  </si>
  <si>
    <t>续建  投产</t>
  </si>
  <si>
    <t>①富民路：起于过境公路，止于世纪大道，全长约1220米，路宽30米，北段长约790米，南段长约430米；②东方路：起于金山路、止于环市路，全长约450米，路宽20米；③永丰路南段：起于丰收村道，止于世纪大道，全长约300米，路宽30米；④天柱路：起于环市路，止于金山大道，全长380米，路宽30米；⑤文笔路南段：起于金马路，止于天柱路，全长约450米，路宽35米；⑥乐谊路西段：起于金山路，止于环市路，长约500米，宽24米；⑦浩林西路：起于龙华路，止于过境公路，需贯通路段长约1550米，宽35米；⑧金山大道北段：起于乐谊路，止于黎明路，全长约300米，路宽40米。</t>
  </si>
  <si>
    <t>2015-2020</t>
  </si>
  <si>
    <t>云城区政府</t>
  </si>
  <si>
    <t>罗定环市东路至双东高速公路出口连接线项目</t>
  </si>
  <si>
    <t>建设宽度为60米的连接线道路，总长1.67千米。</t>
  </si>
  <si>
    <t>2015-2016</t>
  </si>
  <si>
    <t>白荷北路、兴业路、实小路改造项目</t>
  </si>
  <si>
    <t>建设东华路、白荷北路、兴业路、实小路等市政道路，总长约6千米，路宽24米。（东华路宽50米）</t>
  </si>
  <si>
    <t>国道G324线穿城段改线工程</t>
  </si>
  <si>
    <t>建设路宽60米双向六车道，全线长11.4千米。</t>
  </si>
  <si>
    <t>国道G234线穿城段改线工程</t>
  </si>
  <si>
    <t>全长6.34千米。</t>
  </si>
  <si>
    <t>省道S352线四桥至信宜交界段路面大修工程</t>
  </si>
  <si>
    <t>全长68.7千米。</t>
  </si>
  <si>
    <t>省道S280线扩建工程</t>
  </si>
  <si>
    <t>全长34.2千米。</t>
  </si>
  <si>
    <t>罗定市三级公路改造工程</t>
  </si>
  <si>
    <t>省道金鸡镇清水塘至长益段公路新建工程，县道X856线生江至五和、X49线连州至罗平、X857泗纶至连州公路改造项目。</t>
  </si>
  <si>
    <t>省道S352线泗纶中心镇过境公路建设工程</t>
  </si>
  <si>
    <t>新建省道过境公路，从连城村委荷木山开始，经胜乐水母塘、双龙一队、泗安圆眼寨、竹林寨，接荣安七星湾，全长6.5千米。</t>
  </si>
  <si>
    <t>2016-2018</t>
  </si>
  <si>
    <t>罗定市船步中心镇圩镇路桥改造工程</t>
  </si>
  <si>
    <t>改造圩镇园林大道、群贤路、凤源路、开阳路；建设新过境路（桥）；南桥扩建；北桥重建等，共约5千米路。</t>
  </si>
  <si>
    <t>新兴县城区道路建设工程</t>
  </si>
  <si>
    <t>建设西一环道路、惠能南路北段、翔兴路，改建东门大桥、城区道路升级改造工程。</t>
  </si>
  <si>
    <t>新兴县政府</t>
  </si>
  <si>
    <t>省道276线新兴县六祖至恩平交界段公路改建工程</t>
  </si>
  <si>
    <t>改建路段长24.07千米。</t>
  </si>
  <si>
    <t>都城至南广铁路郁南站一级公路新建工程（第三期）项目</t>
  </si>
  <si>
    <t>路线全长4.816千米，采用一级公路技术标准，设计时速80千米/小时,双向八车道，路基宽60.0米。</t>
  </si>
  <si>
    <t>罗阳高速双东出入口至千官一级公路（郁南段）新建工程</t>
  </si>
  <si>
    <t>路线全长8.398千米，采用一级公路技术标准，设计时速80千米/小时,双向四车道，路基宽20米。</t>
  </si>
  <si>
    <t>（二）能源保障项目（14个）</t>
  </si>
  <si>
    <t>中电投云浮核电项目</t>
  </si>
  <si>
    <t>规划装机容量4×1250MW。</t>
  </si>
  <si>
    <t>2019-2026</t>
  </si>
  <si>
    <t>市发展改革局、郁南县政府</t>
  </si>
  <si>
    <t>中广核云浮核电厂</t>
  </si>
  <si>
    <t>广东华润西江发电厂4×660MW超超临界燃煤发电机组工程</t>
  </si>
  <si>
    <t>总装机容量4×660MW，分两期建设。其中，首期投资54.39亿元，建设2×660MW“上大压小”超超临界燃煤发电机组及相关配套设施，计划建设期限为2016-2018年；二期投资约50亿元，计划建设2×660MW超超临界燃煤发电机组，计划建设期限为2019-2022年。</t>
  </si>
  <si>
    <t>2016-2022</t>
  </si>
  <si>
    <t>市发展改革局、云浮新区管委会</t>
  </si>
  <si>
    <t>广东云浮电厂易地“上大压小”D厂（2×30万千瓦级）超临界循环流化床燃煤发电工程</t>
  </si>
  <si>
    <t>规划建设2×350MW级凝汽式燃煤发电机组，同步建设脱硫和脱硝设施。</t>
  </si>
  <si>
    <t>云浮发电厂、云安区政府</t>
  </si>
  <si>
    <t>粤泷发电公司上大压小2×350MW热电联产项目</t>
  </si>
  <si>
    <t>建设2×350MW热电联产机组。</t>
  </si>
  <si>
    <t>中广核罗定亚婆髻风电场二期项目</t>
  </si>
  <si>
    <t>计划安装50台2MW风力发电机组，总装机容量为10万千瓦。</t>
  </si>
  <si>
    <t>罗定市太阳能光伏发电厂项目</t>
  </si>
  <si>
    <t>建设厂房等建筑面积45900平方米，装机容量约为100MW。</t>
  </si>
  <si>
    <t>罗定双东环保工业园10MW分布式光伏应用示范区项目</t>
  </si>
  <si>
    <t>可用作建设光伏发电面积10万平方米，总装机容量可达10000KW。</t>
  </si>
  <si>
    <t>罗定市商贸物流港10MW光伏分布式发电项目</t>
  </si>
  <si>
    <t>能作建设光伏发电面积超10万平方米，总装机容量10000KW。</t>
  </si>
  <si>
    <t>云浮市电网工程</t>
  </si>
  <si>
    <t xml:space="preserve">续建  </t>
  </si>
  <si>
    <t>规划新增35千伏及以上电压等级的变电容量487万千伏安、线路1210千米。</t>
  </si>
  <si>
    <t>2015-2023</t>
  </si>
  <si>
    <t>云浮供电局</t>
  </si>
  <si>
    <t>省天然气高压管网肇庆至云浮段(一、二期）工程</t>
  </si>
  <si>
    <t>一期为肇庆至云浮段，34千米；二期为云浮至罗定、新兴段，其中云城区段35千米、至新兴段40千米、至罗定段80千米。</t>
  </si>
  <si>
    <t>2016-2023</t>
  </si>
  <si>
    <t>罗定市城区管道燃气二期工程</t>
  </si>
  <si>
    <t>建设管道燃气管网工程及相关配套设施。</t>
  </si>
  <si>
    <t>华润燃气有限公司云安天然气项目</t>
  </si>
  <si>
    <t>建设输气管线约10千米以及液化天然气接收站一座，前期工程完成后预计供气规模达到1500万方/年。远期为配合西气东输二期工程的需要，将建设数十千米管线及1-2座高中压接收站。</t>
  </si>
  <si>
    <t>2013-2016</t>
  </si>
  <si>
    <t>云安区政府</t>
  </si>
  <si>
    <t>佛山（云浮）产业转移工业园双东分园工业集中供热管网系统工程</t>
  </si>
  <si>
    <t>建设双东分园工业集中供热管网系统及相关配套设施工程。</t>
  </si>
  <si>
    <t>（三）水利项目（9个）</t>
  </si>
  <si>
    <t>广东佛山(云浮)产业转移工业园防洪治涝工程</t>
  </si>
  <si>
    <t>达标加固堤防23.7千米，扩建大涌河泵站1座、水闸1座，建设蓄洪区1.4平方千米。</t>
  </si>
  <si>
    <t>罗定市城区防洪排涝工程</t>
  </si>
  <si>
    <t>建设城区防洪排涝总管长度28千米，以及建设相关设施。</t>
  </si>
  <si>
    <t>罗定市船步镇河道防洪工程</t>
  </si>
  <si>
    <t>修改船步东桥头至东升小区河道；船步龙岗河、沙朗河、船步河“三河六岸”河堤建设和河道清理等与防洪项目共约15千米。</t>
  </si>
  <si>
    <t>2014-2020</t>
  </si>
  <si>
    <t>佛山（云浮）产业转移工业园双东分园给排水系统工程</t>
  </si>
  <si>
    <t>建设双东分园给排水系统工程及相关配套设施工程。</t>
  </si>
  <si>
    <t>罗定市金银河供水水源保护工程</t>
  </si>
  <si>
    <t>建设干渠覆盖1.2千米；拟建雨污分流渠道60千米；设置水源垃圾清污设备及配套综合管理楼；水源地水土保持面积140平方千米。</t>
  </si>
  <si>
    <t>云城区村村通自来水工程</t>
  </si>
  <si>
    <t>云城区村村通自来水工程将云城区全县分为7个供水片区，分别是云浮市第一自来水厂供水区、云龙水厂供水区、云浮市第二自来水厂供水区、南盛水厂供水区、前锋水厂供水、小型集中式供水片区和分散式供水区,设计供水总规模为2.68万方/日，供水范围覆盖全区8个镇（街），95个行政村，524个自然村，规划水平年供水人口23.82万人。本工程主要工程措施是4座水厂（云浮市第一自来水厂、云龙水厂、南盛水厂和前锋水厂）改造升级，以及改造各个水厂的制水工艺、改造各水厂的水泵、新建管网、扩建管网、更新农村地区部分供水管道等。</t>
  </si>
  <si>
    <t>新兴县村村通自来水工程</t>
  </si>
  <si>
    <t>新开工    投产</t>
  </si>
  <si>
    <t>新建共成水厂，设计供水规模为3万立方米/日，铺设供水管网17千米及附属配水泵站等。新建北峰山水厂，设计供水规模为1.6万立方米/日，铺设供水管网14千米及附属配水泵站等。</t>
  </si>
  <si>
    <t>罗定市泗纶镇水利基础设施建设项目</t>
  </si>
  <si>
    <t>建设3.5千米泗纶河榃井桥头至引泗陂头段河堤和建设9.4千米的泗纶河引泗陂头至六家段河堤。</t>
  </si>
  <si>
    <t>西江水厂二期扩建工程</t>
  </si>
  <si>
    <t>扩建一条日供水能力10万吨的生产线。</t>
  </si>
  <si>
    <t>2017-2019</t>
  </si>
  <si>
    <t>市水务局</t>
  </si>
  <si>
    <t>（四）通信项目（1个）</t>
  </si>
  <si>
    <t>云浮移动宽带网络建设项目（2016-2020）</t>
  </si>
  <si>
    <t>在现有网络基础上完成云浮移动宽带网络建设, 实现主城区、一般城区、县城城区、乡镇镇区、密集行政村中心宽带网络接入覆盖。项目完成后将为我市广大市民提供高速可靠的光缆宽带网络业务体验，将有力推动我市通信事业及社会经济发展。</t>
  </si>
  <si>
    <t>中国移动通信集团广东有限公司云浮分公司</t>
  </si>
  <si>
    <t>二、现代产业建设工程（77个）</t>
  </si>
  <si>
    <t>（一）战略性新兴产业项目（8个）</t>
  </si>
  <si>
    <t>云浮市云计算产业园（“云谷”）</t>
  </si>
  <si>
    <t>规划建设500亩的云计算产业园，包括云计算数据中心机房及配套工程等。</t>
  </si>
  <si>
    <t>市国资委、云浮新区管委会</t>
  </si>
  <si>
    <t>氢能源电池及产业发展基地</t>
  </si>
  <si>
    <t>总占地面积约700亩，规划建设氢燃料电池模块组装生产线、氢燃料电池汽车核心部件研发生产、氢燃料电池客车整车生产线、可再生氢能源提取与运用、加氢站及运营监控系统等综合配套设施、佛山-云浮氢燃料电池客运示范运营专线等，形成年产值约60亿元的氢能源电池产业化基地。</t>
  </si>
  <si>
    <t>佛山（云浮）产业转移工业园管理委员会</t>
  </si>
  <si>
    <t>中国国际（新兴）信息产业化项目</t>
  </si>
  <si>
    <t>建设国家级云计算数据机房区、国际服务外包企业总部区、动漫游戏文化创意产业区、国际学校及专科培训学院区、智慧城市生活配套服务区以及国际星级交流会议中心等。</t>
  </si>
  <si>
    <t>2014-2019</t>
  </si>
  <si>
    <t>广东一力罗定制药项目</t>
  </si>
  <si>
    <t>建造集药品生产、中药提取纯化和利用中药提取废弃物制备生物饲料、生物有机肥生产于一体的绿色环保制药厂。</t>
  </si>
  <si>
    <t>罗定市泰康制药有限公司制药厂建设项目</t>
  </si>
  <si>
    <t>建设年处理1万吨的中药现代化提取科技产业项目，总建筑面积约3.2万平方米。</t>
  </si>
  <si>
    <t>广东德澳药业股份有限公司制药厂建设项目</t>
  </si>
  <si>
    <t>建设国内一流的制药生产研发基地，总建筑面积约6万平方米，年处理中药材4000吨。</t>
  </si>
  <si>
    <t>罗定市华南地区中成药提炼产业项目</t>
  </si>
  <si>
    <t>打造华南地区最大的中成药提炼基地。</t>
  </si>
  <si>
    <t>赛尔康技术（罗定）有限公司项目</t>
  </si>
  <si>
    <t>电子生产线及附属设施建设。</t>
  </si>
  <si>
    <t>（二）先进制造业项目（7个）</t>
  </si>
  <si>
    <t>广东云族电动车制造有限公司纯电动汽车项目</t>
  </si>
  <si>
    <t>建设GSG纯电动汽车产业化研发生产基地。</t>
  </si>
  <si>
    <t>云浮市精密机械装备制造及海洋工程装备配套项目</t>
  </si>
  <si>
    <t>总建设布局包含行政办公大楼、机床一系列生产线、海工配套产品系列生产线、码头船坞等，合计建筑面积约100万平方米。</t>
  </si>
  <si>
    <t>广业云硫矿业有限公司10万吨/年精制湿法磷酸</t>
  </si>
  <si>
    <t>项目核心装置为10万吨/年的精制湿法磷酸，配置20万吨/年湿法磷酸装置、5万吨/年工业级磷酸一铵（MAP）装置、40万吨/年NPK复肥装置、50万吨/年水泥缓凝剂装置、5000万平方米/年纸面石膏板装置、1.5万吨/年氟硅酸钠装置。</t>
  </si>
  <si>
    <t>广东广业云硫矿业有限公司</t>
  </si>
  <si>
    <t>郁南县精细化工产业基地建设项目（即：云浮双东产业转移工业园郁南园区建设项目）</t>
  </si>
  <si>
    <t>建设精细化工企业及基地道路、水电、排水、污水处理设施等。</t>
  </si>
  <si>
    <t>2011-2018</t>
  </si>
  <si>
    <t>广东鑫国泰科技有限公司化工项目（年产4.8万吨氯酸盐项目）</t>
  </si>
  <si>
    <t>总建筑面积1.2万平方米，年产4.8万吨氯酸盐。</t>
  </si>
  <si>
    <t>罗定市星光化工有限公司产品技术升级及产能扩张项目</t>
  </si>
  <si>
    <t>建设食品添加剂（萜烯树脂）生产线。</t>
  </si>
  <si>
    <t>溢滔钱潮橡胶空气弹簧和电子复合减震器生产基地项目</t>
  </si>
  <si>
    <t>年产1000万件空气弹簧和年产100万件电子复合减震器。</t>
  </si>
  <si>
    <t>（三）现代服务业项目（21个）</t>
  </si>
  <si>
    <t>广东云浮工业园罗茆石材营销中心(二期)</t>
  </si>
  <si>
    <t>建筑面积34.5万平方米。建设石材加工区、石材展销区、物流仓储区3个功能区。</t>
  </si>
  <si>
    <t>广东云浮康利石材物流中心(二期)</t>
  </si>
  <si>
    <t>建筑面积45万平方米，建设石材荒料、石材大板仓储区和石材产品交易中心。</t>
  </si>
  <si>
    <t>云浮新港中润物流有限公司云浮新港物流园项目</t>
  </si>
  <si>
    <t>建设园区内货物保税区、石材大板展示区、石材荒料展示区、石材加工区、货物配送中心、综合商务区等功能分区，形成集石材仓储、展示、交易、加工、配送一体的综合物流园区。</t>
  </si>
  <si>
    <t>罗定市大型商贸物流港项目（首期）</t>
  </si>
  <si>
    <t>建设约125万平方米物流仓储、55万平方米配套设施的大型综合物流港。</t>
  </si>
  <si>
    <t>罗定市汽车贸易园</t>
  </si>
  <si>
    <t>建设集汽车销售、维修、培训和配件配套的汽车市场。</t>
  </si>
  <si>
    <t>云浮中云石材产业城开发有限公司云安区中云石文化旅游产业中心项目</t>
  </si>
  <si>
    <t>续建</t>
  </si>
  <si>
    <t>主要承接云城区石材产业转移任务，设计生产能力为年产30亿元石材工艺及装饰板材，规划可容纳面积2000平方米以上的规模石材企业200多家，并为每家石材企业提供3亩以上厂房工业用地及部分商业、住宅配套用地，同时计划对贯穿项目用地的国道324线查洞段急弯路段进行改造，提高车辆行驶的安全性。</t>
  </si>
  <si>
    <t>2014-2021</t>
  </si>
  <si>
    <t>广东禅文化创意产业园项目</t>
  </si>
  <si>
    <t>建设禅泉大酒店及神仙谷旅游项目、藏佛坑禅文化旅游景区项目、禅净园生态旅游休闲度假区（六祖小镇）、中国禅都·新兴禅园养生谷项目、六祖故居禅宗文化小镇项目、大龙山景区配套基础设施项目等。</t>
  </si>
  <si>
    <t>2010-2018</t>
  </si>
  <si>
    <t>悦天下生态养生旅游项目</t>
  </si>
  <si>
    <t>建设佛教文化展示区、珍稀动植物观赏园、养生馆、养老健体院和羽毛球、保龄球、排球、篮球、足球等球类运动场馆、温泉度假村酒店以及配套设施等。</t>
  </si>
  <si>
    <t>2013-2018</t>
  </si>
  <si>
    <t>广东天露山旅游度假区项目</t>
  </si>
  <si>
    <t>建设乡村生态游、农业观光带、农家乐、生态主题酒店、天池、峡谷勇士漂流、水上乐园、古村落影视城、山顶机动游戏城、空中缆车、生态植物园、瀑布栈道、健康体检中心、禅宗文化游览区、探险健身、拓展培训基地及饮用矿泉水生产基地等。</t>
  </si>
  <si>
    <t>罗定市龙湾生态旅游区</t>
  </si>
  <si>
    <t>建设国家5A级景区，国内一流的健康型森林生态旅游区。</t>
  </si>
  <si>
    <t>罗定市蒲垌生态观光旅游度假区</t>
  </si>
  <si>
    <t>旅游区范围面积约30平方千米，建设生态观光、野外拓展和生态度假综合旅游区。</t>
  </si>
  <si>
    <t>罗定市八排山旅游风景区项目</t>
  </si>
  <si>
    <t xml:space="preserve"> 打造观光、摄影，野营拓展等观光娱乐的一体化休闲旅游基地。</t>
  </si>
  <si>
    <t>长岗坡生态旅游度假区项目</t>
  </si>
  <si>
    <t>总面积为1300亩的农业种植、农产品加工、旅游观光为一体的农业旅游观光区。</t>
  </si>
  <si>
    <t>大王山国家级森林公园旅游综合开发项目</t>
  </si>
  <si>
    <t>建设水上乐园、步行街、绿道、单车道等。</t>
  </si>
  <si>
    <t>2019-2020</t>
  </si>
  <si>
    <t>郁南凯旋广场</t>
  </si>
  <si>
    <t>项目占地面积约8万平方米，建设总建筑面积约40万平方米的商业综合体。</t>
  </si>
  <si>
    <t>2015-2019</t>
  </si>
  <si>
    <t>家乐福项目（首期）</t>
  </si>
  <si>
    <t>建设城市综合体：占地面积1.79万平方米，建筑面积2.42万平方米，计划将D9-3地块建成一个集商业购物、娱乐休闲、餐饮等于一体的城市综合体。</t>
  </si>
  <si>
    <t>2010-2016</t>
  </si>
  <si>
    <t>新京都大酒店（一期）</t>
  </si>
  <si>
    <t>占地面积1.1万平方米，建设1幢建筑面积7.2万平方米的47层高酒店。高168.8米；商业区24层，高82.5米。</t>
  </si>
  <si>
    <t>新世纪广场(二期)</t>
  </si>
  <si>
    <t>建设1幢占地面积5000平方米，建筑面积1.35万平方米的14层高星级酒店以及配套设施，7幢高层商住楼。</t>
  </si>
  <si>
    <t>2013-2017</t>
  </si>
  <si>
    <t>云浮市印象新城商业综合体项目(沃尔玛）</t>
  </si>
  <si>
    <t>A8地块（十幢楼）：建设占地面积约32亩、建筑面积约10万平方米的集大型超市、商务酒店、品牌专店、餐饮娱乐于一体的商业综合体。</t>
  </si>
  <si>
    <t>2015-2021</t>
  </si>
  <si>
    <t>镇安镇墩头工业园项目</t>
  </si>
  <si>
    <t>项目规划建设面积800亩，主要建设一个新型材料产业基地。</t>
  </si>
  <si>
    <t>云安区开发建设石城镇虾塘石材工业园项目</t>
  </si>
  <si>
    <t>建设大型天然石板材工业园，加工、销售石材荒料、花岗岩板材、大理石板材、石材工艺制品。</t>
  </si>
  <si>
    <t>（四）优势传统产业升级项目（27个）</t>
  </si>
  <si>
    <t>新兴红木家具产业化生产项目</t>
  </si>
  <si>
    <t>挖填土方，平整建设用地；园区道路、供水管网、排水排污管网、综合管网沟、路灯安装、绿化等基础设施建设；生产销售区、木材交易区、红木工艺展示区、珍稀红木园林及影视基地休闲区、配套商住会展酒店和禅宗文化体验区等建设。</t>
  </si>
  <si>
    <t>云浮市富盈贸易有限公司大型家具生产基地项目</t>
  </si>
  <si>
    <t>主要生产高档红木家私及各种大型家具。</t>
  </si>
  <si>
    <t>中顺洁柔（云浮）纸业有限公司年产48万吨高档生活用纸项目</t>
  </si>
  <si>
    <t>年产48万吨高档生活用纸。</t>
  </si>
  <si>
    <t>2013-2020</t>
  </si>
  <si>
    <t>罗定富达纺织建设项目</t>
  </si>
  <si>
    <t>建设大型现代化纺织、印染、服装全方位纺织品产业链项目。</t>
  </si>
  <si>
    <t>罗定市嘉达纺织新厂建设项目</t>
  </si>
  <si>
    <t>建设年产毛纺5万锭，并配套针织、染整等生产设备。</t>
  </si>
  <si>
    <t>中材罗定有限公司新型干法水泥熟料生产线项目（二期）</t>
  </si>
  <si>
    <t>建设2×4500t/d新型干法水泥熟料生产线项目。</t>
  </si>
  <si>
    <t>华润水泥（罗定）有限公司2×4500t/d生产线项目</t>
  </si>
  <si>
    <t>建设4500t/d水泥熟料生产线（配套低温余热发电系统）。</t>
  </si>
  <si>
    <t>云浮青洲水泥熟料生产线项目（二期）</t>
  </si>
  <si>
    <t>规划建设2×200万吨水泥窑协同处置城市生活垃圾及污泥示范项目，同时配套建设2套9兆瓦纯低温余热发电机组，年发电量共1.2亿度，并协同处理城市生活垃圾每年15.5万吨和污泥2.48万吨。</t>
  </si>
  <si>
    <t>2016-2021</t>
  </si>
  <si>
    <t>云浮市百川绿色建材项目</t>
  </si>
  <si>
    <t>项目总建筑面积12.88万平方米，主要建设生产车间、原料库、成品库、动力中心、产品展示区、展示房、地磅房及附属设施等。</t>
  </si>
  <si>
    <t>云浮市贝融建材有限责任公司云浮贝融新型建材项目</t>
  </si>
  <si>
    <t>年产30万立方米加气混凝土砌块、年产30万立方加气混凝土板材和16万套UHPC构件，分三期一期建设加气混凝土砌块生产线，二期把产品升级为加气混凝土板材，三期扩（新）建加气混凝土板材生产线一条，并同步建设生产板材应用配套UHPC构件（超高性能混凝土构件）生产线一条。</t>
  </si>
  <si>
    <t>郁南广州虎头电池产业集群升级示范区建设项目</t>
  </si>
  <si>
    <t>建设年产100亿只环保电池、12万吨电池材料、电池机械2500台套及其他配套的产品和项目的节能电源基地。</t>
  </si>
  <si>
    <t>2012-2017</t>
  </si>
  <si>
    <t>云浮市雄力新型材料科技有限公司生态防火装饰板、环保轻体隔墙板及改性矿渣粉项目</t>
  </si>
  <si>
    <t>第一期100万吨/年，第二期将在既有经验基础上优化后再上100万吨/年以上的同类生产线，年生产1800万平方米生态防火装饰板及300万平方米环保轻体隔墙板。</t>
  </si>
  <si>
    <t>广东奔朗（新兴）有限公司新材料生产项目</t>
  </si>
  <si>
    <t>建设厂房、综合办公楼、宿舍及其他配套设施，购置安装生产设备设施等，总建筑面积9万平方米。</t>
  </si>
  <si>
    <t>广东凌丰集团股份有限公司餐厨具项目</t>
  </si>
  <si>
    <t>建设生产厂房、办公综合楼及生活配套设施，购置安装生产设备设施等，总建筑面积15.22万平方米。</t>
  </si>
  <si>
    <t>广东三A集团不锈钢制品生产项目</t>
  </si>
  <si>
    <t>建设厂房、综合办公楼、宿舍及其他配套设施，购置安装生产设备设施等,总建筑面积7万平方米。</t>
  </si>
  <si>
    <t>广东万事泰集团有限公司智能厨电一体化项目</t>
  </si>
  <si>
    <t>占地面积1000亩，建设生产厂房、办公综合楼及生活配套设施，购置安装生产设备设施等。</t>
  </si>
  <si>
    <t>广业云硫矿业有限公司应用高压辊磨机技术改造项目</t>
  </si>
  <si>
    <t>应用进口“高压辊磨机+弛张筛”系统取代第四段细碎和棒磨分级系统，将富矿线选矿能力由每年150万吨提高到200万吨。</t>
  </si>
  <si>
    <t>广东云浮洪涛装饰高新石材产业项目</t>
  </si>
  <si>
    <t>建设厂房6.1万平方米，购置国内外先进的排锯、钻石拉锯、粗磨机、自动恒温烘干胶补线等设备182台套，项目建成后年产大理石规格板45万平方米，工艺异型石材10万平方米和线条加工20万米。</t>
  </si>
  <si>
    <t>云安区中磊石材有限公司榕树围石材工业园项目</t>
  </si>
  <si>
    <t>一期建设厂房50间，每间1500-5000平方米，二期建设厂房100间，每间1000-2000平方，年产总规模不少于120万平方米天然石。</t>
  </si>
  <si>
    <t>2012-2016</t>
  </si>
  <si>
    <t>广东领格资源再生科技有限公司废旧轮胎回收与综合利用产业项目</t>
  </si>
  <si>
    <t>建设厂房、综合办公楼、宿舍及其他配套设施，购置安装生产设备设施等。</t>
  </si>
  <si>
    <t>雅达电子(罗定）有限公司转型升级项目建设</t>
  </si>
  <si>
    <t>建设24条生产线。</t>
  </si>
  <si>
    <t>广东益金钙业科技有限公司活性石灰生产线项目</t>
  </si>
  <si>
    <t>建设2×600t/d活性石灰自动化控制和粉尘达标排放生产线。</t>
  </si>
  <si>
    <t>天创（罗定）电镀工业基地项目二期</t>
  </si>
  <si>
    <t>建设电镀企业生产厂房8大幢及配套设施等。</t>
  </si>
  <si>
    <t>广东新创环保科技有限公司新创环保建材项目</t>
  </si>
  <si>
    <t>占地面积约200亩，建设精细磨灰、干砂浆生产线2条，年生产精细磨灰、干砂浆200万吨。</t>
  </si>
  <si>
    <t>广州市威美玻璃器皿有限公司</t>
  </si>
  <si>
    <t>建设一家集产品设计开发、深加工、包装配套为主的日用玻璃器皿出口型企业。</t>
  </si>
  <si>
    <t>东耀玩具厂项目</t>
  </si>
  <si>
    <t>广东凤铝铝业有限公司铝制品及金属加工项目</t>
  </si>
  <si>
    <t>建设厂房、办公楼、宿舍及其他配套设施，购置安装生产设备设施等，项目规划用地约2000亩。</t>
  </si>
  <si>
    <t>2016－2019</t>
  </si>
  <si>
    <t>（五）现代农业项目（14个）</t>
  </si>
  <si>
    <t>粤桂合作发展温氏现代农牧业养殖项目</t>
  </si>
  <si>
    <t>年上市肉羊10万头、鸡蛋3000万斤、肉鸡5000万只。</t>
  </si>
  <si>
    <t>郁南县政府、市农业局</t>
  </si>
  <si>
    <t>云安区原生态农业旅游综合项目</t>
  </si>
  <si>
    <t>以天所村为核心，逐步扩容到高村镇的葵洞村委、黄沙村委，以及郁南县南江口镇森约村委等周边乡镇，项目首期涉及土地约3万亩，是一个以生态旅游为主导，集特色农业、特色产商品深加工流通、悠闲旅游居住和商业于一体的多元化项目，主要建设为原生态农、林、副渔业生产、生态旅游、休闲居住和商业等项目。</t>
  </si>
  <si>
    <t>2015-2022</t>
  </si>
  <si>
    <t>华南林下经济产品交易中心项目</t>
  </si>
  <si>
    <t>占地500亩，建设幅射华南、大西南林下经济产品集散地。</t>
  </si>
  <si>
    <t>云浮市省级新农村示范片</t>
  </si>
  <si>
    <t>全面开展郁南县、罗定市和新兴县村庄基础设施建设、环境整治、绿化美化、基层治理、产业打造工作。</t>
  </si>
  <si>
    <t>市农业局、郁南县政府、罗定市政府、新兴县政府</t>
  </si>
  <si>
    <t>船步镇农林产品加工产业集聚区</t>
  </si>
  <si>
    <t>新开工  投产</t>
  </si>
  <si>
    <t>建设桑果、大米、豆鼓、木材等加工厂区，厂房3万平方米，配套建设集聚区道路、供水、供电、排污等工程。</t>
  </si>
  <si>
    <t>罗定现代粮食产业功能区</t>
  </si>
  <si>
    <t>建设300亩水稻试验示范基地、2500亩优质稻标准化生产示范基地、1个农机服务中心、6个烘干服务中心、2个集中育秧中心。</t>
  </si>
  <si>
    <t>罗定市政府、市农业局</t>
  </si>
  <si>
    <t>广东五季丰油茶科技有限公司油茶深加工建设项目</t>
  </si>
  <si>
    <t>建设油茶产业园区，对油茶产品进行精加工、深加工和综合利用。</t>
  </si>
  <si>
    <t>罗定市现代农业产业园建设项目</t>
  </si>
  <si>
    <t>规划用地1000亩，建筑总面积13万平方米，建设亚灿米”有机系列、蒸笼、肉桂研发、生产、营销中心等。</t>
  </si>
  <si>
    <t>罗定市丰智生态农业旅游观光开发项目</t>
  </si>
  <si>
    <t>建筑总面积6万平方米，结合“亚灿米液”酿造、农业有机种植、有机农产品加工研发，发展旅游观光。</t>
  </si>
  <si>
    <t>罗定市海惠现代农业生态观光园</t>
  </si>
  <si>
    <t>续建   投产</t>
  </si>
  <si>
    <t>开发面积1万亩，发展水稻、蔬菜、花卉、水果等生态种植，建设生态森林公园、农业科普、休闲观光娱乐等配套设施。</t>
  </si>
  <si>
    <t>云浮市永盛农林公司花卉种植和交易平台项目</t>
  </si>
  <si>
    <t>占地面积300亩，种植花卉和建设花卉交易平台。</t>
  </si>
  <si>
    <t>云安盛世樱桃农业主题公园</t>
  </si>
  <si>
    <t>建设以佛洞河为主线，以特色农业为基础，农业休闲旅游为主题，传统文化为提升，将其打造成集特色农产品生产、加工、营销、展示、休闲观光于一体、具有区域代表性和示范辐射带动作用强的现代农业综合体。</t>
  </si>
  <si>
    <t>云安区政府、市农业局</t>
  </si>
  <si>
    <t>新兴县现代农牧装备产业项目</t>
  </si>
  <si>
    <t>建设现代农牧装备生产区、现代农牧装备研发中心、现代农牧装备产业技术服务中心、现代农牧装备交易中心、现代农牧装备展示与物流中心，项目规划用地约3000亩。</t>
  </si>
  <si>
    <t>云浮市永盛生态旅游区项目</t>
  </si>
  <si>
    <t>占地面积1.18万亩。建设旅游区基础设施（包括道路、水电等）、种养区（苗圃、花卉苗木种植、娃娃鱼养殖）、花卉苗木交易服务区、生活服务区（酒店、停车场等）、休闲娱乐区（网球、足球等）、养生养老服务区等。</t>
  </si>
  <si>
    <t>三、新型城镇化建设工程（14个）</t>
  </si>
  <si>
    <t>（一）粤东西北地区重大区域发展平台项目（1个）</t>
  </si>
  <si>
    <t>云浮新区基础设施建设项目</t>
  </si>
  <si>
    <t>建设强盛路东延一段、云杨公路二期(一标)、中央商务区北片区市政道路。</t>
  </si>
  <si>
    <t>云浮新区管委会、市交通运输局</t>
  </si>
  <si>
    <t>（二）其他平台项目（5个）</t>
  </si>
  <si>
    <t>珠江三角洲新干线（佛山云浮）机场临空经济区</t>
  </si>
  <si>
    <t>由佛山、云浮、江门共同构建约130平方千米临空经济区，共同推进航空基础产业、临空高科技制造业、临空高端服务业、通航相关产业等临空产业的发展。</t>
  </si>
  <si>
    <t>2020-2030</t>
  </si>
  <si>
    <t>佛山云浮生态环保产业国际合作区</t>
  </si>
  <si>
    <t>总体规划面积约53平方千米，主要发展生态环保产业、新能源汽车产业、生物产业、智能制造产业等四大主业，实施一二三产业联动发展新模式，重点打造中美国际合作区、中意国际合作区、中德国际合作区、中瑞国际合作区、中日国际合作区五大国际合作平台，规划到2020年合作区实现生产总值2000亿元。</t>
  </si>
  <si>
    <t>2015-2030</t>
  </si>
  <si>
    <t>海尔云浮（罗定）创业园</t>
  </si>
  <si>
    <t>占地面积3000亩，首期建筑面积30万平方米。</t>
  </si>
  <si>
    <t>罗定市日用化妆品产业基地项目</t>
  </si>
  <si>
    <t>建设集生产、商务办公、产品展示、交易、仓储物流一体化的日用化妆品产业发展基地。</t>
  </si>
  <si>
    <t>广东省中小企业创业（罗定.附城）基地项目建设</t>
  </si>
  <si>
    <t>建设标准厂房6幢，建筑面积共5.9万平方米；办公楼1幢；生活区宿舍8幢、幼儿园1幢，总建面积10万平方米。(其中，1、2幢厂房已投入使用，3、4幢厂房正在装修）。</t>
  </si>
  <si>
    <t>2015- 2018</t>
  </si>
  <si>
    <t>（三）产业转移园基础设施项目（4个）</t>
  </si>
  <si>
    <t>佛山（云浮）产业转移工业园双东分园产业孵化基地项目</t>
  </si>
  <si>
    <t>建设双东分园产业孵化基地66万平方米厂房及相关配套设施。</t>
  </si>
  <si>
    <t>佛山顺德（云浮新兴新成）产业转移工业园基础设施项目</t>
  </si>
  <si>
    <t>园区用地推挖、土地平整及园区道路、供水管网、排水排污管网、综合管线沟、路灯、绿化等基础设施建设。</t>
  </si>
  <si>
    <t>佛山（云浮）产业转移工业园双东分园二期土地平整工程</t>
  </si>
  <si>
    <t>建设双东分园二期土地平整工程3000亩。</t>
  </si>
  <si>
    <t>佛山（云浮）产业转移工业园双东分园产业通道工程</t>
  </si>
  <si>
    <t>建设双东分园产业通道工程及相关配套设施工程。</t>
  </si>
  <si>
    <t>（四）宜居城乡项目（4个）</t>
  </si>
  <si>
    <t>新兴县城市扩容提质基础设施建设项目</t>
  </si>
  <si>
    <t>建设新洲湿地公园(越王湖)、城南金台山森林公园和二环路（东段、西段）、升平路、筠洲路路网及排水工程等城市扩容提质基础设施。</t>
  </si>
  <si>
    <t>蟠龙天湖景区升级改造项目</t>
  </si>
  <si>
    <t>主要建设留用地置换、景区范围内的拆迁，并进行天湖广场升级改造、天湖水质治理、环湖栈道和绿道，以及音乐喷泉建设；进行景区附近区域的相关改造提升工程。</t>
  </si>
  <si>
    <t>罗定市泗纶中心镇扩容提质工程</t>
  </si>
  <si>
    <t>扩建镇街面积1平方千米以上,完善居民生活区、产业集聚区的供水排水升级改造、供电、路网、防洪等配套设施建设，改善教育、卫生、养老等公共服务。</t>
  </si>
  <si>
    <t>罗定市江滨公园建设项目</t>
  </si>
  <si>
    <t>建设罗定江新三桥至牛口石段河堤,配套建设公园。</t>
  </si>
  <si>
    <t>四、绿色生态建设工程（12个）</t>
  </si>
  <si>
    <t>（一）生态建设项目（4个）</t>
  </si>
  <si>
    <t>罗定市泷江河农村水利综合治理项目</t>
  </si>
  <si>
    <t>建设河流治理工程、农村集中居住区工程、土地整治工程等。</t>
  </si>
  <si>
    <t>郁南县南江河综合治理工程</t>
  </si>
  <si>
    <t>四级堤防，河道整治清淤长度130千米（干流30千米，支流100千米），堤防、护岸加固长度45千米。</t>
  </si>
  <si>
    <t>罗定市山区五市中小河流治理工程</t>
  </si>
  <si>
    <t>治理河流总长267.26千米。</t>
  </si>
  <si>
    <t>郁南县2016年山区五市中小河流治理项目</t>
  </si>
  <si>
    <t>15宗中小河流治理规模110.6千米。主要建设内容：格宾护脚80.6千米、雷诺护岸80.6千米、河道清淤103.6千米、混凝土挡墙护岸80.6千米等。</t>
  </si>
  <si>
    <t>（二）环境保护项目（5个）</t>
  </si>
  <si>
    <t>佛山（云浮）产业转移工业园双东分园污水处理工程</t>
  </si>
  <si>
    <t>建设日处理1万吨工业污水处理厂和日处理2万吨生活污水处理厂及相关配套管网工程。</t>
  </si>
  <si>
    <t>罗定市第三生活污水处理厂项目</t>
  </si>
  <si>
    <t>分两期建设日处理生活污水4万吨生活污水处理厂</t>
  </si>
  <si>
    <t>罗定市城乡垃圾处理工程</t>
  </si>
  <si>
    <t>建设垃圾中转站4个，建设生活垃圾无害化处理场2个，垃圾转运站25个，垃圾收集点4396个。</t>
  </si>
  <si>
    <t>云浮市安和环保科技有限公司云浮市固体废物处置中心项目</t>
  </si>
  <si>
    <t>项目主要以当地石材加工行业生产的石渣、池泥、市政污泥等为原料，经工艺处理后为当地水泥企业提供水泥生产原材料，达到较少环境污染，降低水泥企业生产成本的效果。</t>
  </si>
  <si>
    <t>郁南县整县生活污水PPP项目</t>
  </si>
  <si>
    <t>一是县城区污水处理设施建设，包括4.8千米管网建设，同时完善县城区生活污水处理厂配套管网约15千米，总投资约0.75亿元。二是镇区污水处理设施建设，包括都城镇、平台镇、桂圩镇等11个镇级污水处理厂及配套污水管网建设，总设计处理能力约2.25万立方米/日，配套管网总长约90千米，总投资约2.925亿元。三是农村污水处理设施建设，包括西江流域郁南段环境综合整治项目第二阶段（2016年）中心村生活污水处理设施，共计68个行政村，总规模约3375立方米/日，总投资约5401.28万元。</t>
  </si>
  <si>
    <t>（三）资源节约和综合利用项目（3个）</t>
  </si>
  <si>
    <t>云浮循环经济工业园基础设施项目</t>
  </si>
  <si>
    <t>主要建设内容是完善园区各项基础设施，包括云硫大道、中材大道、青洲大道至污水处理厂公路、110kv变电站、园区污水处理厂、S368线改造（六都至郁南路段）、西部快线（六都至都杨段）。</t>
  </si>
  <si>
    <t>2012-2021</t>
  </si>
  <si>
    <t>广东省循环经济云浮（罗定）工业园基础设施建设项目</t>
  </si>
  <si>
    <t>建设主线长14.7千米，连接线长3.1千米，道路红线宽60米，按城市主干道1级标准建设。</t>
  </si>
  <si>
    <t>双东环保工业园基础设施建设项目</t>
  </si>
  <si>
    <t>主要进行土地平整、环园路工程建设等。</t>
  </si>
  <si>
    <t>五、社会事业建设工程（44个）</t>
  </si>
  <si>
    <t>（一）国民教育项目（9个）</t>
  </si>
  <si>
    <t>广东华立城市学院综合项目</t>
  </si>
  <si>
    <t>建设广东华立城市学院教学楼，师生公寓、学术交流中心等。</t>
  </si>
  <si>
    <t>2011-2017</t>
  </si>
  <si>
    <t>广东嘉福职业学院</t>
  </si>
  <si>
    <t>规划征地1000亩，建设校舍35万平方米。</t>
  </si>
  <si>
    <t>市教育局</t>
  </si>
  <si>
    <t>华南师范大学附属云浮学校项目</t>
  </si>
  <si>
    <t>项目占地面积约200亩。</t>
  </si>
  <si>
    <t>新兴县惠能小学</t>
  </si>
  <si>
    <t>建设教学综合楼、艺术楼、风雨操场、食堂、午休楼、塑胶跑道运动场、各种球类运动场地以及配套设施等；占地面积105.5亩，总建筑面积约3.5万平方米。</t>
  </si>
  <si>
    <t>云硫小学东方校区</t>
  </si>
  <si>
    <t>计划在云硫小学东方校区侧征地35亩，并整合东方校区（占地面积约7.7亩）现有资源，建设一所终端规模为48个教学班、2160人的优质标准化小学和一所规模为12个教学班、360人的公办幼儿园。</t>
  </si>
  <si>
    <t>臻汇园小学</t>
  </si>
  <si>
    <t>学校规划占地面积24亩，办学规模为36个教学班，约1620人。</t>
  </si>
  <si>
    <t>云浮中学附属小学</t>
  </si>
  <si>
    <t>计划在云浮中学高中部东侧，建设一所占地面积36亩，规模为48个教学班、2160人的小学和一所规模为12个教学班、360人的公办幼儿园。</t>
  </si>
  <si>
    <t>罗定市实验小学新校区项目</t>
  </si>
  <si>
    <t>建设教学楼、学生宿舍、教工宿舍、综合楼、科技楼以及饭堂等，总建筑面积4万多平方米。</t>
  </si>
  <si>
    <t>罗定市凤西学校</t>
  </si>
  <si>
    <t>建设九年一贯制学校（半寄宿50个班，2500人）。</t>
  </si>
  <si>
    <t>（二）医疗卫生项目（12个）</t>
  </si>
  <si>
    <t>云浮市健康医药产业园</t>
  </si>
  <si>
    <t>规划占地面积2160亩，主要发展食品、药品以及健康养生等产业。分三期建设，其中：一期启动区占地面积856亩，初步估算5亿元。</t>
  </si>
  <si>
    <t>佛山中医院云浮分院</t>
  </si>
  <si>
    <t>建设一家三甲医院。</t>
  </si>
  <si>
    <t>2018-2020</t>
  </si>
  <si>
    <t>新兴县人民医院易地新建工程</t>
  </si>
  <si>
    <t>建设住院楼、门诊医技综合楼、行政管理及病案综合用房、感染楼、后勤生活楼、健康体检及科研综合用房、地下停车场等。项目规划用地约12万平方米，总建筑面积11.28万平方米。按照三甲综合医院标准建设，设计病房800张。</t>
  </si>
  <si>
    <t>云城区人民医院项目</t>
  </si>
  <si>
    <t>占地面积1900平方米，建设1幢建筑面积1.6万平方米、楼高11层的门诊综合楼，并配套相关医疗器械设备，以及建设1幢建筑面积3706.2平方米、楼高6层的职工转置房。</t>
  </si>
  <si>
    <t>罗定市人民医院住院大楼三期工程</t>
  </si>
  <si>
    <t>兴建楼高十三层半的住院大楼，总建筑面积2.36万平方米。</t>
  </si>
  <si>
    <t>云浮市福利院</t>
  </si>
  <si>
    <t>分两期建设，第一期规划建设床位600张，总建筑面积2万平方米，建儿童部、老人部、办公及附属设施、购置设备等；第二期规划建设市光荣院、市救灾物资储备中心等。</t>
  </si>
  <si>
    <t>市民政局</t>
  </si>
  <si>
    <t>云城区福利服务中心</t>
  </si>
  <si>
    <t>建筑面积8.07万平方米，项目规划建设集敬老院、福利院、光荣院、老人公寓于一体的云城区级福利服务中心，配套建设综合楼、食堂、配电房、值班室、室外活动场所、停车场等附属设施。</t>
  </si>
  <si>
    <t>新兴县社会福利服务中心</t>
  </si>
  <si>
    <t>建设集区域性敬老院、儿童福利院、社会养老院、光荣院、救助站、流浪儿童庇护站综合性社会服务中心。</t>
  </si>
  <si>
    <t>云浮康乐养老综合服务中心</t>
  </si>
  <si>
    <t>建筑面积20万平方米。建设健康、休闲、养生、康复、疗理等养老综合服务设施。</t>
  </si>
  <si>
    <t>云浮银湖城养老养生项目</t>
  </si>
  <si>
    <t>建设1.5万平方米风情商业街、50万平方米住宅的养老养生项目。</t>
  </si>
  <si>
    <t>罗定市生态养生文化园项目</t>
  </si>
  <si>
    <t>占地面积250亩，建设养生酒店、社区医院、护理中心、公寓、社区商业等配套设施，建筑面积5万平方米，养老养生床位1600个。</t>
  </si>
  <si>
    <t>云浮市妇幼保健院（新院）扩建工程项目</t>
  </si>
  <si>
    <t>建设住院大楼及地下停车场，占地面积1442.3平方米；总建筑面积1.77万平方米，其中：地上建筑面积1.49万平方米，楼高11层；地下建筑面积0.28万平方米。</t>
  </si>
  <si>
    <t>市妇幼保健院</t>
  </si>
  <si>
    <t>（三）文化体育项目（7个）</t>
  </si>
  <si>
    <t>云浮市体育场</t>
  </si>
  <si>
    <t>总建筑面积约2.44万平方米，建设标准足球场、田径场、12000人座位看台、室内功能配套用房等。</t>
  </si>
  <si>
    <t>市体育局</t>
  </si>
  <si>
    <t>云城区体育馆建设工程</t>
  </si>
  <si>
    <t>占地面积3109平方米，建约2500座位的标准室内室篮球场及附属设施，总建筑面积4200平方米。</t>
  </si>
  <si>
    <t>惠能纪念广场项目</t>
  </si>
  <si>
    <t>建设惠能纪念堂、惠能纪念塔、青少年妇女儿童活动中心、档案馆、文化馆、博物馆和图书馆等主体建筑群及配套基础设施建设，总建筑面积为7.04万平方米。</t>
  </si>
  <si>
    <t>云浮新区文化活动中心项目</t>
  </si>
  <si>
    <t>总占地23.31万平方米，总建筑面积7.6万平方米。主要建设歌剧院(会议中心)、群众文化活动中心、文化遗产保护中心、美术馆、图书阅览销售中心、文化广场、其他附属设施等。</t>
  </si>
  <si>
    <t>市文广新局</t>
  </si>
  <si>
    <t>中国新兴·禅宗文化产业项目（原新兴县六祖禅宗大型情景体验表演项目）</t>
  </si>
  <si>
    <t>建设禅观园-观复博物馆、禅生园-素食养生区、禅境园-实景演出区、禅梦园-主题酒店区、禅祥园-祈福开光区、禅寿园-禅院休闲区、禅修园-主题体验区、禅憩园-修行浏览区等主题园区，项目占地规模约1800亩。</t>
  </si>
  <si>
    <t>广东郁南县磨刀山古人类遗址公园规划建设工程</t>
  </si>
  <si>
    <t>建设南江旧石器文化研究中心、多媒体展示厅、文化广场、旧石器展览馆等场馆及配套基础设施一批，依规对遗址保护区域进行维护。总建设面积35.5万平方米。</t>
  </si>
  <si>
    <t>郁南县城新文化中心规划建设工程</t>
  </si>
  <si>
    <t>建设综合性的文化中心，包括文化馆、图书馆、影剧院、博物馆、文化展览展馆等场馆，以及相关配套设备设施。总建设面积3万平方米。</t>
  </si>
  <si>
    <t>（四）居民保障项目（15个）</t>
  </si>
  <si>
    <t>云浮市公安局政法基础设施建设项目</t>
  </si>
  <si>
    <t>建设看守所、拘留所、强制戒毒所及驻所武警中队基础设施及配套工程，总建筑面积约4万平方米。</t>
  </si>
  <si>
    <t>市公安局</t>
  </si>
  <si>
    <t>云浮市粮油储备直属库　</t>
  </si>
  <si>
    <t>直属库建设用地97亩，建设规模仓容8万吨，1000吨食用植物油仓库，并配套生产能力日产120吨大米加工厂和粮油质量检测中心。</t>
  </si>
  <si>
    <t>市粮食局</t>
  </si>
  <si>
    <t>云浮市食品安全检（监）测能力建设项目</t>
  </si>
  <si>
    <t>包括：1.食品检验实验室项目，新建市（地）级食品检验实验室2500平方米，配置市（地）级食品检验检测40种仪器设备。2.食品药品安全监管信息化平台项目。3.全市食品安全示范创建项目。4.县级食品药品快筛快检项目。</t>
  </si>
  <si>
    <t>市食品药品监管局</t>
  </si>
  <si>
    <t>国家石材机械产品质量监督检验中心</t>
  </si>
  <si>
    <t>建设一个集石材机械质量检测检验、自主创新研发中试、标准研究与制修订、检测技术研究与检测方法制修订、高端人才吸聚及专业技术人员培训平台为一体的“国家石材机械产品质量监督检验中心”。其中新建8000平方米实验室场地，购置50台石材机械检测设备。</t>
  </si>
  <si>
    <t>2019-2022</t>
  </si>
  <si>
    <t>市质监局</t>
  </si>
  <si>
    <t>国家石材数据库</t>
  </si>
  <si>
    <t>续建     投产</t>
  </si>
  <si>
    <t>收集整理石材样品及检验数据，打造中国最权威的石材标准样品数据库；建设总面积为9600平方米的集石材科普科研教学等为一体的综合展厅；建设石材信息数据库，打造互联互通、开放的、资源共享的信息服务平台。</t>
  </si>
  <si>
    <t>云浮市国防教育训练基地</t>
  </si>
  <si>
    <t>规划建设综合教学楼、民兵武器装备仓库、训练场、民兵仓库、靶场和相关附属设施等。</t>
  </si>
  <si>
    <t>云浮军分区</t>
  </si>
  <si>
    <t>云浮市城乡气象防灾减灾工程</t>
  </si>
  <si>
    <t>主要包括全市63个乡镇的镇级气象服务站、数值预报技术支撑平台建设以及78个区域气象自动站维修维护、电视天气预报制作项目的运作维持、“12121”应急气象服务电话系统运作维持等。</t>
  </si>
  <si>
    <t>市气象局</t>
  </si>
  <si>
    <t>云浮市突发事件预警信息发布中心</t>
  </si>
  <si>
    <t>在云浮新区建设云浮市突发事件预警信息发布中心及附属设施，面积共6820平方米。</t>
  </si>
  <si>
    <t>罗定市进出境货运车辆检查场项目</t>
  </si>
  <si>
    <t>建设一个现代化标准的进出境货运车辆检查场，包括综合大楼一幢、宿舍楼一幢、查验作业停车场一个、扣压储备仓库一个以及办公配套设施等。</t>
  </si>
  <si>
    <t>蔡廷锴将军故居修缮项目</t>
  </si>
  <si>
    <t>恢复故居完整立体原貌，建设综合陈列展馆及配套设施。</t>
  </si>
  <si>
    <t>罗定市保障性住房项目</t>
  </si>
  <si>
    <t>规划到2020年建设公租房1500套，总建筑面积9万平方米。</t>
  </si>
  <si>
    <t>罗定市棚户区改造（一期）项目</t>
  </si>
  <si>
    <t>建设安置住宅、公建配套及地下车库等，总建筑面积约56万平方米。</t>
  </si>
  <si>
    <t>罗定市地下综合管廊项目</t>
  </si>
  <si>
    <t>建设环市路、龙华路等城市主干道地下综合管廊，全长17.9千米。</t>
  </si>
  <si>
    <t>郁南县直管公房棚户区改造项目</t>
  </si>
  <si>
    <t>建设内容包括旧房拆建、安置补偿、新建安置房、配套基础设施建设等，涉及拆迁总户数980户，3380人，房屋约250间，拆迁面积约5万平方米；计划建设安置住房约980套，建设用地1.34万平方米，建筑总面积6.06万平方米。</t>
  </si>
  <si>
    <t>云浮市区城北公共租赁住房项目</t>
  </si>
  <si>
    <t>规划建设4幢29层共864套保障房，建筑总面积6.75万平方米。项目首层和二层为商铺或商业配套设施，三层及以上为住宅，地下负一层为车库及设备用房。</t>
  </si>
  <si>
    <t>市住房城乡建设局</t>
  </si>
  <si>
    <t>云浮市“十三五”规划重大项目情况汇总表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</si>
</sst>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Red]\(0.00\)"/>
  </numFmts>
  <fonts count="32">
    <font>
      <sz val="10"/>
      <name val="Helv"/>
      <family val="2"/>
    </font>
    <font>
      <sz val="12"/>
      <name val="宋体"/>
      <family val="0"/>
    </font>
    <font>
      <sz val="24"/>
      <color indexed="8"/>
      <name val="宋体"/>
      <family val="0"/>
    </font>
    <font>
      <sz val="12"/>
      <color indexed="8"/>
      <name val="宋体"/>
      <family val="0"/>
    </font>
    <font>
      <b/>
      <sz val="12"/>
      <color indexed="8"/>
      <name val="宋体"/>
      <family val="0"/>
    </font>
    <font>
      <sz val="24"/>
      <color indexed="8"/>
      <name val="方正小标宋简体"/>
      <family val="0"/>
    </font>
    <font>
      <b/>
      <sz val="11"/>
      <color indexed="8"/>
      <name val="宋体"/>
      <family val="0"/>
    </font>
    <font>
      <sz val="11"/>
      <color indexed="8"/>
      <name val="宋体"/>
      <family val="0"/>
    </font>
    <font>
      <b/>
      <sz val="14"/>
      <name val="宋体"/>
      <family val="0"/>
    </font>
    <font>
      <b/>
      <sz val="14"/>
      <name val="方正小标宋简体"/>
      <family val="0"/>
    </font>
    <font>
      <sz val="14"/>
      <name val="宋体"/>
      <family val="0"/>
    </font>
    <font>
      <sz val="24"/>
      <name val="方正小标宋简体"/>
      <family val="0"/>
    </font>
    <font>
      <b/>
      <sz val="14"/>
      <color indexed="8"/>
      <name val="宋体"/>
      <family val="0"/>
    </font>
    <font>
      <sz val="14"/>
      <color indexed="8"/>
      <name val="宋体"/>
      <family val="0"/>
    </font>
    <font>
      <b/>
      <sz val="11"/>
      <color indexed="53"/>
      <name val="宋体"/>
      <family val="0"/>
    </font>
    <font>
      <b/>
      <sz val="11"/>
      <color indexed="63"/>
      <name val="宋体"/>
      <family val="0"/>
    </font>
    <font>
      <sz val="11"/>
      <color indexed="16"/>
      <name val="宋体"/>
      <family val="0"/>
    </font>
    <font>
      <sz val="11"/>
      <color indexed="53"/>
      <name val="宋体"/>
      <family val="0"/>
    </font>
    <font>
      <sz val="11"/>
      <color indexed="9"/>
      <name val="宋体"/>
      <family val="0"/>
    </font>
    <font>
      <b/>
      <sz val="18"/>
      <color indexed="54"/>
      <name val="宋体"/>
      <family val="0"/>
    </font>
    <font>
      <b/>
      <sz val="11"/>
      <color indexed="54"/>
      <name val="宋体"/>
      <family val="0"/>
    </font>
    <font>
      <b/>
      <sz val="13"/>
      <color indexed="54"/>
      <name val="宋体"/>
      <family val="0"/>
    </font>
    <font>
      <b/>
      <sz val="11"/>
      <color indexed="9"/>
      <name val="宋体"/>
      <family val="0"/>
    </font>
    <font>
      <u val="single"/>
      <sz val="12"/>
      <color indexed="12"/>
      <name val="宋体"/>
      <family val="0"/>
    </font>
    <font>
      <sz val="11"/>
      <color indexed="62"/>
      <name val="宋体"/>
      <family val="0"/>
    </font>
    <font>
      <b/>
      <sz val="15"/>
      <color indexed="54"/>
      <name val="宋体"/>
      <family val="0"/>
    </font>
    <font>
      <u val="single"/>
      <sz val="12"/>
      <color indexed="36"/>
      <name val="宋体"/>
      <family val="0"/>
    </font>
    <font>
      <i/>
      <sz val="11"/>
      <color indexed="23"/>
      <name val="宋体"/>
      <family val="0"/>
    </font>
    <font>
      <sz val="11"/>
      <color indexed="17"/>
      <name val="宋体"/>
      <family val="0"/>
    </font>
    <font>
      <sz val="11"/>
      <color indexed="19"/>
      <name val="宋体"/>
      <family val="0"/>
    </font>
    <font>
      <sz val="11"/>
      <color indexed="10"/>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5" fillId="0" borderId="1" applyNumberFormat="0" applyFill="0" applyAlignment="0" applyProtection="0"/>
    <xf numFmtId="0" fontId="21"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6" fillId="12" borderId="0" applyNumberFormat="0" applyBorder="0" applyAlignment="0" applyProtection="0"/>
    <xf numFmtId="0" fontId="23" fillId="0" borderId="0" applyNumberFormat="0" applyFill="0" applyBorder="0" applyAlignment="0" applyProtection="0"/>
    <xf numFmtId="0" fontId="28" fillId="6" borderId="0" applyNumberFormat="0" applyBorder="0" applyAlignment="0" applyProtection="0"/>
    <xf numFmtId="0" fontId="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22" fillId="13" borderId="5" applyNumberFormat="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9" fillId="9" borderId="0" applyNumberFormat="0" applyBorder="0" applyAlignment="0" applyProtection="0"/>
    <xf numFmtId="0" fontId="15" fillId="4" borderId="7" applyNumberFormat="0" applyAlignment="0" applyProtection="0"/>
    <xf numFmtId="0" fontId="24" fillId="7" borderId="4" applyNumberFormat="0" applyAlignment="0" applyProtection="0"/>
    <xf numFmtId="0" fontId="26" fillId="0" borderId="0" applyNumberFormat="0" applyFill="0" applyBorder="0" applyAlignment="0" applyProtection="0"/>
    <xf numFmtId="0" fontId="7" fillId="3" borderId="8" applyNumberFormat="0" applyFont="0" applyAlignment="0" applyProtection="0"/>
  </cellStyleXfs>
  <cellXfs count="78">
    <xf numFmtId="0" fontId="0" fillId="0" borderId="0" xfId="0" applyFont="1" applyAlignment="1">
      <alignment/>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176" fontId="3"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176" fontId="7" fillId="0" borderId="10"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177" fontId="7" fillId="0" borderId="10" xfId="0" applyNumberFormat="1"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178" fontId="7"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177" fontId="6" fillId="0" borderId="10" xfId="0" applyNumberFormat="1" applyFont="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center" vertical="center" wrapText="1"/>
    </xf>
    <xf numFmtId="176" fontId="7" fillId="0" borderId="11" xfId="0" applyNumberFormat="1" applyFont="1" applyBorder="1" applyAlignment="1">
      <alignment horizontal="center" vertical="center" wrapText="1"/>
    </xf>
    <xf numFmtId="177" fontId="7" fillId="0" borderId="11" xfId="0" applyNumberFormat="1" applyFont="1" applyBorder="1" applyAlignment="1">
      <alignment horizontal="center" vertical="center" wrapText="1"/>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176" fontId="7" fillId="0" borderId="12" xfId="0" applyNumberFormat="1" applyFont="1" applyBorder="1" applyAlignment="1">
      <alignment horizontal="center" vertical="center" wrapText="1"/>
    </xf>
    <xf numFmtId="177" fontId="7" fillId="0" borderId="12"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0" fontId="7" fillId="0" borderId="10" xfId="0" applyFont="1" applyFill="1" applyBorder="1" applyAlignment="1">
      <alignment vertical="center" wrapText="1"/>
    </xf>
    <xf numFmtId="0" fontId="7" fillId="0" borderId="13"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176" fontId="7" fillId="0" borderId="0" xfId="0" applyNumberFormat="1"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177" fontId="10" fillId="0" borderId="0" xfId="0" applyNumberFormat="1" applyFont="1" applyAlignment="1">
      <alignment vertical="center" wrapText="1"/>
    </xf>
    <xf numFmtId="0" fontId="8" fillId="0" borderId="10" xfId="0" applyFont="1" applyBorder="1" applyAlignment="1">
      <alignment horizontal="center" vertical="center" wrapText="1"/>
    </xf>
    <xf numFmtId="177" fontId="8" fillId="0" borderId="10" xfId="0" applyNumberFormat="1" applyFont="1" applyBorder="1" applyAlignment="1">
      <alignment horizontal="center" vertical="center" wrapText="1"/>
    </xf>
    <xf numFmtId="0" fontId="12" fillId="0" borderId="10" xfId="0" applyFont="1" applyFill="1" applyBorder="1" applyAlignment="1">
      <alignment vertical="center" wrapText="1"/>
    </xf>
    <xf numFmtId="0" fontId="8" fillId="0" borderId="10" xfId="0"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177" fontId="10"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10" xfId="0" applyFont="1" applyBorder="1" applyAlignment="1">
      <alignment vertical="center" wrapText="1"/>
    </xf>
    <xf numFmtId="0" fontId="13" fillId="0" borderId="10" xfId="0" applyFont="1" applyBorder="1" applyAlignment="1">
      <alignment horizontal="center" vertical="center" wrapText="1"/>
    </xf>
    <xf numFmtId="177" fontId="13" fillId="0" borderId="10" xfId="0" applyNumberFormat="1" applyFont="1" applyBorder="1" applyAlignment="1">
      <alignment horizontal="center" vertical="center" wrapText="1"/>
    </xf>
    <xf numFmtId="0" fontId="11" fillId="0" borderId="0" xfId="0" applyFont="1" applyAlignment="1">
      <alignment horizontal="center" vertical="center" wrapText="1"/>
    </xf>
    <xf numFmtId="0" fontId="6" fillId="0" borderId="10" xfId="0" applyFont="1" applyFill="1" applyBorder="1" applyAlignment="1">
      <alignment horizontal="left" vertical="center" wrapText="1"/>
    </xf>
    <xf numFmtId="176" fontId="6" fillId="0" borderId="10" xfId="0" applyNumberFormat="1"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3"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50">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8"/>
  <sheetViews>
    <sheetView workbookViewId="0" topLeftCell="A1">
      <selection activeCell="I8" sqref="I8"/>
    </sheetView>
  </sheetViews>
  <sheetFormatPr defaultColWidth="9.140625" defaultRowHeight="12.75"/>
  <cols>
    <col min="1" max="1" width="52.57421875" style="50" customWidth="1"/>
    <col min="2" max="2" width="14.00390625" style="50" customWidth="1"/>
    <col min="3" max="3" width="15.421875" style="51" customWidth="1"/>
    <col min="4" max="4" width="22.00390625" style="51" customWidth="1"/>
    <col min="5" max="5" width="25.7109375" style="51" customWidth="1"/>
    <col min="6" max="16384" width="9.00390625" style="50" bestFit="1" customWidth="1"/>
  </cols>
  <sheetData>
    <row r="1" spans="1:5" ht="45.75" customHeight="1">
      <c r="A1" s="66" t="s">
        <v>582</v>
      </c>
      <c r="B1" s="66"/>
      <c r="C1" s="66"/>
      <c r="D1" s="66"/>
      <c r="E1" s="66"/>
    </row>
    <row r="2" spans="1:5" s="48" customFormat="1" ht="42.75" customHeight="1">
      <c r="A2" s="52" t="s">
        <v>0</v>
      </c>
      <c r="B2" s="52" t="s">
        <v>1</v>
      </c>
      <c r="C2" s="53" t="s">
        <v>2</v>
      </c>
      <c r="D2" s="53" t="s">
        <v>3</v>
      </c>
      <c r="E2" s="53" t="s">
        <v>4</v>
      </c>
    </row>
    <row r="3" spans="1:5" s="49" customFormat="1" ht="33" customHeight="1">
      <c r="A3" s="52" t="s">
        <v>5</v>
      </c>
      <c r="B3" s="52">
        <f>SUM(B4+B9+B15+B20+B24)</f>
        <v>209</v>
      </c>
      <c r="C3" s="53">
        <f>SUM(C4+C9+C15+C20+C24)</f>
        <v>5080.2213</v>
      </c>
      <c r="D3" s="53">
        <f>SUM(D4+D9+D15+D20+D24)</f>
        <v>406.2342</v>
      </c>
      <c r="E3" s="53">
        <f>SUM(E4+E9+E15+E20+E24)</f>
        <v>1930.5911</v>
      </c>
    </row>
    <row r="4" spans="1:5" s="48" customFormat="1" ht="30.75" customHeight="1">
      <c r="A4" s="54" t="s">
        <v>6</v>
      </c>
      <c r="B4" s="55">
        <f>SUM(B5:B8)</f>
        <v>63</v>
      </c>
      <c r="C4" s="56">
        <f>SUM(C5:C8)</f>
        <v>2830.4791999999998</v>
      </c>
      <c r="D4" s="56">
        <f>SUM(D5:D8)</f>
        <v>138.63</v>
      </c>
      <c r="E4" s="56">
        <f>SUM(E5:E8)</f>
        <v>681.1492000000002</v>
      </c>
    </row>
    <row r="5" spans="1:5" ht="32.25" customHeight="1">
      <c r="A5" s="57" t="s">
        <v>7</v>
      </c>
      <c r="B5" s="58">
        <v>39</v>
      </c>
      <c r="C5" s="59">
        <v>1135.4691999999998</v>
      </c>
      <c r="D5" s="60">
        <v>119.05</v>
      </c>
      <c r="E5" s="60">
        <v>448.4192000000001</v>
      </c>
    </row>
    <row r="6" spans="1:5" ht="32.25" customHeight="1">
      <c r="A6" s="57" t="s">
        <v>8</v>
      </c>
      <c r="B6" s="58">
        <v>14</v>
      </c>
      <c r="C6" s="59">
        <v>1665.41</v>
      </c>
      <c r="D6" s="60">
        <v>15.08</v>
      </c>
      <c r="E6" s="60">
        <v>207.63</v>
      </c>
    </row>
    <row r="7" spans="1:5" ht="32.25" customHeight="1">
      <c r="A7" s="57" t="s">
        <v>9</v>
      </c>
      <c r="B7" s="58">
        <v>9</v>
      </c>
      <c r="C7" s="59">
        <v>22.6</v>
      </c>
      <c r="D7" s="60">
        <v>4.5</v>
      </c>
      <c r="E7" s="60">
        <v>18.1</v>
      </c>
    </row>
    <row r="8" spans="1:5" ht="32.25" customHeight="1">
      <c r="A8" s="57" t="s">
        <v>10</v>
      </c>
      <c r="B8" s="58">
        <v>1</v>
      </c>
      <c r="C8" s="59">
        <v>7</v>
      </c>
      <c r="D8" s="60">
        <v>0</v>
      </c>
      <c r="E8" s="60">
        <v>7</v>
      </c>
    </row>
    <row r="9" spans="1:5" s="48" customFormat="1" ht="32.25" customHeight="1">
      <c r="A9" s="54" t="s">
        <v>11</v>
      </c>
      <c r="B9" s="61">
        <f>SUM(B10:B14)</f>
        <v>77</v>
      </c>
      <c r="C9" s="56">
        <f>SUM(C10:C14)</f>
        <v>891.0348</v>
      </c>
      <c r="D9" s="56">
        <f>SUM(D10:D14)</f>
        <v>193.70499999999998</v>
      </c>
      <c r="E9" s="56">
        <f>SUM(E10:E14)</f>
        <v>590.0048</v>
      </c>
    </row>
    <row r="10" spans="1:5" ht="32.25" customHeight="1">
      <c r="A10" s="62" t="s">
        <v>12</v>
      </c>
      <c r="B10" s="58">
        <v>8</v>
      </c>
      <c r="C10" s="59">
        <v>182</v>
      </c>
      <c r="D10" s="60">
        <v>19.6</v>
      </c>
      <c r="E10" s="60">
        <v>102.9</v>
      </c>
    </row>
    <row r="11" spans="1:5" ht="32.25" customHeight="1">
      <c r="A11" s="62" t="s">
        <v>13</v>
      </c>
      <c r="B11" s="58">
        <v>7</v>
      </c>
      <c r="C11" s="59">
        <v>81.45</v>
      </c>
      <c r="D11" s="60">
        <v>18.83</v>
      </c>
      <c r="E11" s="60">
        <v>62.62</v>
      </c>
    </row>
    <row r="12" spans="1:5" ht="32.25" customHeight="1">
      <c r="A12" s="62" t="s">
        <v>14</v>
      </c>
      <c r="B12" s="58">
        <v>21</v>
      </c>
      <c r="C12" s="59">
        <v>250.75</v>
      </c>
      <c r="D12" s="60">
        <v>73.78</v>
      </c>
      <c r="E12" s="60">
        <v>168.57</v>
      </c>
    </row>
    <row r="13" spans="1:5" ht="32.25" customHeight="1">
      <c r="A13" s="62" t="s">
        <v>15</v>
      </c>
      <c r="B13" s="58">
        <v>27</v>
      </c>
      <c r="C13" s="59">
        <v>267.8148</v>
      </c>
      <c r="D13" s="60">
        <v>72.36</v>
      </c>
      <c r="E13" s="60">
        <v>190.30479999999994</v>
      </c>
    </row>
    <row r="14" spans="1:5" ht="32.25" customHeight="1">
      <c r="A14" s="62" t="s">
        <v>16</v>
      </c>
      <c r="B14" s="58">
        <v>14</v>
      </c>
      <c r="C14" s="59">
        <v>109.02</v>
      </c>
      <c r="D14" s="60">
        <v>9.135</v>
      </c>
      <c r="E14" s="60">
        <v>65.61</v>
      </c>
    </row>
    <row r="15" spans="1:5" s="48" customFormat="1" ht="32.25" customHeight="1">
      <c r="A15" s="54" t="s">
        <v>17</v>
      </c>
      <c r="B15" s="61">
        <f>SUM(B16:B19)</f>
        <v>14</v>
      </c>
      <c r="C15" s="56">
        <f>SUM(C16:C19)</f>
        <v>1039.2</v>
      </c>
      <c r="D15" s="56">
        <f>SUM(D16:D19)</f>
        <v>27.11</v>
      </c>
      <c r="E15" s="56">
        <f>SUM(E16:E19)</f>
        <v>390.09000000000003</v>
      </c>
    </row>
    <row r="16" spans="1:5" ht="32.25" customHeight="1">
      <c r="A16" s="62" t="s">
        <v>18</v>
      </c>
      <c r="B16" s="58">
        <v>1</v>
      </c>
      <c r="C16" s="59">
        <v>8.6</v>
      </c>
      <c r="D16" s="60">
        <v>2</v>
      </c>
      <c r="E16" s="60">
        <v>6.6</v>
      </c>
    </row>
    <row r="17" spans="1:5" ht="32.25" customHeight="1">
      <c r="A17" s="62" t="s">
        <v>19</v>
      </c>
      <c r="B17" s="58">
        <v>5</v>
      </c>
      <c r="C17" s="59">
        <v>906.6</v>
      </c>
      <c r="D17" s="60">
        <v>6.1</v>
      </c>
      <c r="E17" s="60">
        <v>278.5</v>
      </c>
    </row>
    <row r="18" spans="1:5" ht="32.25" customHeight="1">
      <c r="A18" s="62" t="s">
        <v>20</v>
      </c>
      <c r="B18" s="58">
        <v>4</v>
      </c>
      <c r="C18" s="59">
        <v>87</v>
      </c>
      <c r="D18" s="60">
        <v>6</v>
      </c>
      <c r="E18" s="60">
        <v>81</v>
      </c>
    </row>
    <row r="19" spans="1:5" ht="32.25" customHeight="1">
      <c r="A19" s="62" t="s">
        <v>21</v>
      </c>
      <c r="B19" s="58">
        <v>4</v>
      </c>
      <c r="C19" s="59">
        <v>37</v>
      </c>
      <c r="D19" s="60">
        <v>13.01</v>
      </c>
      <c r="E19" s="60">
        <v>23.99</v>
      </c>
    </row>
    <row r="20" spans="1:5" s="48" customFormat="1" ht="32.25" customHeight="1">
      <c r="A20" s="54" t="s">
        <v>22</v>
      </c>
      <c r="B20" s="61">
        <f>SUM(B21:B23)</f>
        <v>12</v>
      </c>
      <c r="C20" s="56">
        <f>SUM(C21:C23)</f>
        <v>93.1173</v>
      </c>
      <c r="D20" s="56">
        <f>SUM(D21:D23)</f>
        <v>20.689</v>
      </c>
      <c r="E20" s="56">
        <f>SUM(E21:E23)</f>
        <v>69.3173</v>
      </c>
    </row>
    <row r="21" spans="1:5" ht="32.25" customHeight="1">
      <c r="A21" s="62" t="s">
        <v>23</v>
      </c>
      <c r="B21" s="58">
        <v>4</v>
      </c>
      <c r="C21" s="59">
        <v>34.1873</v>
      </c>
      <c r="D21" s="60">
        <v>5.85</v>
      </c>
      <c r="E21" s="60">
        <v>28.337300000000003</v>
      </c>
    </row>
    <row r="22" spans="1:5" ht="32.25" customHeight="1">
      <c r="A22" s="62" t="s">
        <v>24</v>
      </c>
      <c r="B22" s="58">
        <v>5</v>
      </c>
      <c r="C22" s="59">
        <v>19.42</v>
      </c>
      <c r="D22" s="60">
        <v>1.44</v>
      </c>
      <c r="E22" s="60">
        <v>17.98</v>
      </c>
    </row>
    <row r="23" spans="1:5" ht="32.25" customHeight="1">
      <c r="A23" s="62" t="s">
        <v>25</v>
      </c>
      <c r="B23" s="58">
        <v>3</v>
      </c>
      <c r="C23" s="59">
        <v>39.51</v>
      </c>
      <c r="D23" s="60">
        <v>13.399000000000001</v>
      </c>
      <c r="E23" s="60">
        <v>23</v>
      </c>
    </row>
    <row r="24" spans="1:5" s="48" customFormat="1" ht="30" customHeight="1">
      <c r="A24" s="54" t="s">
        <v>26</v>
      </c>
      <c r="B24" s="61">
        <f>SUM(B25:B28)</f>
        <v>43</v>
      </c>
      <c r="C24" s="56">
        <f>SUM(C25:C28)</f>
        <v>226.39</v>
      </c>
      <c r="D24" s="56">
        <f>SUM(D25:D28)</f>
        <v>26.1002</v>
      </c>
      <c r="E24" s="56">
        <f>SUM(E25:E28)</f>
        <v>200.02980000000002</v>
      </c>
    </row>
    <row r="25" spans="1:5" ht="30" customHeight="1">
      <c r="A25" s="62" t="s">
        <v>27</v>
      </c>
      <c r="B25" s="58">
        <v>9</v>
      </c>
      <c r="C25" s="59">
        <v>52.99</v>
      </c>
      <c r="D25" s="60">
        <v>16.987</v>
      </c>
      <c r="E25" s="60">
        <v>36.003</v>
      </c>
    </row>
    <row r="26" spans="1:5" ht="30" customHeight="1">
      <c r="A26" s="62" t="s">
        <v>28</v>
      </c>
      <c r="B26" s="58">
        <v>12</v>
      </c>
      <c r="C26" s="59">
        <v>80.41</v>
      </c>
      <c r="D26" s="60">
        <v>3.1032</v>
      </c>
      <c r="E26" s="60">
        <v>77.30680000000001</v>
      </c>
    </row>
    <row r="27" spans="1:5" ht="30" customHeight="1">
      <c r="A27" s="63" t="s">
        <v>29</v>
      </c>
      <c r="B27" s="64">
        <v>7</v>
      </c>
      <c r="C27" s="65">
        <v>46.35</v>
      </c>
      <c r="D27" s="60">
        <v>3.58</v>
      </c>
      <c r="E27" s="60">
        <v>42.77</v>
      </c>
    </row>
    <row r="28" spans="1:5" ht="30" customHeight="1">
      <c r="A28" s="62" t="s">
        <v>30</v>
      </c>
      <c r="B28" s="58">
        <v>15</v>
      </c>
      <c r="C28" s="59">
        <v>46.64</v>
      </c>
      <c r="D28" s="60">
        <v>2.43</v>
      </c>
      <c r="E28" s="60">
        <v>43.95</v>
      </c>
    </row>
  </sheetData>
  <sheetProtection/>
  <mergeCells count="1">
    <mergeCell ref="A1:E1"/>
  </mergeCells>
  <printOptions horizontalCentered="1"/>
  <pageMargins left="0.5905511811023623" right="0.5905511811023623" top="0.7874015748031497" bottom="0.7874015748031497" header="0.31496062992125984" footer="0.5905511811023623"/>
  <pageSetup firstPageNumber="1" useFirstPageNumber="1"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336"/>
  <sheetViews>
    <sheetView tabSelected="1" zoomScaleSheetLayoutView="100" workbookViewId="0" topLeftCell="A1">
      <selection activeCell="A1" sqref="A1:I1"/>
    </sheetView>
  </sheetViews>
  <sheetFormatPr defaultColWidth="9.00390625" defaultRowHeight="12.75"/>
  <cols>
    <col min="1" max="1" width="5.421875" style="2" customWidth="1"/>
    <col min="2" max="2" width="30.421875" style="9" customWidth="1"/>
    <col min="3" max="3" width="7.57421875" style="2" customWidth="1"/>
    <col min="4" max="4" width="35.8515625" style="9" customWidth="1"/>
    <col min="5" max="5" width="5.57421875" style="10" customWidth="1"/>
    <col min="6" max="6" width="11.28125" style="11" customWidth="1"/>
    <col min="7" max="7" width="11.140625" style="11" customWidth="1"/>
    <col min="8" max="8" width="11.421875" style="11" customWidth="1"/>
    <col min="9" max="9" width="13.421875" style="9" customWidth="1"/>
    <col min="10" max="16384" width="9.00390625" style="12" customWidth="1"/>
  </cols>
  <sheetData>
    <row r="1" spans="1:9" s="1" customFormat="1" ht="39" customHeight="1">
      <c r="A1" s="73" t="s">
        <v>31</v>
      </c>
      <c r="B1" s="73"/>
      <c r="C1" s="73"/>
      <c r="D1" s="73"/>
      <c r="E1" s="73"/>
      <c r="F1" s="74"/>
      <c r="G1" s="74"/>
      <c r="H1" s="74"/>
      <c r="I1" s="73"/>
    </row>
    <row r="2" spans="1:9" s="2" customFormat="1" ht="56.25" customHeight="1">
      <c r="A2" s="13" t="s">
        <v>32</v>
      </c>
      <c r="B2" s="13" t="s">
        <v>33</v>
      </c>
      <c r="C2" s="13" t="s">
        <v>34</v>
      </c>
      <c r="D2" s="13" t="s">
        <v>35</v>
      </c>
      <c r="E2" s="14" t="s">
        <v>36</v>
      </c>
      <c r="F2" s="15" t="s">
        <v>2</v>
      </c>
      <c r="G2" s="15" t="s">
        <v>37</v>
      </c>
      <c r="H2" s="15" t="s">
        <v>38</v>
      </c>
      <c r="I2" s="13" t="s">
        <v>39</v>
      </c>
    </row>
    <row r="3" spans="1:9" s="3" customFormat="1" ht="33.75" customHeight="1">
      <c r="A3" s="75" t="s">
        <v>40</v>
      </c>
      <c r="B3" s="76"/>
      <c r="C3" s="76"/>
      <c r="D3" s="77"/>
      <c r="E3" s="16"/>
      <c r="F3" s="17">
        <f>SUM(F4+F72+F155+F174+F190)</f>
        <v>5080.2196969999995</v>
      </c>
      <c r="G3" s="17">
        <f>SUM(G4+G72+G155+G174+G190)</f>
        <v>406.2292</v>
      </c>
      <c r="H3" s="17">
        <f>SUM(H4+H72+H155+H174+H190)</f>
        <v>1930.5928000000001</v>
      </c>
      <c r="I3" s="18"/>
    </row>
    <row r="4" spans="1:9" s="3" customFormat="1" ht="34.5" customHeight="1">
      <c r="A4" s="67" t="s">
        <v>41</v>
      </c>
      <c r="B4" s="67"/>
      <c r="C4" s="67"/>
      <c r="D4" s="68"/>
      <c r="E4" s="16"/>
      <c r="F4" s="17">
        <f>SUM(F5+F45+F60+F70)</f>
        <v>2830.4792</v>
      </c>
      <c r="G4" s="17">
        <f>SUM(G5+G45+G60+G70)</f>
        <v>138.63</v>
      </c>
      <c r="H4" s="17">
        <f>SUM(H5+H45+H60+H70)</f>
        <v>681.1492000000002</v>
      </c>
      <c r="I4" s="18"/>
    </row>
    <row r="5" spans="1:9" s="3" customFormat="1" ht="34.5" customHeight="1">
      <c r="A5" s="67" t="s">
        <v>42</v>
      </c>
      <c r="B5" s="67"/>
      <c r="C5" s="67"/>
      <c r="D5" s="68"/>
      <c r="E5" s="16"/>
      <c r="F5" s="17">
        <f>SUM(F6:F44)</f>
        <v>1135.4692</v>
      </c>
      <c r="G5" s="17">
        <f>SUM(G6:G44)</f>
        <v>119.05</v>
      </c>
      <c r="H5" s="17">
        <f>SUM(H6:H44)</f>
        <v>448.4192000000001</v>
      </c>
      <c r="I5" s="18"/>
    </row>
    <row r="6" spans="1:9" ht="45" customHeight="1">
      <c r="A6" s="19">
        <v>1</v>
      </c>
      <c r="B6" s="20" t="s">
        <v>43</v>
      </c>
      <c r="C6" s="19" t="s">
        <v>44</v>
      </c>
      <c r="D6" s="20" t="s">
        <v>45</v>
      </c>
      <c r="E6" s="21" t="s">
        <v>46</v>
      </c>
      <c r="F6" s="22">
        <v>26.61</v>
      </c>
      <c r="G6" s="22">
        <v>2.6</v>
      </c>
      <c r="H6" s="23">
        <v>24.01</v>
      </c>
      <c r="I6" s="20" t="s">
        <v>47</v>
      </c>
    </row>
    <row r="7" spans="1:9" ht="40.5" customHeight="1">
      <c r="A7" s="19">
        <v>2</v>
      </c>
      <c r="B7" s="20" t="s">
        <v>48</v>
      </c>
      <c r="C7" s="19" t="s">
        <v>49</v>
      </c>
      <c r="D7" s="20" t="s">
        <v>50</v>
      </c>
      <c r="E7" s="21" t="s">
        <v>51</v>
      </c>
      <c r="F7" s="22">
        <v>20.79</v>
      </c>
      <c r="G7" s="22"/>
      <c r="H7" s="22">
        <v>20.79</v>
      </c>
      <c r="I7" s="20" t="s">
        <v>52</v>
      </c>
    </row>
    <row r="8" spans="1:9" ht="40.5" customHeight="1">
      <c r="A8" s="19">
        <v>3</v>
      </c>
      <c r="B8" s="20" t="s">
        <v>53</v>
      </c>
      <c r="C8" s="19" t="s">
        <v>54</v>
      </c>
      <c r="D8" s="20" t="s">
        <v>55</v>
      </c>
      <c r="E8" s="21" t="s">
        <v>56</v>
      </c>
      <c r="F8" s="22">
        <v>300</v>
      </c>
      <c r="G8" s="22"/>
      <c r="H8" s="22">
        <v>30</v>
      </c>
      <c r="I8" s="20" t="s">
        <v>57</v>
      </c>
    </row>
    <row r="9" spans="1:9" ht="40.5" customHeight="1">
      <c r="A9" s="19">
        <v>4</v>
      </c>
      <c r="B9" s="20" t="s">
        <v>58</v>
      </c>
      <c r="C9" s="19" t="s">
        <v>49</v>
      </c>
      <c r="D9" s="20" t="s">
        <v>59</v>
      </c>
      <c r="E9" s="21" t="s">
        <v>51</v>
      </c>
      <c r="F9" s="22">
        <v>10.49</v>
      </c>
      <c r="G9" s="22"/>
      <c r="H9" s="22">
        <v>10.49</v>
      </c>
      <c r="I9" s="20" t="s">
        <v>60</v>
      </c>
    </row>
    <row r="10" spans="1:9" ht="40.5" customHeight="1">
      <c r="A10" s="19">
        <v>5</v>
      </c>
      <c r="B10" s="20" t="s">
        <v>61</v>
      </c>
      <c r="C10" s="19" t="s">
        <v>54</v>
      </c>
      <c r="D10" s="20" t="s">
        <v>62</v>
      </c>
      <c r="E10" s="21" t="s">
        <v>63</v>
      </c>
      <c r="F10" s="22">
        <v>55</v>
      </c>
      <c r="G10" s="22"/>
      <c r="H10" s="22">
        <v>10</v>
      </c>
      <c r="I10" s="20" t="s">
        <v>60</v>
      </c>
    </row>
    <row r="11" spans="1:9" ht="42.75" customHeight="1">
      <c r="A11" s="19">
        <v>6</v>
      </c>
      <c r="B11" s="20" t="s">
        <v>64</v>
      </c>
      <c r="C11" s="19" t="s">
        <v>44</v>
      </c>
      <c r="D11" s="20" t="s">
        <v>65</v>
      </c>
      <c r="E11" s="21" t="s">
        <v>66</v>
      </c>
      <c r="F11" s="22">
        <v>20.26</v>
      </c>
      <c r="G11" s="22">
        <v>16</v>
      </c>
      <c r="H11" s="22">
        <v>4.26</v>
      </c>
      <c r="I11" s="20" t="s">
        <v>60</v>
      </c>
    </row>
    <row r="12" spans="1:9" ht="48" customHeight="1">
      <c r="A12" s="19">
        <v>7</v>
      </c>
      <c r="B12" s="20" t="s">
        <v>67</v>
      </c>
      <c r="C12" s="19" t="s">
        <v>44</v>
      </c>
      <c r="D12" s="20" t="s">
        <v>68</v>
      </c>
      <c r="E12" s="21" t="s">
        <v>69</v>
      </c>
      <c r="F12" s="22">
        <v>111.7</v>
      </c>
      <c r="G12" s="22">
        <v>72</v>
      </c>
      <c r="H12" s="22">
        <v>39.7</v>
      </c>
      <c r="I12" s="20" t="s">
        <v>60</v>
      </c>
    </row>
    <row r="13" spans="1:9" ht="45" customHeight="1">
      <c r="A13" s="19">
        <v>8</v>
      </c>
      <c r="B13" s="20" t="s">
        <v>70</v>
      </c>
      <c r="C13" s="19" t="s">
        <v>44</v>
      </c>
      <c r="D13" s="20" t="s">
        <v>71</v>
      </c>
      <c r="E13" s="21" t="s">
        <v>72</v>
      </c>
      <c r="F13" s="22">
        <v>45.89</v>
      </c>
      <c r="G13" s="22">
        <v>10</v>
      </c>
      <c r="H13" s="22">
        <v>35.89</v>
      </c>
      <c r="I13" s="20" t="s">
        <v>60</v>
      </c>
    </row>
    <row r="14" spans="1:9" ht="45" customHeight="1">
      <c r="A14" s="19">
        <v>9</v>
      </c>
      <c r="B14" s="20" t="s">
        <v>73</v>
      </c>
      <c r="C14" s="19" t="s">
        <v>44</v>
      </c>
      <c r="D14" s="20" t="s">
        <v>74</v>
      </c>
      <c r="E14" s="21" t="s">
        <v>75</v>
      </c>
      <c r="F14" s="22">
        <v>39.04</v>
      </c>
      <c r="G14" s="22">
        <v>7.7</v>
      </c>
      <c r="H14" s="22">
        <v>31.34</v>
      </c>
      <c r="I14" s="20" t="s">
        <v>60</v>
      </c>
    </row>
    <row r="15" spans="1:9" ht="45" customHeight="1">
      <c r="A15" s="19">
        <v>10</v>
      </c>
      <c r="B15" s="20" t="s">
        <v>76</v>
      </c>
      <c r="C15" s="19" t="s">
        <v>44</v>
      </c>
      <c r="D15" s="20" t="s">
        <v>77</v>
      </c>
      <c r="E15" s="21" t="s">
        <v>78</v>
      </c>
      <c r="F15" s="22">
        <v>3.0992</v>
      </c>
      <c r="G15" s="22">
        <v>0.3</v>
      </c>
      <c r="H15" s="22">
        <v>2.7992</v>
      </c>
      <c r="I15" s="20" t="s">
        <v>60</v>
      </c>
    </row>
    <row r="16" spans="1:9" ht="45" customHeight="1">
      <c r="A16" s="19">
        <v>11</v>
      </c>
      <c r="B16" s="20" t="s">
        <v>79</v>
      </c>
      <c r="C16" s="19" t="s">
        <v>80</v>
      </c>
      <c r="D16" s="20" t="s">
        <v>81</v>
      </c>
      <c r="E16" s="21" t="s">
        <v>51</v>
      </c>
      <c r="F16" s="22">
        <v>11</v>
      </c>
      <c r="G16" s="22"/>
      <c r="H16" s="22">
        <v>11</v>
      </c>
      <c r="I16" s="20" t="s">
        <v>60</v>
      </c>
    </row>
    <row r="17" spans="1:9" ht="40.5">
      <c r="A17" s="19">
        <v>12</v>
      </c>
      <c r="B17" s="20" t="s">
        <v>82</v>
      </c>
      <c r="C17" s="19" t="s">
        <v>80</v>
      </c>
      <c r="D17" s="20" t="s">
        <v>83</v>
      </c>
      <c r="E17" s="21" t="s">
        <v>51</v>
      </c>
      <c r="F17" s="22">
        <v>47.16</v>
      </c>
      <c r="G17" s="22"/>
      <c r="H17" s="22">
        <v>47.16</v>
      </c>
      <c r="I17" s="20" t="s">
        <v>60</v>
      </c>
    </row>
    <row r="18" spans="1:9" ht="40.5">
      <c r="A18" s="19">
        <v>13</v>
      </c>
      <c r="B18" s="20" t="s">
        <v>84</v>
      </c>
      <c r="C18" s="19" t="s">
        <v>80</v>
      </c>
      <c r="D18" s="20" t="s">
        <v>85</v>
      </c>
      <c r="E18" s="21" t="s">
        <v>86</v>
      </c>
      <c r="F18" s="22">
        <v>17</v>
      </c>
      <c r="G18" s="22"/>
      <c r="H18" s="22">
        <v>17</v>
      </c>
      <c r="I18" s="20" t="s">
        <v>60</v>
      </c>
    </row>
    <row r="19" spans="1:9" ht="82.5" customHeight="1">
      <c r="A19" s="19">
        <v>14</v>
      </c>
      <c r="B19" s="20" t="s">
        <v>87</v>
      </c>
      <c r="C19" s="19" t="s">
        <v>80</v>
      </c>
      <c r="D19" s="20" t="s">
        <v>88</v>
      </c>
      <c r="E19" s="21" t="s">
        <v>89</v>
      </c>
      <c r="F19" s="22">
        <v>1.66</v>
      </c>
      <c r="G19" s="22"/>
      <c r="H19" s="22">
        <v>1.66</v>
      </c>
      <c r="I19" s="20" t="s">
        <v>90</v>
      </c>
    </row>
    <row r="20" spans="1:9" ht="40.5">
      <c r="A20" s="19">
        <v>15</v>
      </c>
      <c r="B20" s="20" t="s">
        <v>91</v>
      </c>
      <c r="C20" s="19" t="s">
        <v>44</v>
      </c>
      <c r="D20" s="20" t="s">
        <v>92</v>
      </c>
      <c r="E20" s="21" t="s">
        <v>93</v>
      </c>
      <c r="F20" s="22">
        <v>2.53</v>
      </c>
      <c r="G20" s="22">
        <v>1</v>
      </c>
      <c r="H20" s="22">
        <v>1.53</v>
      </c>
      <c r="I20" s="20" t="s">
        <v>60</v>
      </c>
    </row>
    <row r="21" spans="1:9" s="4" customFormat="1" ht="48.75" customHeight="1">
      <c r="A21" s="19">
        <v>16</v>
      </c>
      <c r="B21" s="24" t="s">
        <v>94</v>
      </c>
      <c r="C21" s="19" t="s">
        <v>80</v>
      </c>
      <c r="D21" s="24" t="s">
        <v>95</v>
      </c>
      <c r="E21" s="25" t="s">
        <v>86</v>
      </c>
      <c r="F21" s="23">
        <v>5</v>
      </c>
      <c r="G21" s="23"/>
      <c r="H21" s="23">
        <v>5</v>
      </c>
      <c r="I21" s="20" t="s">
        <v>60</v>
      </c>
    </row>
    <row r="22" spans="1:9" ht="40.5">
      <c r="A22" s="19">
        <v>17</v>
      </c>
      <c r="B22" s="20" t="s">
        <v>96</v>
      </c>
      <c r="C22" s="19" t="s">
        <v>44</v>
      </c>
      <c r="D22" s="20" t="s">
        <v>97</v>
      </c>
      <c r="E22" s="21" t="s">
        <v>98</v>
      </c>
      <c r="F22" s="22">
        <v>3.7</v>
      </c>
      <c r="G22" s="22">
        <v>0.4</v>
      </c>
      <c r="H22" s="22">
        <v>3.3</v>
      </c>
      <c r="I22" s="20" t="s">
        <v>99</v>
      </c>
    </row>
    <row r="23" spans="1:9" ht="61.5" customHeight="1">
      <c r="A23" s="19">
        <v>18</v>
      </c>
      <c r="B23" s="20" t="s">
        <v>100</v>
      </c>
      <c r="C23" s="19" t="s">
        <v>44</v>
      </c>
      <c r="D23" s="20" t="s">
        <v>101</v>
      </c>
      <c r="E23" s="21" t="s">
        <v>93</v>
      </c>
      <c r="F23" s="22">
        <v>10.47</v>
      </c>
      <c r="G23" s="22">
        <v>2.5</v>
      </c>
      <c r="H23" s="22">
        <v>7.97</v>
      </c>
      <c r="I23" s="20" t="s">
        <v>60</v>
      </c>
    </row>
    <row r="24" spans="1:9" s="4" customFormat="1" ht="40.5">
      <c r="A24" s="19">
        <v>19</v>
      </c>
      <c r="B24" s="24" t="s">
        <v>102</v>
      </c>
      <c r="C24" s="19" t="s">
        <v>54</v>
      </c>
      <c r="D24" s="24" t="s">
        <v>103</v>
      </c>
      <c r="E24" s="25" t="s">
        <v>56</v>
      </c>
      <c r="F24" s="23">
        <v>150</v>
      </c>
      <c r="G24" s="23"/>
      <c r="H24" s="23">
        <v>30</v>
      </c>
      <c r="I24" s="20" t="s">
        <v>104</v>
      </c>
    </row>
    <row r="25" spans="1:9" s="2" customFormat="1" ht="70.5" customHeight="1">
      <c r="A25" s="19">
        <v>20</v>
      </c>
      <c r="B25" s="20" t="s">
        <v>105</v>
      </c>
      <c r="C25" s="19" t="s">
        <v>54</v>
      </c>
      <c r="D25" s="20" t="s">
        <v>106</v>
      </c>
      <c r="E25" s="21" t="s">
        <v>107</v>
      </c>
      <c r="F25" s="22">
        <v>50</v>
      </c>
      <c r="G25" s="22"/>
      <c r="H25" s="23">
        <v>15</v>
      </c>
      <c r="I25" s="20" t="s">
        <v>52</v>
      </c>
    </row>
    <row r="26" spans="1:9" ht="47.25" customHeight="1">
      <c r="A26" s="19">
        <v>21</v>
      </c>
      <c r="B26" s="20" t="s">
        <v>108</v>
      </c>
      <c r="C26" s="19" t="s">
        <v>80</v>
      </c>
      <c r="D26" s="20" t="s">
        <v>109</v>
      </c>
      <c r="E26" s="21" t="s">
        <v>51</v>
      </c>
      <c r="F26" s="22">
        <v>23</v>
      </c>
      <c r="G26" s="22"/>
      <c r="H26" s="22">
        <v>23</v>
      </c>
      <c r="I26" s="20" t="s">
        <v>110</v>
      </c>
    </row>
    <row r="27" spans="1:9" ht="45.75" customHeight="1">
      <c r="A27" s="19">
        <v>22</v>
      </c>
      <c r="B27" s="20" t="s">
        <v>111</v>
      </c>
      <c r="C27" s="19" t="s">
        <v>112</v>
      </c>
      <c r="D27" s="20" t="s">
        <v>113</v>
      </c>
      <c r="E27" s="21" t="s">
        <v>114</v>
      </c>
      <c r="F27" s="22">
        <v>7.77</v>
      </c>
      <c r="G27" s="22">
        <v>0.8</v>
      </c>
      <c r="H27" s="22">
        <v>6.97</v>
      </c>
      <c r="I27" s="20" t="s">
        <v>60</v>
      </c>
    </row>
    <row r="28" spans="1:9" ht="40.5">
      <c r="A28" s="19">
        <v>23</v>
      </c>
      <c r="B28" s="20" t="s">
        <v>115</v>
      </c>
      <c r="C28" s="19" t="s">
        <v>80</v>
      </c>
      <c r="D28" s="20" t="s">
        <v>116</v>
      </c>
      <c r="E28" s="21" t="s">
        <v>117</v>
      </c>
      <c r="F28" s="22">
        <v>4.23</v>
      </c>
      <c r="G28" s="22"/>
      <c r="H28" s="22">
        <v>4.23</v>
      </c>
      <c r="I28" s="20" t="s">
        <v>60</v>
      </c>
    </row>
    <row r="29" spans="1:9" ht="47.25" customHeight="1">
      <c r="A29" s="19">
        <v>24</v>
      </c>
      <c r="B29" s="20" t="s">
        <v>118</v>
      </c>
      <c r="C29" s="19" t="s">
        <v>80</v>
      </c>
      <c r="D29" s="20" t="s">
        <v>119</v>
      </c>
      <c r="E29" s="21" t="s">
        <v>120</v>
      </c>
      <c r="F29" s="26">
        <v>100</v>
      </c>
      <c r="G29" s="22"/>
      <c r="H29" s="26">
        <v>2</v>
      </c>
      <c r="I29" s="20" t="s">
        <v>60</v>
      </c>
    </row>
    <row r="30" spans="1:9" ht="42.75" customHeight="1">
      <c r="A30" s="19">
        <v>25</v>
      </c>
      <c r="B30" s="20" t="s">
        <v>121</v>
      </c>
      <c r="C30" s="19" t="s">
        <v>122</v>
      </c>
      <c r="D30" s="20" t="s">
        <v>123</v>
      </c>
      <c r="E30" s="21" t="s">
        <v>93</v>
      </c>
      <c r="F30" s="26">
        <v>12.3</v>
      </c>
      <c r="G30" s="22">
        <v>2.5</v>
      </c>
      <c r="H30" s="26">
        <v>9.8</v>
      </c>
      <c r="I30" s="20" t="s">
        <v>60</v>
      </c>
    </row>
    <row r="31" spans="1:9" ht="237.75" customHeight="1">
      <c r="A31" s="19">
        <v>26</v>
      </c>
      <c r="B31" s="20" t="s">
        <v>124</v>
      </c>
      <c r="C31" s="19" t="s">
        <v>125</v>
      </c>
      <c r="D31" s="20" t="s">
        <v>126</v>
      </c>
      <c r="E31" s="21" t="s">
        <v>127</v>
      </c>
      <c r="F31" s="22">
        <v>4.36</v>
      </c>
      <c r="G31" s="22">
        <v>0.5</v>
      </c>
      <c r="H31" s="22">
        <v>3.86</v>
      </c>
      <c r="I31" s="20" t="s">
        <v>128</v>
      </c>
    </row>
    <row r="32" spans="1:9" ht="40.5">
      <c r="A32" s="19">
        <v>27</v>
      </c>
      <c r="B32" s="20" t="s">
        <v>129</v>
      </c>
      <c r="C32" s="19" t="s">
        <v>125</v>
      </c>
      <c r="D32" s="20" t="s">
        <v>130</v>
      </c>
      <c r="E32" s="21" t="s">
        <v>131</v>
      </c>
      <c r="F32" s="22">
        <v>1.5</v>
      </c>
      <c r="G32" s="22">
        <v>0.5</v>
      </c>
      <c r="H32" s="22">
        <v>1</v>
      </c>
      <c r="I32" s="20" t="s">
        <v>52</v>
      </c>
    </row>
    <row r="33" spans="1:9" ht="50.25" customHeight="1">
      <c r="A33" s="19">
        <v>28</v>
      </c>
      <c r="B33" s="20" t="s">
        <v>132</v>
      </c>
      <c r="C33" s="19" t="s">
        <v>125</v>
      </c>
      <c r="D33" s="20" t="s">
        <v>133</v>
      </c>
      <c r="E33" s="21" t="s">
        <v>93</v>
      </c>
      <c r="F33" s="22">
        <v>6</v>
      </c>
      <c r="G33" s="22">
        <v>0.5</v>
      </c>
      <c r="H33" s="22">
        <v>5.5</v>
      </c>
      <c r="I33" s="20" t="s">
        <v>52</v>
      </c>
    </row>
    <row r="34" spans="1:9" ht="51.75" customHeight="1">
      <c r="A34" s="19">
        <v>29</v>
      </c>
      <c r="B34" s="20" t="s">
        <v>134</v>
      </c>
      <c r="C34" s="19" t="s">
        <v>80</v>
      </c>
      <c r="D34" s="20" t="s">
        <v>135</v>
      </c>
      <c r="E34" s="21" t="s">
        <v>51</v>
      </c>
      <c r="F34" s="22">
        <v>12</v>
      </c>
      <c r="G34" s="22"/>
      <c r="H34" s="22">
        <v>12</v>
      </c>
      <c r="I34" s="20" t="s">
        <v>52</v>
      </c>
    </row>
    <row r="35" spans="1:9" ht="46.5" customHeight="1">
      <c r="A35" s="19">
        <v>30</v>
      </c>
      <c r="B35" s="20" t="s">
        <v>136</v>
      </c>
      <c r="C35" s="19" t="s">
        <v>80</v>
      </c>
      <c r="D35" s="20" t="s">
        <v>137</v>
      </c>
      <c r="E35" s="21" t="s">
        <v>51</v>
      </c>
      <c r="F35" s="22">
        <v>5.3</v>
      </c>
      <c r="G35" s="22"/>
      <c r="H35" s="22">
        <v>5.3</v>
      </c>
      <c r="I35" s="20" t="s">
        <v>52</v>
      </c>
    </row>
    <row r="36" spans="1:9" ht="36" customHeight="1">
      <c r="A36" s="19">
        <v>31</v>
      </c>
      <c r="B36" s="20" t="s">
        <v>138</v>
      </c>
      <c r="C36" s="19" t="s">
        <v>80</v>
      </c>
      <c r="D36" s="20" t="s">
        <v>139</v>
      </c>
      <c r="E36" s="21" t="s">
        <v>51</v>
      </c>
      <c r="F36" s="22">
        <v>2.5</v>
      </c>
      <c r="G36" s="22"/>
      <c r="H36" s="22">
        <v>2.5</v>
      </c>
      <c r="I36" s="20" t="s">
        <v>52</v>
      </c>
    </row>
    <row r="37" spans="1:9" ht="33.75" customHeight="1">
      <c r="A37" s="19">
        <v>32</v>
      </c>
      <c r="B37" s="20" t="s">
        <v>140</v>
      </c>
      <c r="C37" s="19" t="s">
        <v>80</v>
      </c>
      <c r="D37" s="20" t="s">
        <v>141</v>
      </c>
      <c r="E37" s="21" t="s">
        <v>51</v>
      </c>
      <c r="F37" s="22">
        <v>3.42</v>
      </c>
      <c r="G37" s="22"/>
      <c r="H37" s="22">
        <v>3.42</v>
      </c>
      <c r="I37" s="20" t="s">
        <v>52</v>
      </c>
    </row>
    <row r="38" spans="1:9" ht="57.75" customHeight="1">
      <c r="A38" s="19">
        <v>33</v>
      </c>
      <c r="B38" s="20" t="s">
        <v>142</v>
      </c>
      <c r="C38" s="19" t="s">
        <v>125</v>
      </c>
      <c r="D38" s="20" t="s">
        <v>143</v>
      </c>
      <c r="E38" s="21" t="s">
        <v>131</v>
      </c>
      <c r="F38" s="22">
        <v>1.01</v>
      </c>
      <c r="G38" s="22">
        <v>0.25</v>
      </c>
      <c r="H38" s="22">
        <v>0.76</v>
      </c>
      <c r="I38" s="20" t="s">
        <v>52</v>
      </c>
    </row>
    <row r="39" spans="1:9" ht="56.25" customHeight="1">
      <c r="A39" s="19">
        <v>34</v>
      </c>
      <c r="B39" s="20" t="s">
        <v>144</v>
      </c>
      <c r="C39" s="19" t="s">
        <v>80</v>
      </c>
      <c r="D39" s="20" t="s">
        <v>145</v>
      </c>
      <c r="E39" s="21" t="s">
        <v>146</v>
      </c>
      <c r="F39" s="22">
        <v>1.5</v>
      </c>
      <c r="G39" s="22"/>
      <c r="H39" s="22">
        <v>1.5</v>
      </c>
      <c r="I39" s="20" t="s">
        <v>52</v>
      </c>
    </row>
    <row r="40" spans="1:9" ht="54">
      <c r="A40" s="19">
        <v>35</v>
      </c>
      <c r="B40" s="20" t="s">
        <v>147</v>
      </c>
      <c r="C40" s="19" t="s">
        <v>80</v>
      </c>
      <c r="D40" s="20" t="s">
        <v>148</v>
      </c>
      <c r="E40" s="21" t="s">
        <v>51</v>
      </c>
      <c r="F40" s="22">
        <v>3.5</v>
      </c>
      <c r="G40" s="22"/>
      <c r="H40" s="22">
        <v>3.5</v>
      </c>
      <c r="I40" s="20" t="s">
        <v>52</v>
      </c>
    </row>
    <row r="41" spans="1:9" ht="40.5">
      <c r="A41" s="19">
        <v>36</v>
      </c>
      <c r="B41" s="20" t="s">
        <v>149</v>
      </c>
      <c r="C41" s="19" t="s">
        <v>125</v>
      </c>
      <c r="D41" s="20" t="s">
        <v>150</v>
      </c>
      <c r="E41" s="21" t="s">
        <v>72</v>
      </c>
      <c r="F41" s="22">
        <v>6.9</v>
      </c>
      <c r="G41" s="22">
        <v>1.5</v>
      </c>
      <c r="H41" s="22">
        <v>5.4</v>
      </c>
      <c r="I41" s="20" t="s">
        <v>151</v>
      </c>
    </row>
    <row r="42" spans="1:9" ht="40.5">
      <c r="A42" s="19">
        <v>37</v>
      </c>
      <c r="B42" s="20" t="s">
        <v>152</v>
      </c>
      <c r="C42" s="19" t="s">
        <v>80</v>
      </c>
      <c r="D42" s="20" t="s">
        <v>153</v>
      </c>
      <c r="E42" s="21" t="s">
        <v>51</v>
      </c>
      <c r="F42" s="22">
        <v>4.77</v>
      </c>
      <c r="G42" s="22"/>
      <c r="H42" s="22">
        <v>4.77</v>
      </c>
      <c r="I42" s="20" t="s">
        <v>151</v>
      </c>
    </row>
    <row r="43" spans="1:9" ht="42.75" customHeight="1">
      <c r="A43" s="19">
        <v>38</v>
      </c>
      <c r="B43" s="20" t="s">
        <v>154</v>
      </c>
      <c r="C43" s="19" t="s">
        <v>80</v>
      </c>
      <c r="D43" s="20" t="s">
        <v>155</v>
      </c>
      <c r="E43" s="21" t="s">
        <v>117</v>
      </c>
      <c r="F43" s="22">
        <v>1.63</v>
      </c>
      <c r="G43" s="22"/>
      <c r="H43" s="22">
        <v>1.63</v>
      </c>
      <c r="I43" s="20" t="s">
        <v>90</v>
      </c>
    </row>
    <row r="44" spans="1:9" ht="43.5" customHeight="1">
      <c r="A44" s="19">
        <v>39</v>
      </c>
      <c r="B44" s="20" t="s">
        <v>156</v>
      </c>
      <c r="C44" s="19" t="s">
        <v>80</v>
      </c>
      <c r="D44" s="20" t="s">
        <v>157</v>
      </c>
      <c r="E44" s="21" t="s">
        <v>117</v>
      </c>
      <c r="F44" s="22">
        <v>2.38</v>
      </c>
      <c r="G44" s="22"/>
      <c r="H44" s="22">
        <v>2.38</v>
      </c>
      <c r="I44" s="20" t="s">
        <v>90</v>
      </c>
    </row>
    <row r="45" spans="1:9" s="5" customFormat="1" ht="31.5" customHeight="1">
      <c r="A45" s="67" t="s">
        <v>158</v>
      </c>
      <c r="B45" s="67"/>
      <c r="C45" s="67"/>
      <c r="D45" s="67"/>
      <c r="E45" s="16"/>
      <c r="F45" s="17">
        <f>SUM(F46:F59)</f>
        <v>1665.41</v>
      </c>
      <c r="G45" s="17">
        <f>SUM(G46:G59)</f>
        <v>15.08</v>
      </c>
      <c r="H45" s="17">
        <f>SUM(H46:H59)</f>
        <v>207.63</v>
      </c>
      <c r="I45" s="18"/>
    </row>
    <row r="46" spans="1:9" s="4" customFormat="1" ht="40.5">
      <c r="A46" s="19">
        <v>40</v>
      </c>
      <c r="B46" s="24" t="s">
        <v>159</v>
      </c>
      <c r="C46" s="19" t="s">
        <v>54</v>
      </c>
      <c r="D46" s="24" t="s">
        <v>160</v>
      </c>
      <c r="E46" s="25" t="s">
        <v>161</v>
      </c>
      <c r="F46" s="23">
        <v>700</v>
      </c>
      <c r="G46" s="23"/>
      <c r="H46" s="23">
        <v>5.8</v>
      </c>
      <c r="I46" s="20" t="s">
        <v>162</v>
      </c>
    </row>
    <row r="47" spans="1:9" s="2" customFormat="1" ht="40.5">
      <c r="A47" s="19">
        <v>41</v>
      </c>
      <c r="B47" s="24" t="s">
        <v>163</v>
      </c>
      <c r="C47" s="19" t="s">
        <v>54</v>
      </c>
      <c r="D47" s="24" t="s">
        <v>160</v>
      </c>
      <c r="E47" s="25" t="s">
        <v>161</v>
      </c>
      <c r="F47" s="23">
        <v>700</v>
      </c>
      <c r="G47" s="23"/>
      <c r="H47" s="23">
        <v>4.5</v>
      </c>
      <c r="I47" s="20" t="s">
        <v>162</v>
      </c>
    </row>
    <row r="48" spans="1:9" s="2" customFormat="1" ht="111.75" customHeight="1">
      <c r="A48" s="19">
        <v>42</v>
      </c>
      <c r="B48" s="24" t="s">
        <v>164</v>
      </c>
      <c r="C48" s="19" t="s">
        <v>54</v>
      </c>
      <c r="D48" s="24" t="s">
        <v>165</v>
      </c>
      <c r="E48" s="25" t="s">
        <v>166</v>
      </c>
      <c r="F48" s="23">
        <v>104.39</v>
      </c>
      <c r="G48" s="23">
        <v>7.55</v>
      </c>
      <c r="H48" s="23">
        <v>47.04</v>
      </c>
      <c r="I48" s="20" t="s">
        <v>167</v>
      </c>
    </row>
    <row r="49" spans="1:9" s="2" customFormat="1" ht="43.5" customHeight="1">
      <c r="A49" s="19">
        <v>43</v>
      </c>
      <c r="B49" s="24" t="s">
        <v>168</v>
      </c>
      <c r="C49" s="19" t="s">
        <v>80</v>
      </c>
      <c r="D49" s="24" t="s">
        <v>169</v>
      </c>
      <c r="E49" s="25" t="s">
        <v>146</v>
      </c>
      <c r="F49" s="23">
        <v>33.12</v>
      </c>
      <c r="G49" s="23">
        <v>1.53</v>
      </c>
      <c r="H49" s="23">
        <v>31.59</v>
      </c>
      <c r="I49" s="20" t="s">
        <v>170</v>
      </c>
    </row>
    <row r="50" spans="1:9" s="2" customFormat="1" ht="40.5">
      <c r="A50" s="19">
        <v>44</v>
      </c>
      <c r="B50" s="20" t="s">
        <v>171</v>
      </c>
      <c r="C50" s="19" t="s">
        <v>80</v>
      </c>
      <c r="D50" s="20" t="s">
        <v>172</v>
      </c>
      <c r="E50" s="21" t="s">
        <v>51</v>
      </c>
      <c r="F50" s="22">
        <v>31.5</v>
      </c>
      <c r="G50" s="22"/>
      <c r="H50" s="23">
        <v>31.5</v>
      </c>
      <c r="I50" s="20" t="s">
        <v>52</v>
      </c>
    </row>
    <row r="51" spans="1:9" s="2" customFormat="1" ht="40.5">
      <c r="A51" s="19">
        <v>45</v>
      </c>
      <c r="B51" s="24" t="s">
        <v>173</v>
      </c>
      <c r="C51" s="19" t="s">
        <v>80</v>
      </c>
      <c r="D51" s="24" t="s">
        <v>174</v>
      </c>
      <c r="E51" s="25" t="s">
        <v>51</v>
      </c>
      <c r="F51" s="23">
        <v>5</v>
      </c>
      <c r="G51" s="23"/>
      <c r="H51" s="23">
        <v>5</v>
      </c>
      <c r="I51" s="20" t="s">
        <v>52</v>
      </c>
    </row>
    <row r="52" spans="1:9" s="2" customFormat="1" ht="40.5">
      <c r="A52" s="19">
        <v>46</v>
      </c>
      <c r="B52" s="20" t="s">
        <v>175</v>
      </c>
      <c r="C52" s="19" t="s">
        <v>80</v>
      </c>
      <c r="D52" s="20" t="s">
        <v>176</v>
      </c>
      <c r="E52" s="21" t="s">
        <v>51</v>
      </c>
      <c r="F52" s="22">
        <v>20</v>
      </c>
      <c r="G52" s="22"/>
      <c r="H52" s="23">
        <v>20</v>
      </c>
      <c r="I52" s="20" t="s">
        <v>52</v>
      </c>
    </row>
    <row r="53" spans="1:9" s="2" customFormat="1" ht="40.5">
      <c r="A53" s="19">
        <v>47</v>
      </c>
      <c r="B53" s="20" t="s">
        <v>177</v>
      </c>
      <c r="C53" s="19" t="s">
        <v>80</v>
      </c>
      <c r="D53" s="20" t="s">
        <v>178</v>
      </c>
      <c r="E53" s="21" t="s">
        <v>146</v>
      </c>
      <c r="F53" s="22">
        <v>1</v>
      </c>
      <c r="G53" s="22"/>
      <c r="H53" s="23">
        <v>1</v>
      </c>
      <c r="I53" s="20" t="s">
        <v>52</v>
      </c>
    </row>
    <row r="54" spans="1:9" s="2" customFormat="1" ht="40.5">
      <c r="A54" s="19">
        <v>48</v>
      </c>
      <c r="B54" s="20" t="s">
        <v>179</v>
      </c>
      <c r="C54" s="19" t="s">
        <v>80</v>
      </c>
      <c r="D54" s="20" t="s">
        <v>180</v>
      </c>
      <c r="E54" s="21" t="s">
        <v>51</v>
      </c>
      <c r="F54" s="22">
        <v>1</v>
      </c>
      <c r="G54" s="22"/>
      <c r="H54" s="23">
        <v>1</v>
      </c>
      <c r="I54" s="20" t="s">
        <v>52</v>
      </c>
    </row>
    <row r="55" spans="1:9" s="2" customFormat="1" ht="40.5">
      <c r="A55" s="19">
        <v>49</v>
      </c>
      <c r="B55" s="20" t="s">
        <v>181</v>
      </c>
      <c r="C55" s="19" t="s">
        <v>182</v>
      </c>
      <c r="D55" s="20" t="s">
        <v>183</v>
      </c>
      <c r="E55" s="21" t="s">
        <v>184</v>
      </c>
      <c r="F55" s="22">
        <v>47</v>
      </c>
      <c r="G55" s="22">
        <v>5</v>
      </c>
      <c r="H55" s="23">
        <v>42</v>
      </c>
      <c r="I55" s="20" t="s">
        <v>185</v>
      </c>
    </row>
    <row r="56" spans="1:9" s="2" customFormat="1" ht="57.75" customHeight="1">
      <c r="A56" s="19">
        <v>50</v>
      </c>
      <c r="B56" s="20" t="s">
        <v>186</v>
      </c>
      <c r="C56" s="19" t="s">
        <v>54</v>
      </c>
      <c r="D56" s="20" t="s">
        <v>187</v>
      </c>
      <c r="E56" s="21" t="s">
        <v>188</v>
      </c>
      <c r="F56" s="22">
        <v>7.9</v>
      </c>
      <c r="G56" s="22"/>
      <c r="H56" s="23">
        <v>4.7</v>
      </c>
      <c r="I56" s="20" t="s">
        <v>57</v>
      </c>
    </row>
    <row r="57" spans="1:9" ht="40.5">
      <c r="A57" s="19">
        <v>51</v>
      </c>
      <c r="B57" s="20" t="s">
        <v>189</v>
      </c>
      <c r="C57" s="19" t="s">
        <v>80</v>
      </c>
      <c r="D57" s="20" t="s">
        <v>190</v>
      </c>
      <c r="E57" s="21" t="s">
        <v>86</v>
      </c>
      <c r="F57" s="22">
        <v>6.5</v>
      </c>
      <c r="G57" s="22"/>
      <c r="H57" s="23">
        <v>6.5</v>
      </c>
      <c r="I57" s="20" t="s">
        <v>52</v>
      </c>
    </row>
    <row r="58" spans="1:9" s="2" customFormat="1" ht="81">
      <c r="A58" s="19">
        <v>52</v>
      </c>
      <c r="B58" s="24" t="s">
        <v>191</v>
      </c>
      <c r="C58" s="19" t="s">
        <v>125</v>
      </c>
      <c r="D58" s="24" t="s">
        <v>192</v>
      </c>
      <c r="E58" s="25" t="s">
        <v>193</v>
      </c>
      <c r="F58" s="23">
        <v>3</v>
      </c>
      <c r="G58" s="23">
        <v>1</v>
      </c>
      <c r="H58" s="22">
        <v>2</v>
      </c>
      <c r="I58" s="20" t="s">
        <v>194</v>
      </c>
    </row>
    <row r="59" spans="1:9" s="2" customFormat="1" ht="44.25" customHeight="1">
      <c r="A59" s="19">
        <v>53</v>
      </c>
      <c r="B59" s="20" t="s">
        <v>195</v>
      </c>
      <c r="C59" s="19" t="s">
        <v>80</v>
      </c>
      <c r="D59" s="20" t="s">
        <v>196</v>
      </c>
      <c r="E59" s="21" t="s">
        <v>51</v>
      </c>
      <c r="F59" s="22">
        <v>5</v>
      </c>
      <c r="G59" s="23"/>
      <c r="H59" s="22">
        <v>5</v>
      </c>
      <c r="I59" s="20" t="s">
        <v>52</v>
      </c>
    </row>
    <row r="60" spans="1:9" s="3" customFormat="1" ht="30" customHeight="1">
      <c r="A60" s="67" t="s">
        <v>197</v>
      </c>
      <c r="B60" s="67"/>
      <c r="C60" s="67"/>
      <c r="D60" s="67"/>
      <c r="E60" s="16"/>
      <c r="F60" s="17">
        <f>SUM(F61:F69)</f>
        <v>22.599999999999998</v>
      </c>
      <c r="G60" s="17">
        <f>SUM(G61:G69)</f>
        <v>4.499999999999999</v>
      </c>
      <c r="H60" s="17">
        <f>SUM(H61:H69)</f>
        <v>18.099999999999998</v>
      </c>
      <c r="I60" s="18"/>
    </row>
    <row r="61" spans="1:9" s="2" customFormat="1" ht="40.5">
      <c r="A61" s="19">
        <v>54</v>
      </c>
      <c r="B61" s="20" t="s">
        <v>198</v>
      </c>
      <c r="C61" s="19" t="s">
        <v>44</v>
      </c>
      <c r="D61" s="20" t="s">
        <v>199</v>
      </c>
      <c r="E61" s="21" t="s">
        <v>193</v>
      </c>
      <c r="F61" s="22">
        <v>4.84</v>
      </c>
      <c r="G61" s="22">
        <v>3.8</v>
      </c>
      <c r="H61" s="23">
        <v>1.04</v>
      </c>
      <c r="I61" s="20" t="s">
        <v>99</v>
      </c>
    </row>
    <row r="62" spans="1:9" s="2" customFormat="1" ht="40.5">
      <c r="A62" s="19">
        <v>55</v>
      </c>
      <c r="B62" s="20" t="s">
        <v>200</v>
      </c>
      <c r="C62" s="19" t="s">
        <v>80</v>
      </c>
      <c r="D62" s="20" t="s">
        <v>201</v>
      </c>
      <c r="E62" s="21" t="s">
        <v>86</v>
      </c>
      <c r="F62" s="22">
        <v>4.6</v>
      </c>
      <c r="G62" s="23"/>
      <c r="H62" s="22">
        <v>4.6</v>
      </c>
      <c r="I62" s="20" t="s">
        <v>52</v>
      </c>
    </row>
    <row r="63" spans="1:9" s="2" customFormat="1" ht="58.5" customHeight="1">
      <c r="A63" s="19">
        <v>56</v>
      </c>
      <c r="B63" s="20" t="s">
        <v>202</v>
      </c>
      <c r="C63" s="19" t="s">
        <v>44</v>
      </c>
      <c r="D63" s="20" t="s">
        <v>203</v>
      </c>
      <c r="E63" s="21" t="s">
        <v>204</v>
      </c>
      <c r="F63" s="22">
        <v>5</v>
      </c>
      <c r="G63" s="23">
        <v>0.55</v>
      </c>
      <c r="H63" s="22">
        <v>4.45</v>
      </c>
      <c r="I63" s="20" t="s">
        <v>52</v>
      </c>
    </row>
    <row r="64" spans="1:9" s="2" customFormat="1" ht="40.5">
      <c r="A64" s="19">
        <v>57</v>
      </c>
      <c r="B64" s="20" t="s">
        <v>205</v>
      </c>
      <c r="C64" s="19" t="s">
        <v>80</v>
      </c>
      <c r="D64" s="20" t="s">
        <v>206</v>
      </c>
      <c r="E64" s="21" t="s">
        <v>86</v>
      </c>
      <c r="F64" s="22">
        <v>2</v>
      </c>
      <c r="G64" s="22"/>
      <c r="H64" s="23">
        <v>2</v>
      </c>
      <c r="I64" s="20" t="s">
        <v>52</v>
      </c>
    </row>
    <row r="65" spans="1:9" s="2" customFormat="1" ht="54">
      <c r="A65" s="19">
        <v>58</v>
      </c>
      <c r="B65" s="20" t="s">
        <v>207</v>
      </c>
      <c r="C65" s="19" t="s">
        <v>80</v>
      </c>
      <c r="D65" s="20" t="s">
        <v>208</v>
      </c>
      <c r="E65" s="21" t="s">
        <v>89</v>
      </c>
      <c r="F65" s="22">
        <v>1.54</v>
      </c>
      <c r="G65" s="23"/>
      <c r="H65" s="22">
        <v>1.54</v>
      </c>
      <c r="I65" s="20" t="s">
        <v>52</v>
      </c>
    </row>
    <row r="66" spans="1:9" s="2" customFormat="1" ht="216">
      <c r="A66" s="19">
        <v>59</v>
      </c>
      <c r="B66" s="20" t="s">
        <v>209</v>
      </c>
      <c r="C66" s="19" t="s">
        <v>44</v>
      </c>
      <c r="D66" s="20" t="s">
        <v>210</v>
      </c>
      <c r="E66" s="21" t="s">
        <v>93</v>
      </c>
      <c r="F66" s="22">
        <v>1</v>
      </c>
      <c r="G66" s="23">
        <v>0.1</v>
      </c>
      <c r="H66" s="22">
        <v>0.9</v>
      </c>
      <c r="I66" s="20" t="s">
        <v>128</v>
      </c>
    </row>
    <row r="67" spans="1:9" s="2" customFormat="1" ht="81">
      <c r="A67" s="19">
        <v>60</v>
      </c>
      <c r="B67" s="20" t="s">
        <v>211</v>
      </c>
      <c r="C67" s="19" t="s">
        <v>212</v>
      </c>
      <c r="D67" s="20" t="s">
        <v>213</v>
      </c>
      <c r="E67" s="21" t="s">
        <v>146</v>
      </c>
      <c r="F67" s="22">
        <v>1.85</v>
      </c>
      <c r="G67" s="23"/>
      <c r="H67" s="22">
        <v>1.85</v>
      </c>
      <c r="I67" s="20" t="s">
        <v>151</v>
      </c>
    </row>
    <row r="68" spans="1:9" ht="42.75" customHeight="1">
      <c r="A68" s="19">
        <v>61</v>
      </c>
      <c r="B68" s="20" t="s">
        <v>214</v>
      </c>
      <c r="C68" s="19" t="s">
        <v>44</v>
      </c>
      <c r="D68" s="20" t="s">
        <v>215</v>
      </c>
      <c r="E68" s="21" t="s">
        <v>127</v>
      </c>
      <c r="F68" s="22">
        <v>1</v>
      </c>
      <c r="G68" s="22">
        <v>0.05</v>
      </c>
      <c r="H68" s="23">
        <v>0.95</v>
      </c>
      <c r="I68" s="20" t="s">
        <v>52</v>
      </c>
    </row>
    <row r="69" spans="1:9" ht="50.25" customHeight="1">
      <c r="A69" s="19">
        <v>62</v>
      </c>
      <c r="B69" s="24" t="s">
        <v>216</v>
      </c>
      <c r="C69" s="19" t="s">
        <v>44</v>
      </c>
      <c r="D69" s="24" t="s">
        <v>217</v>
      </c>
      <c r="E69" s="25" t="s">
        <v>218</v>
      </c>
      <c r="F69" s="23">
        <v>0.77</v>
      </c>
      <c r="G69" s="23"/>
      <c r="H69" s="22">
        <v>0.77</v>
      </c>
      <c r="I69" s="20" t="s">
        <v>219</v>
      </c>
    </row>
    <row r="70" spans="1:9" s="3" customFormat="1" ht="29.25" customHeight="1">
      <c r="A70" s="67" t="s">
        <v>220</v>
      </c>
      <c r="B70" s="67"/>
      <c r="C70" s="67"/>
      <c r="D70" s="67"/>
      <c r="E70" s="27"/>
      <c r="F70" s="28">
        <f>SUM(F71)</f>
        <v>7</v>
      </c>
      <c r="G70" s="28">
        <f>SUM(G71)</f>
        <v>0</v>
      </c>
      <c r="H70" s="28">
        <f>SUM(H71)</f>
        <v>7</v>
      </c>
      <c r="I70" s="18"/>
    </row>
    <row r="71" spans="1:9" s="2" customFormat="1" ht="108" customHeight="1">
      <c r="A71" s="19">
        <v>63</v>
      </c>
      <c r="B71" s="20" t="s">
        <v>221</v>
      </c>
      <c r="C71" s="19" t="s">
        <v>80</v>
      </c>
      <c r="D71" s="20" t="s">
        <v>222</v>
      </c>
      <c r="E71" s="21" t="s">
        <v>51</v>
      </c>
      <c r="F71" s="22">
        <v>7</v>
      </c>
      <c r="G71" s="22"/>
      <c r="H71" s="23">
        <v>7</v>
      </c>
      <c r="I71" s="20" t="s">
        <v>223</v>
      </c>
    </row>
    <row r="72" spans="1:9" s="3" customFormat="1" ht="31.5" customHeight="1">
      <c r="A72" s="67" t="s">
        <v>224</v>
      </c>
      <c r="B72" s="67"/>
      <c r="C72" s="67"/>
      <c r="D72" s="68"/>
      <c r="E72" s="16"/>
      <c r="F72" s="17">
        <f>SUM(F73+F82+F90+F112+F140)</f>
        <v>891.0348</v>
      </c>
      <c r="G72" s="17">
        <f>SUM(G73+G82+G90+G112+G140)</f>
        <v>193.70499999999998</v>
      </c>
      <c r="H72" s="17">
        <f>SUM(H73+H82+H90+H112+H140)</f>
        <v>590.0048</v>
      </c>
      <c r="I72" s="18"/>
    </row>
    <row r="73" spans="1:9" s="3" customFormat="1" ht="31.5" customHeight="1">
      <c r="A73" s="70" t="s">
        <v>225</v>
      </c>
      <c r="B73" s="71"/>
      <c r="C73" s="71"/>
      <c r="D73" s="72"/>
      <c r="E73" s="16"/>
      <c r="F73" s="17">
        <f>SUM(F74:F81)</f>
        <v>182</v>
      </c>
      <c r="G73" s="17">
        <f>SUM(G74:G81)</f>
        <v>19.6</v>
      </c>
      <c r="H73" s="17">
        <f>SUM(H74:H81)</f>
        <v>102.9</v>
      </c>
      <c r="I73" s="18"/>
    </row>
    <row r="74" spans="1:9" s="2" customFormat="1" ht="58.5" customHeight="1">
      <c r="A74" s="19">
        <v>64</v>
      </c>
      <c r="B74" s="20" t="s">
        <v>226</v>
      </c>
      <c r="C74" s="19" t="s">
        <v>44</v>
      </c>
      <c r="D74" s="20" t="s">
        <v>227</v>
      </c>
      <c r="E74" s="21" t="s">
        <v>184</v>
      </c>
      <c r="F74" s="22">
        <v>100</v>
      </c>
      <c r="G74" s="22">
        <v>5.5</v>
      </c>
      <c r="H74" s="23">
        <v>50</v>
      </c>
      <c r="I74" s="20" t="s">
        <v>228</v>
      </c>
    </row>
    <row r="75" spans="1:9" s="2" customFormat="1" ht="126.75" customHeight="1">
      <c r="A75" s="19">
        <v>65</v>
      </c>
      <c r="B75" s="20" t="s">
        <v>229</v>
      </c>
      <c r="C75" s="19" t="s">
        <v>44</v>
      </c>
      <c r="D75" s="20" t="s">
        <v>230</v>
      </c>
      <c r="E75" s="21" t="s">
        <v>127</v>
      </c>
      <c r="F75" s="22">
        <v>10</v>
      </c>
      <c r="G75" s="22">
        <v>0.5</v>
      </c>
      <c r="H75" s="23">
        <v>9.5</v>
      </c>
      <c r="I75" s="20" t="s">
        <v>231</v>
      </c>
    </row>
    <row r="76" spans="1:9" s="2" customFormat="1" ht="72" customHeight="1">
      <c r="A76" s="19">
        <v>66</v>
      </c>
      <c r="B76" s="29" t="s">
        <v>232</v>
      </c>
      <c r="C76" s="19" t="s">
        <v>44</v>
      </c>
      <c r="D76" s="29" t="s">
        <v>233</v>
      </c>
      <c r="E76" s="30" t="s">
        <v>234</v>
      </c>
      <c r="F76" s="22">
        <v>25</v>
      </c>
      <c r="G76" s="22">
        <v>10</v>
      </c>
      <c r="H76" s="23">
        <v>15</v>
      </c>
      <c r="I76" s="20" t="s">
        <v>151</v>
      </c>
    </row>
    <row r="77" spans="1:9" s="2" customFormat="1" ht="57.75" customHeight="1">
      <c r="A77" s="19">
        <v>67</v>
      </c>
      <c r="B77" s="20" t="s">
        <v>235</v>
      </c>
      <c r="C77" s="19" t="s">
        <v>44</v>
      </c>
      <c r="D77" s="20" t="s">
        <v>236</v>
      </c>
      <c r="E77" s="21" t="s">
        <v>75</v>
      </c>
      <c r="F77" s="22">
        <v>5</v>
      </c>
      <c r="G77" s="22">
        <v>2.5</v>
      </c>
      <c r="H77" s="23">
        <v>2.5</v>
      </c>
      <c r="I77" s="20" t="s">
        <v>52</v>
      </c>
    </row>
    <row r="78" spans="1:9" s="2" customFormat="1" ht="45" customHeight="1">
      <c r="A78" s="19">
        <v>68</v>
      </c>
      <c r="B78" s="20" t="s">
        <v>237</v>
      </c>
      <c r="C78" s="19" t="s">
        <v>44</v>
      </c>
      <c r="D78" s="20" t="s">
        <v>238</v>
      </c>
      <c r="E78" s="21" t="s">
        <v>93</v>
      </c>
      <c r="F78" s="22">
        <v>1</v>
      </c>
      <c r="G78" s="22">
        <v>0.5</v>
      </c>
      <c r="H78" s="23">
        <v>0.5</v>
      </c>
      <c r="I78" s="20" t="s">
        <v>52</v>
      </c>
    </row>
    <row r="79" spans="1:9" s="2" customFormat="1" ht="45.75" customHeight="1">
      <c r="A79" s="19">
        <v>69</v>
      </c>
      <c r="B79" s="20" t="s">
        <v>239</v>
      </c>
      <c r="C79" s="19" t="s">
        <v>44</v>
      </c>
      <c r="D79" s="20" t="s">
        <v>240</v>
      </c>
      <c r="E79" s="21" t="s">
        <v>78</v>
      </c>
      <c r="F79" s="22">
        <v>3</v>
      </c>
      <c r="G79" s="22">
        <v>0.6</v>
      </c>
      <c r="H79" s="23">
        <v>2.4</v>
      </c>
      <c r="I79" s="20" t="s">
        <v>52</v>
      </c>
    </row>
    <row r="80" spans="1:9" s="2" customFormat="1" ht="40.5">
      <c r="A80" s="19">
        <v>70</v>
      </c>
      <c r="B80" s="20" t="s">
        <v>241</v>
      </c>
      <c r="C80" s="19" t="s">
        <v>54</v>
      </c>
      <c r="D80" s="20" t="s">
        <v>242</v>
      </c>
      <c r="E80" s="21" t="s">
        <v>107</v>
      </c>
      <c r="F80" s="22">
        <v>30</v>
      </c>
      <c r="G80" s="22"/>
      <c r="H80" s="23">
        <v>15</v>
      </c>
      <c r="I80" s="20" t="s">
        <v>52</v>
      </c>
    </row>
    <row r="81" spans="1:9" s="2" customFormat="1" ht="40.5">
      <c r="A81" s="19">
        <v>71</v>
      </c>
      <c r="B81" s="31" t="s">
        <v>243</v>
      </c>
      <c r="C81" s="32" t="s">
        <v>49</v>
      </c>
      <c r="D81" s="31" t="s">
        <v>244</v>
      </c>
      <c r="E81" s="33" t="s">
        <v>146</v>
      </c>
      <c r="F81" s="34">
        <v>8</v>
      </c>
      <c r="G81" s="34"/>
      <c r="H81" s="34">
        <v>8</v>
      </c>
      <c r="I81" s="31" t="s">
        <v>52</v>
      </c>
    </row>
    <row r="82" spans="1:9" s="3" customFormat="1" ht="28.5" customHeight="1">
      <c r="A82" s="67" t="s">
        <v>245</v>
      </c>
      <c r="B82" s="67"/>
      <c r="C82" s="67"/>
      <c r="D82" s="67"/>
      <c r="E82" s="16"/>
      <c r="F82" s="17">
        <f>SUM(F83:F89)</f>
        <v>81.45</v>
      </c>
      <c r="G82" s="17">
        <f>SUM(G83:G89)</f>
        <v>18.830000000000002</v>
      </c>
      <c r="H82" s="17">
        <f>SUM(H83:H89)</f>
        <v>62.620000000000005</v>
      </c>
      <c r="I82" s="18"/>
    </row>
    <row r="83" spans="1:9" s="2" customFormat="1" ht="40.5">
      <c r="A83" s="19">
        <v>72</v>
      </c>
      <c r="B83" s="20" t="s">
        <v>246</v>
      </c>
      <c r="C83" s="19" t="s">
        <v>44</v>
      </c>
      <c r="D83" s="20" t="s">
        <v>247</v>
      </c>
      <c r="E83" s="21" t="s">
        <v>127</v>
      </c>
      <c r="F83" s="22">
        <v>15</v>
      </c>
      <c r="G83" s="22">
        <v>0.5</v>
      </c>
      <c r="H83" s="23">
        <v>14.5</v>
      </c>
      <c r="I83" s="20" t="s">
        <v>52</v>
      </c>
    </row>
    <row r="84" spans="1:9" s="2" customFormat="1" ht="57" customHeight="1">
      <c r="A84" s="19">
        <v>73</v>
      </c>
      <c r="B84" s="20" t="s">
        <v>248</v>
      </c>
      <c r="C84" s="19" t="s">
        <v>44</v>
      </c>
      <c r="D84" s="20" t="s">
        <v>249</v>
      </c>
      <c r="E84" s="21" t="s">
        <v>127</v>
      </c>
      <c r="F84" s="22">
        <v>20</v>
      </c>
      <c r="G84" s="22">
        <v>0.36</v>
      </c>
      <c r="H84" s="23">
        <v>19.64</v>
      </c>
      <c r="I84" s="20" t="s">
        <v>99</v>
      </c>
    </row>
    <row r="85" spans="1:9" ht="105" customHeight="1">
      <c r="A85" s="19">
        <v>74</v>
      </c>
      <c r="B85" s="29" t="s">
        <v>250</v>
      </c>
      <c r="C85" s="19" t="s">
        <v>80</v>
      </c>
      <c r="D85" s="29" t="s">
        <v>251</v>
      </c>
      <c r="E85" s="30" t="s">
        <v>146</v>
      </c>
      <c r="F85" s="22">
        <v>13.45</v>
      </c>
      <c r="G85" s="22"/>
      <c r="H85" s="23">
        <v>13.45</v>
      </c>
      <c r="I85" s="20" t="s">
        <v>252</v>
      </c>
    </row>
    <row r="86" spans="1:9" s="2" customFormat="1" ht="57" customHeight="1">
      <c r="A86" s="19">
        <v>75</v>
      </c>
      <c r="B86" s="24" t="s">
        <v>253</v>
      </c>
      <c r="C86" s="19" t="s">
        <v>44</v>
      </c>
      <c r="D86" s="24" t="s">
        <v>254</v>
      </c>
      <c r="E86" s="25" t="s">
        <v>255</v>
      </c>
      <c r="F86" s="23">
        <v>20</v>
      </c>
      <c r="G86" s="23">
        <v>15.87</v>
      </c>
      <c r="H86" s="22">
        <v>4.13</v>
      </c>
      <c r="I86" s="20" t="s">
        <v>90</v>
      </c>
    </row>
    <row r="87" spans="1:9" s="2" customFormat="1" ht="49.5" customHeight="1">
      <c r="A87" s="19">
        <v>76</v>
      </c>
      <c r="B87" s="20" t="s">
        <v>256</v>
      </c>
      <c r="C87" s="19" t="s">
        <v>44</v>
      </c>
      <c r="D87" s="20" t="s">
        <v>257</v>
      </c>
      <c r="E87" s="21" t="s">
        <v>98</v>
      </c>
      <c r="F87" s="22">
        <v>3</v>
      </c>
      <c r="G87" s="22">
        <v>2</v>
      </c>
      <c r="H87" s="23">
        <v>1</v>
      </c>
      <c r="I87" s="20" t="s">
        <v>90</v>
      </c>
    </row>
    <row r="88" spans="1:9" ht="40.5">
      <c r="A88" s="19">
        <v>77</v>
      </c>
      <c r="B88" s="20" t="s">
        <v>258</v>
      </c>
      <c r="C88" s="19" t="s">
        <v>44</v>
      </c>
      <c r="D88" s="20" t="s">
        <v>259</v>
      </c>
      <c r="E88" s="21" t="s">
        <v>78</v>
      </c>
      <c r="F88" s="22">
        <v>2</v>
      </c>
      <c r="G88" s="22">
        <v>0.1</v>
      </c>
      <c r="H88" s="23">
        <v>1.9</v>
      </c>
      <c r="I88" s="20" t="s">
        <v>52</v>
      </c>
    </row>
    <row r="89" spans="1:9" ht="44.25" customHeight="1">
      <c r="A89" s="19">
        <v>78</v>
      </c>
      <c r="B89" s="20" t="s">
        <v>260</v>
      </c>
      <c r="C89" s="19" t="s">
        <v>80</v>
      </c>
      <c r="D89" s="20" t="s">
        <v>261</v>
      </c>
      <c r="E89" s="21" t="s">
        <v>146</v>
      </c>
      <c r="F89" s="22">
        <v>8</v>
      </c>
      <c r="G89" s="22"/>
      <c r="H89" s="23">
        <v>8</v>
      </c>
      <c r="I89" s="20" t="s">
        <v>99</v>
      </c>
    </row>
    <row r="90" spans="1:9" s="3" customFormat="1" ht="27.75" customHeight="1">
      <c r="A90" s="67" t="s">
        <v>262</v>
      </c>
      <c r="B90" s="67"/>
      <c r="C90" s="67"/>
      <c r="D90" s="67"/>
      <c r="E90" s="27"/>
      <c r="F90" s="28">
        <f>SUM(F91:F111)</f>
        <v>250.75</v>
      </c>
      <c r="G90" s="28">
        <f>SUM(G91:G111)</f>
        <v>73.78</v>
      </c>
      <c r="H90" s="28">
        <f>SUM(H91:H111)</f>
        <v>168.57</v>
      </c>
      <c r="I90" s="18"/>
    </row>
    <row r="91" spans="1:9" s="2" customFormat="1" ht="60" customHeight="1">
      <c r="A91" s="19">
        <v>79</v>
      </c>
      <c r="B91" s="20" t="s">
        <v>263</v>
      </c>
      <c r="C91" s="19" t="s">
        <v>44</v>
      </c>
      <c r="D91" s="20" t="s">
        <v>264</v>
      </c>
      <c r="E91" s="21" t="s">
        <v>98</v>
      </c>
      <c r="F91" s="22">
        <v>8.7</v>
      </c>
      <c r="G91" s="22">
        <v>7</v>
      </c>
      <c r="H91" s="23">
        <v>1.7</v>
      </c>
      <c r="I91" s="20" t="s">
        <v>128</v>
      </c>
    </row>
    <row r="92" spans="1:9" s="2" customFormat="1" ht="54" customHeight="1">
      <c r="A92" s="19">
        <v>80</v>
      </c>
      <c r="B92" s="20" t="s">
        <v>265</v>
      </c>
      <c r="C92" s="19" t="s">
        <v>44</v>
      </c>
      <c r="D92" s="20" t="s">
        <v>266</v>
      </c>
      <c r="E92" s="21" t="s">
        <v>98</v>
      </c>
      <c r="F92" s="22">
        <v>9.1</v>
      </c>
      <c r="G92" s="22">
        <v>7.1</v>
      </c>
      <c r="H92" s="23">
        <v>2</v>
      </c>
      <c r="I92" s="20" t="s">
        <v>128</v>
      </c>
    </row>
    <row r="93" spans="1:9" s="2" customFormat="1" ht="82.5" customHeight="1">
      <c r="A93" s="19">
        <v>81</v>
      </c>
      <c r="B93" s="20" t="s">
        <v>267</v>
      </c>
      <c r="C93" s="19" t="s">
        <v>44</v>
      </c>
      <c r="D93" s="20" t="s">
        <v>268</v>
      </c>
      <c r="E93" s="21" t="s">
        <v>127</v>
      </c>
      <c r="F93" s="22">
        <v>4.15</v>
      </c>
      <c r="G93" s="22">
        <v>0.32</v>
      </c>
      <c r="H93" s="23">
        <v>3.83</v>
      </c>
      <c r="I93" s="20" t="s">
        <v>194</v>
      </c>
    </row>
    <row r="94" spans="1:9" s="2" customFormat="1" ht="54.75" customHeight="1">
      <c r="A94" s="19">
        <v>82</v>
      </c>
      <c r="B94" s="20" t="s">
        <v>269</v>
      </c>
      <c r="C94" s="19" t="s">
        <v>44</v>
      </c>
      <c r="D94" s="20" t="s">
        <v>270</v>
      </c>
      <c r="E94" s="21" t="s">
        <v>127</v>
      </c>
      <c r="F94" s="22">
        <v>15</v>
      </c>
      <c r="G94" s="22">
        <v>4</v>
      </c>
      <c r="H94" s="23">
        <v>11</v>
      </c>
      <c r="I94" s="20" t="s">
        <v>52</v>
      </c>
    </row>
    <row r="95" spans="1:9" s="2" customFormat="1" ht="54.75" customHeight="1">
      <c r="A95" s="19">
        <v>83</v>
      </c>
      <c r="B95" s="20" t="s">
        <v>271</v>
      </c>
      <c r="C95" s="19" t="s">
        <v>44</v>
      </c>
      <c r="D95" s="20" t="s">
        <v>272</v>
      </c>
      <c r="E95" s="21" t="s">
        <v>127</v>
      </c>
      <c r="F95" s="22">
        <v>30</v>
      </c>
      <c r="G95" s="22">
        <v>2</v>
      </c>
      <c r="H95" s="23">
        <v>28</v>
      </c>
      <c r="I95" s="20" t="s">
        <v>52</v>
      </c>
    </row>
    <row r="96" spans="1:9" s="2" customFormat="1" ht="141.75" customHeight="1">
      <c r="A96" s="19">
        <v>84</v>
      </c>
      <c r="B96" s="20" t="s">
        <v>273</v>
      </c>
      <c r="C96" s="19" t="s">
        <v>274</v>
      </c>
      <c r="D96" s="20" t="s">
        <v>275</v>
      </c>
      <c r="E96" s="21" t="s">
        <v>276</v>
      </c>
      <c r="F96" s="22">
        <v>15</v>
      </c>
      <c r="G96" s="22">
        <v>1.6</v>
      </c>
      <c r="H96" s="23">
        <v>5</v>
      </c>
      <c r="I96" s="20" t="s">
        <v>194</v>
      </c>
    </row>
    <row r="97" spans="1:9" s="2" customFormat="1" ht="102.75" customHeight="1">
      <c r="A97" s="19">
        <v>85</v>
      </c>
      <c r="B97" s="20" t="s">
        <v>277</v>
      </c>
      <c r="C97" s="19" t="s">
        <v>44</v>
      </c>
      <c r="D97" s="20" t="s">
        <v>278</v>
      </c>
      <c r="E97" s="21" t="s">
        <v>279</v>
      </c>
      <c r="F97" s="22">
        <v>48</v>
      </c>
      <c r="G97" s="22">
        <v>19.7</v>
      </c>
      <c r="H97" s="23">
        <v>28.3</v>
      </c>
      <c r="I97" s="20" t="s">
        <v>151</v>
      </c>
    </row>
    <row r="98" spans="1:9" s="2" customFormat="1" ht="77.25" customHeight="1">
      <c r="A98" s="19">
        <v>86</v>
      </c>
      <c r="B98" s="20" t="s">
        <v>280</v>
      </c>
      <c r="C98" s="19" t="s">
        <v>44</v>
      </c>
      <c r="D98" s="20" t="s">
        <v>281</v>
      </c>
      <c r="E98" s="21" t="s">
        <v>282</v>
      </c>
      <c r="F98" s="22">
        <v>25</v>
      </c>
      <c r="G98" s="22">
        <v>5.03</v>
      </c>
      <c r="H98" s="23">
        <v>19.97</v>
      </c>
      <c r="I98" s="20" t="s">
        <v>151</v>
      </c>
    </row>
    <row r="99" spans="1:9" s="2" customFormat="1" ht="108.75" customHeight="1">
      <c r="A99" s="19">
        <v>87</v>
      </c>
      <c r="B99" s="20" t="s">
        <v>283</v>
      </c>
      <c r="C99" s="19" t="s">
        <v>44</v>
      </c>
      <c r="D99" s="20" t="s">
        <v>284</v>
      </c>
      <c r="E99" s="21" t="s">
        <v>282</v>
      </c>
      <c r="F99" s="22">
        <v>10</v>
      </c>
      <c r="G99" s="22">
        <v>4.34</v>
      </c>
      <c r="H99" s="23">
        <v>5.66</v>
      </c>
      <c r="I99" s="20" t="s">
        <v>151</v>
      </c>
    </row>
    <row r="100" spans="1:9" s="2" customFormat="1" ht="49.5" customHeight="1">
      <c r="A100" s="19">
        <v>88</v>
      </c>
      <c r="B100" s="20" t="s">
        <v>285</v>
      </c>
      <c r="C100" s="19" t="s">
        <v>80</v>
      </c>
      <c r="D100" s="20" t="s">
        <v>286</v>
      </c>
      <c r="E100" s="21" t="s">
        <v>51</v>
      </c>
      <c r="F100" s="22">
        <v>15</v>
      </c>
      <c r="G100" s="22"/>
      <c r="H100" s="23">
        <v>15</v>
      </c>
      <c r="I100" s="20" t="s">
        <v>52</v>
      </c>
    </row>
    <row r="101" spans="1:9" s="2" customFormat="1" ht="50.25" customHeight="1">
      <c r="A101" s="19">
        <v>89</v>
      </c>
      <c r="B101" s="20" t="s">
        <v>287</v>
      </c>
      <c r="C101" s="19" t="s">
        <v>80</v>
      </c>
      <c r="D101" s="20" t="s">
        <v>288</v>
      </c>
      <c r="E101" s="21" t="s">
        <v>51</v>
      </c>
      <c r="F101" s="22">
        <v>10</v>
      </c>
      <c r="G101" s="22"/>
      <c r="H101" s="23">
        <v>10</v>
      </c>
      <c r="I101" s="20" t="s">
        <v>52</v>
      </c>
    </row>
    <row r="102" spans="1:9" s="2" customFormat="1" ht="51.75" customHeight="1">
      <c r="A102" s="19">
        <v>90</v>
      </c>
      <c r="B102" s="20" t="s">
        <v>289</v>
      </c>
      <c r="C102" s="19" t="s">
        <v>80</v>
      </c>
      <c r="D102" s="20" t="s">
        <v>290</v>
      </c>
      <c r="E102" s="21" t="s">
        <v>51</v>
      </c>
      <c r="F102" s="22">
        <v>1</v>
      </c>
      <c r="G102" s="22"/>
      <c r="H102" s="23">
        <v>1</v>
      </c>
      <c r="I102" s="20" t="s">
        <v>52</v>
      </c>
    </row>
    <row r="103" spans="1:9" ht="53.25" customHeight="1">
      <c r="A103" s="19">
        <v>91</v>
      </c>
      <c r="B103" s="20" t="s">
        <v>291</v>
      </c>
      <c r="C103" s="19" t="s">
        <v>80</v>
      </c>
      <c r="D103" s="20" t="s">
        <v>292</v>
      </c>
      <c r="E103" s="21" t="s">
        <v>51</v>
      </c>
      <c r="F103" s="22">
        <v>1.3</v>
      </c>
      <c r="G103" s="22">
        <v>0.05</v>
      </c>
      <c r="H103" s="23">
        <v>1.25</v>
      </c>
      <c r="I103" s="20" t="s">
        <v>52</v>
      </c>
    </row>
    <row r="104" spans="1:9" s="2" customFormat="1" ht="45.75" customHeight="1">
      <c r="A104" s="19">
        <v>92</v>
      </c>
      <c r="B104" s="24" t="s">
        <v>293</v>
      </c>
      <c r="C104" s="19" t="s">
        <v>80</v>
      </c>
      <c r="D104" s="24" t="s">
        <v>294</v>
      </c>
      <c r="E104" s="25" t="s">
        <v>295</v>
      </c>
      <c r="F104" s="23">
        <v>3</v>
      </c>
      <c r="G104" s="23"/>
      <c r="H104" s="22">
        <v>3</v>
      </c>
      <c r="I104" s="20" t="s">
        <v>90</v>
      </c>
    </row>
    <row r="105" spans="1:9" ht="49.5" customHeight="1">
      <c r="A105" s="19">
        <v>93</v>
      </c>
      <c r="B105" s="20" t="s">
        <v>296</v>
      </c>
      <c r="C105" s="19" t="s">
        <v>44</v>
      </c>
      <c r="D105" s="20" t="s">
        <v>297</v>
      </c>
      <c r="E105" s="21" t="s">
        <v>298</v>
      </c>
      <c r="F105" s="22">
        <v>7</v>
      </c>
      <c r="G105" s="22">
        <v>2</v>
      </c>
      <c r="H105" s="23">
        <v>5</v>
      </c>
      <c r="I105" s="20" t="s">
        <v>90</v>
      </c>
    </row>
    <row r="106" spans="1:9" ht="69.75" customHeight="1">
      <c r="A106" s="19">
        <v>94</v>
      </c>
      <c r="B106" s="24" t="s">
        <v>299</v>
      </c>
      <c r="C106" s="19" t="s">
        <v>44</v>
      </c>
      <c r="D106" s="24" t="s">
        <v>300</v>
      </c>
      <c r="E106" s="25" t="s">
        <v>301</v>
      </c>
      <c r="F106" s="23">
        <v>8</v>
      </c>
      <c r="G106" s="23">
        <v>5.6</v>
      </c>
      <c r="H106" s="22">
        <v>2.4</v>
      </c>
      <c r="I106" s="20" t="s">
        <v>128</v>
      </c>
    </row>
    <row r="107" spans="1:9" ht="58.5" customHeight="1">
      <c r="A107" s="19">
        <v>95</v>
      </c>
      <c r="B107" s="24" t="s">
        <v>302</v>
      </c>
      <c r="C107" s="19" t="s">
        <v>44</v>
      </c>
      <c r="D107" s="24" t="s">
        <v>303</v>
      </c>
      <c r="E107" s="25" t="s">
        <v>114</v>
      </c>
      <c r="F107" s="23">
        <v>8</v>
      </c>
      <c r="G107" s="23">
        <v>4.04</v>
      </c>
      <c r="H107" s="22">
        <v>3.96</v>
      </c>
      <c r="I107" s="20" t="s">
        <v>128</v>
      </c>
    </row>
    <row r="108" spans="1:9" ht="58.5" customHeight="1">
      <c r="A108" s="19">
        <v>96</v>
      </c>
      <c r="B108" s="24" t="s">
        <v>304</v>
      </c>
      <c r="C108" s="19" t="s">
        <v>44</v>
      </c>
      <c r="D108" s="24" t="s">
        <v>305</v>
      </c>
      <c r="E108" s="25" t="s">
        <v>306</v>
      </c>
      <c r="F108" s="23">
        <v>5.5</v>
      </c>
      <c r="G108" s="23">
        <v>4.8</v>
      </c>
      <c r="H108" s="22">
        <v>0.7</v>
      </c>
      <c r="I108" s="20" t="s">
        <v>128</v>
      </c>
    </row>
    <row r="109" spans="1:9" s="2" customFormat="1" ht="71.25" customHeight="1">
      <c r="A109" s="19">
        <v>97</v>
      </c>
      <c r="B109" s="24" t="s">
        <v>307</v>
      </c>
      <c r="C109" s="19" t="s">
        <v>274</v>
      </c>
      <c r="D109" s="24" t="s">
        <v>308</v>
      </c>
      <c r="E109" s="25" t="s">
        <v>309</v>
      </c>
      <c r="F109" s="23">
        <v>15</v>
      </c>
      <c r="G109" s="23">
        <v>6</v>
      </c>
      <c r="H109" s="22">
        <v>9</v>
      </c>
      <c r="I109" s="20" t="s">
        <v>128</v>
      </c>
    </row>
    <row r="110" spans="1:9" s="2" customFormat="1" ht="45.75" customHeight="1">
      <c r="A110" s="19">
        <v>98</v>
      </c>
      <c r="B110" s="24" t="s">
        <v>310</v>
      </c>
      <c r="C110" s="19" t="s">
        <v>80</v>
      </c>
      <c r="D110" s="24" t="s">
        <v>311</v>
      </c>
      <c r="E110" s="25" t="s">
        <v>51</v>
      </c>
      <c r="F110" s="23">
        <v>10</v>
      </c>
      <c r="G110" s="23"/>
      <c r="H110" s="22">
        <v>10</v>
      </c>
      <c r="I110" s="20" t="s">
        <v>194</v>
      </c>
    </row>
    <row r="111" spans="1:9" s="2" customFormat="1" ht="57" customHeight="1">
      <c r="A111" s="19">
        <v>99</v>
      </c>
      <c r="B111" s="24" t="s">
        <v>312</v>
      </c>
      <c r="C111" s="19" t="s">
        <v>44</v>
      </c>
      <c r="D111" s="24" t="s">
        <v>313</v>
      </c>
      <c r="E111" s="25" t="s">
        <v>78</v>
      </c>
      <c r="F111" s="23">
        <v>2</v>
      </c>
      <c r="G111" s="23">
        <v>0.2</v>
      </c>
      <c r="H111" s="22">
        <v>1.8</v>
      </c>
      <c r="I111" s="20" t="s">
        <v>194</v>
      </c>
    </row>
    <row r="112" spans="1:9" s="3" customFormat="1" ht="29.25" customHeight="1">
      <c r="A112" s="70" t="s">
        <v>314</v>
      </c>
      <c r="B112" s="71"/>
      <c r="C112" s="71"/>
      <c r="D112" s="72"/>
      <c r="E112" s="16"/>
      <c r="F112" s="17">
        <f>SUM(F113:F139)</f>
        <v>267.8148</v>
      </c>
      <c r="G112" s="17">
        <f>SUM(G113:G139)</f>
        <v>72.36</v>
      </c>
      <c r="H112" s="17">
        <f>SUM(H113:H139)</f>
        <v>190.30479999999994</v>
      </c>
      <c r="I112" s="18"/>
    </row>
    <row r="113" spans="1:9" s="2" customFormat="1" ht="99.75" customHeight="1">
      <c r="A113" s="19">
        <v>100</v>
      </c>
      <c r="B113" s="29" t="s">
        <v>315</v>
      </c>
      <c r="C113" s="19" t="s">
        <v>44</v>
      </c>
      <c r="D113" s="29" t="s">
        <v>316</v>
      </c>
      <c r="E113" s="30" t="s">
        <v>193</v>
      </c>
      <c r="F113" s="22">
        <v>30</v>
      </c>
      <c r="G113" s="22">
        <v>21</v>
      </c>
      <c r="H113" s="23">
        <v>9</v>
      </c>
      <c r="I113" s="20" t="s">
        <v>151</v>
      </c>
    </row>
    <row r="114" spans="1:9" s="2" customFormat="1" ht="38.25" customHeight="1">
      <c r="A114" s="19">
        <v>101</v>
      </c>
      <c r="B114" s="29" t="s">
        <v>317</v>
      </c>
      <c r="C114" s="19" t="s">
        <v>44</v>
      </c>
      <c r="D114" s="29" t="s">
        <v>318</v>
      </c>
      <c r="E114" s="30" t="s">
        <v>131</v>
      </c>
      <c r="F114" s="22">
        <v>5</v>
      </c>
      <c r="G114" s="22">
        <v>2.37</v>
      </c>
      <c r="H114" s="23">
        <v>2.63</v>
      </c>
      <c r="I114" s="20" t="s">
        <v>194</v>
      </c>
    </row>
    <row r="115" spans="1:9" s="2" customFormat="1" ht="46.5" customHeight="1">
      <c r="A115" s="19">
        <v>102</v>
      </c>
      <c r="B115" s="20" t="s">
        <v>319</v>
      </c>
      <c r="C115" s="19" t="s">
        <v>44</v>
      </c>
      <c r="D115" s="20" t="s">
        <v>320</v>
      </c>
      <c r="E115" s="21" t="s">
        <v>321</v>
      </c>
      <c r="F115" s="22">
        <v>28</v>
      </c>
      <c r="G115" s="22">
        <v>14.53</v>
      </c>
      <c r="H115" s="23">
        <v>13.47</v>
      </c>
      <c r="I115" s="20" t="s">
        <v>52</v>
      </c>
    </row>
    <row r="116" spans="1:9" s="2" customFormat="1" ht="40.5">
      <c r="A116" s="19">
        <v>103</v>
      </c>
      <c r="B116" s="20" t="s">
        <v>322</v>
      </c>
      <c r="C116" s="19" t="s">
        <v>44</v>
      </c>
      <c r="D116" s="20" t="s">
        <v>323</v>
      </c>
      <c r="E116" s="21" t="s">
        <v>78</v>
      </c>
      <c r="F116" s="22">
        <v>10</v>
      </c>
      <c r="G116" s="22">
        <v>2</v>
      </c>
      <c r="H116" s="23">
        <v>8</v>
      </c>
      <c r="I116" s="20" t="s">
        <v>52</v>
      </c>
    </row>
    <row r="117" spans="1:9" s="2" customFormat="1" ht="40.5">
      <c r="A117" s="19">
        <v>104</v>
      </c>
      <c r="B117" s="20" t="s">
        <v>324</v>
      </c>
      <c r="C117" s="19" t="s">
        <v>44</v>
      </c>
      <c r="D117" s="20" t="s">
        <v>325</v>
      </c>
      <c r="E117" s="21" t="s">
        <v>193</v>
      </c>
      <c r="F117" s="22">
        <v>5</v>
      </c>
      <c r="G117" s="22">
        <v>3.5</v>
      </c>
      <c r="H117" s="23">
        <v>1.5</v>
      </c>
      <c r="I117" s="20" t="s">
        <v>52</v>
      </c>
    </row>
    <row r="118" spans="1:9" s="2" customFormat="1" ht="40.5">
      <c r="A118" s="19">
        <v>105</v>
      </c>
      <c r="B118" s="20" t="s">
        <v>326</v>
      </c>
      <c r="C118" s="19" t="s">
        <v>80</v>
      </c>
      <c r="D118" s="20" t="s">
        <v>327</v>
      </c>
      <c r="E118" s="21" t="s">
        <v>51</v>
      </c>
      <c r="F118" s="22">
        <v>12</v>
      </c>
      <c r="G118" s="22"/>
      <c r="H118" s="23">
        <v>12</v>
      </c>
      <c r="I118" s="20" t="s">
        <v>52</v>
      </c>
    </row>
    <row r="119" spans="1:9" s="2" customFormat="1" ht="40.5">
      <c r="A119" s="19">
        <v>106</v>
      </c>
      <c r="B119" s="20" t="s">
        <v>328</v>
      </c>
      <c r="C119" s="19" t="s">
        <v>44</v>
      </c>
      <c r="D119" s="20" t="s">
        <v>329</v>
      </c>
      <c r="E119" s="21" t="s">
        <v>93</v>
      </c>
      <c r="F119" s="22">
        <v>12</v>
      </c>
      <c r="G119" s="22">
        <v>1</v>
      </c>
      <c r="H119" s="23">
        <v>11</v>
      </c>
      <c r="I119" s="20" t="s">
        <v>52</v>
      </c>
    </row>
    <row r="120" spans="1:9" s="2" customFormat="1" ht="91.5" customHeight="1">
      <c r="A120" s="19">
        <v>107</v>
      </c>
      <c r="B120" s="20" t="s">
        <v>330</v>
      </c>
      <c r="C120" s="19" t="s">
        <v>80</v>
      </c>
      <c r="D120" s="20" t="s">
        <v>331</v>
      </c>
      <c r="E120" s="21" t="s">
        <v>332</v>
      </c>
      <c r="F120" s="22">
        <v>16</v>
      </c>
      <c r="G120" s="22">
        <v>3.35</v>
      </c>
      <c r="H120" s="23">
        <v>7.5</v>
      </c>
      <c r="I120" s="20" t="s">
        <v>194</v>
      </c>
    </row>
    <row r="121" spans="1:9" s="2" customFormat="1" ht="59.25" customHeight="1">
      <c r="A121" s="19">
        <v>108</v>
      </c>
      <c r="B121" s="20" t="s">
        <v>333</v>
      </c>
      <c r="C121" s="19" t="s">
        <v>44</v>
      </c>
      <c r="D121" s="20" t="s">
        <v>334</v>
      </c>
      <c r="E121" s="21" t="s">
        <v>93</v>
      </c>
      <c r="F121" s="22">
        <v>3.36</v>
      </c>
      <c r="G121" s="22">
        <v>1</v>
      </c>
      <c r="H121" s="23">
        <v>2.36</v>
      </c>
      <c r="I121" s="20" t="s">
        <v>128</v>
      </c>
    </row>
    <row r="122" spans="1:9" ht="111.75" customHeight="1">
      <c r="A122" s="19">
        <v>109</v>
      </c>
      <c r="B122" s="20" t="s">
        <v>335</v>
      </c>
      <c r="C122" s="19" t="s">
        <v>44</v>
      </c>
      <c r="D122" s="20" t="s">
        <v>336</v>
      </c>
      <c r="E122" s="21" t="s">
        <v>204</v>
      </c>
      <c r="F122" s="22">
        <v>3.8</v>
      </c>
      <c r="G122" s="22">
        <v>1.5</v>
      </c>
      <c r="H122" s="23">
        <v>2.3</v>
      </c>
      <c r="I122" s="20" t="s">
        <v>194</v>
      </c>
    </row>
    <row r="123" spans="1:9" s="2" customFormat="1" ht="45" customHeight="1">
      <c r="A123" s="19">
        <v>110</v>
      </c>
      <c r="B123" s="24" t="s">
        <v>337</v>
      </c>
      <c r="C123" s="19" t="s">
        <v>44</v>
      </c>
      <c r="D123" s="24" t="s">
        <v>338</v>
      </c>
      <c r="E123" s="25" t="s">
        <v>339</v>
      </c>
      <c r="F123" s="23">
        <v>14.8</v>
      </c>
      <c r="G123" s="23">
        <v>9.73</v>
      </c>
      <c r="H123" s="22">
        <v>5.07</v>
      </c>
      <c r="I123" s="20" t="s">
        <v>90</v>
      </c>
    </row>
    <row r="124" spans="1:9" s="2" customFormat="1" ht="72" customHeight="1">
      <c r="A124" s="19">
        <v>111</v>
      </c>
      <c r="B124" s="29" t="s">
        <v>340</v>
      </c>
      <c r="C124" s="19" t="s">
        <v>44</v>
      </c>
      <c r="D124" s="29" t="s">
        <v>341</v>
      </c>
      <c r="E124" s="30" t="s">
        <v>98</v>
      </c>
      <c r="F124" s="22">
        <v>8</v>
      </c>
      <c r="G124" s="22">
        <v>1.18</v>
      </c>
      <c r="H124" s="23">
        <v>6.82</v>
      </c>
      <c r="I124" s="20" t="s">
        <v>194</v>
      </c>
    </row>
    <row r="125" spans="1:9" s="2" customFormat="1" ht="44.25" customHeight="1">
      <c r="A125" s="19">
        <v>112</v>
      </c>
      <c r="B125" s="29" t="s">
        <v>342</v>
      </c>
      <c r="C125" s="19" t="s">
        <v>44</v>
      </c>
      <c r="D125" s="29" t="s">
        <v>343</v>
      </c>
      <c r="E125" s="30" t="s">
        <v>93</v>
      </c>
      <c r="F125" s="22">
        <v>2.6</v>
      </c>
      <c r="G125" s="22">
        <v>0.5</v>
      </c>
      <c r="H125" s="23">
        <v>2.1</v>
      </c>
      <c r="I125" s="20" t="s">
        <v>151</v>
      </c>
    </row>
    <row r="126" spans="1:9" s="2" customFormat="1" ht="43.5" customHeight="1">
      <c r="A126" s="19">
        <v>113</v>
      </c>
      <c r="B126" s="20" t="s">
        <v>344</v>
      </c>
      <c r="C126" s="19" t="s">
        <v>44</v>
      </c>
      <c r="D126" s="20" t="s">
        <v>345</v>
      </c>
      <c r="E126" s="21" t="s">
        <v>93</v>
      </c>
      <c r="F126" s="22">
        <v>10</v>
      </c>
      <c r="G126" s="22">
        <v>2</v>
      </c>
      <c r="H126" s="23">
        <v>8</v>
      </c>
      <c r="I126" s="20" t="s">
        <v>151</v>
      </c>
    </row>
    <row r="127" spans="1:9" s="2" customFormat="1" ht="45.75" customHeight="1">
      <c r="A127" s="19">
        <v>114</v>
      </c>
      <c r="B127" s="20" t="s">
        <v>346</v>
      </c>
      <c r="C127" s="19" t="s">
        <v>44</v>
      </c>
      <c r="D127" s="20" t="s">
        <v>347</v>
      </c>
      <c r="E127" s="21" t="s">
        <v>93</v>
      </c>
      <c r="F127" s="22">
        <v>6</v>
      </c>
      <c r="G127" s="22">
        <v>0.5</v>
      </c>
      <c r="H127" s="23">
        <v>5.5</v>
      </c>
      <c r="I127" s="20" t="s">
        <v>151</v>
      </c>
    </row>
    <row r="128" spans="1:9" s="2" customFormat="1" ht="48.75" customHeight="1">
      <c r="A128" s="19">
        <v>115</v>
      </c>
      <c r="B128" s="20" t="s">
        <v>348</v>
      </c>
      <c r="C128" s="19" t="s">
        <v>80</v>
      </c>
      <c r="D128" s="20" t="s">
        <v>349</v>
      </c>
      <c r="E128" s="21" t="s">
        <v>51</v>
      </c>
      <c r="F128" s="22">
        <v>25</v>
      </c>
      <c r="G128" s="22"/>
      <c r="H128" s="23">
        <v>25</v>
      </c>
      <c r="I128" s="20" t="s">
        <v>151</v>
      </c>
    </row>
    <row r="129" spans="1:9" s="2" customFormat="1" ht="63.75" customHeight="1">
      <c r="A129" s="19">
        <v>116</v>
      </c>
      <c r="B129" s="29" t="s">
        <v>350</v>
      </c>
      <c r="C129" s="19" t="s">
        <v>80</v>
      </c>
      <c r="D129" s="29" t="s">
        <v>351</v>
      </c>
      <c r="E129" s="30" t="s">
        <v>146</v>
      </c>
      <c r="F129" s="22">
        <v>2.0248</v>
      </c>
      <c r="G129" s="22">
        <v>0.25</v>
      </c>
      <c r="H129" s="23">
        <v>1.7748</v>
      </c>
      <c r="I129" s="20" t="s">
        <v>252</v>
      </c>
    </row>
    <row r="130" spans="1:9" s="2" customFormat="1" ht="87.75" customHeight="1">
      <c r="A130" s="19">
        <v>117</v>
      </c>
      <c r="B130" s="29" t="s">
        <v>352</v>
      </c>
      <c r="C130" s="19" t="s">
        <v>44</v>
      </c>
      <c r="D130" s="29" t="s">
        <v>353</v>
      </c>
      <c r="E130" s="30" t="s">
        <v>193</v>
      </c>
      <c r="F130" s="22">
        <v>10</v>
      </c>
      <c r="G130" s="22">
        <v>2.12</v>
      </c>
      <c r="H130" s="23">
        <v>7.88</v>
      </c>
      <c r="I130" s="20" t="s">
        <v>194</v>
      </c>
    </row>
    <row r="131" spans="1:9" s="2" customFormat="1" ht="63" customHeight="1">
      <c r="A131" s="19">
        <v>118</v>
      </c>
      <c r="B131" s="29" t="s">
        <v>354</v>
      </c>
      <c r="C131" s="19" t="s">
        <v>44</v>
      </c>
      <c r="D131" s="29" t="s">
        <v>355</v>
      </c>
      <c r="E131" s="30" t="s">
        <v>356</v>
      </c>
      <c r="F131" s="22">
        <v>2</v>
      </c>
      <c r="G131" s="22">
        <v>1.8</v>
      </c>
      <c r="H131" s="23">
        <v>0.2</v>
      </c>
      <c r="I131" s="20" t="s">
        <v>194</v>
      </c>
    </row>
    <row r="132" spans="1:9" s="2" customFormat="1" ht="45.75" customHeight="1">
      <c r="A132" s="19">
        <v>119</v>
      </c>
      <c r="B132" s="29" t="s">
        <v>357</v>
      </c>
      <c r="C132" s="19" t="s">
        <v>44</v>
      </c>
      <c r="D132" s="29" t="s">
        <v>358</v>
      </c>
      <c r="E132" s="30" t="s">
        <v>93</v>
      </c>
      <c r="F132" s="22">
        <v>15.23</v>
      </c>
      <c r="G132" s="22">
        <v>0.8</v>
      </c>
      <c r="H132" s="23">
        <v>14.43</v>
      </c>
      <c r="I132" s="20" t="s">
        <v>151</v>
      </c>
    </row>
    <row r="133" spans="1:9" s="2" customFormat="1" ht="45.75" customHeight="1">
      <c r="A133" s="19">
        <v>120</v>
      </c>
      <c r="B133" s="20" t="s">
        <v>359</v>
      </c>
      <c r="C133" s="19" t="s">
        <v>44</v>
      </c>
      <c r="D133" s="20" t="s">
        <v>360</v>
      </c>
      <c r="E133" s="21" t="s">
        <v>298</v>
      </c>
      <c r="F133" s="22">
        <v>3.5</v>
      </c>
      <c r="G133" s="22">
        <v>0.43</v>
      </c>
      <c r="H133" s="23">
        <v>3.07</v>
      </c>
      <c r="I133" s="20" t="s">
        <v>52</v>
      </c>
    </row>
    <row r="134" spans="1:9" s="2" customFormat="1" ht="45.75" customHeight="1">
      <c r="A134" s="19">
        <v>121</v>
      </c>
      <c r="B134" s="20" t="s">
        <v>361</v>
      </c>
      <c r="C134" s="19" t="s">
        <v>44</v>
      </c>
      <c r="D134" s="20" t="s">
        <v>362</v>
      </c>
      <c r="E134" s="21" t="s">
        <v>131</v>
      </c>
      <c r="F134" s="22">
        <v>1.5</v>
      </c>
      <c r="G134" s="22">
        <v>1</v>
      </c>
      <c r="H134" s="23">
        <v>0.5</v>
      </c>
      <c r="I134" s="20" t="s">
        <v>52</v>
      </c>
    </row>
    <row r="135" spans="1:9" s="2" customFormat="1" ht="39.75" customHeight="1">
      <c r="A135" s="19">
        <v>122</v>
      </c>
      <c r="B135" s="20" t="s">
        <v>363</v>
      </c>
      <c r="C135" s="19" t="s">
        <v>44</v>
      </c>
      <c r="D135" s="20" t="s">
        <v>364</v>
      </c>
      <c r="E135" s="21" t="s">
        <v>78</v>
      </c>
      <c r="F135" s="22">
        <v>5</v>
      </c>
      <c r="G135" s="22">
        <v>0.5</v>
      </c>
      <c r="H135" s="23">
        <v>4.5</v>
      </c>
      <c r="I135" s="20" t="s">
        <v>52</v>
      </c>
    </row>
    <row r="136" spans="1:9" s="2" customFormat="1" ht="45.75" customHeight="1">
      <c r="A136" s="19">
        <v>123</v>
      </c>
      <c r="B136" s="20" t="s">
        <v>365</v>
      </c>
      <c r="C136" s="19" t="s">
        <v>44</v>
      </c>
      <c r="D136" s="20" t="s">
        <v>366</v>
      </c>
      <c r="E136" s="21" t="s">
        <v>98</v>
      </c>
      <c r="F136" s="22">
        <v>2.3</v>
      </c>
      <c r="G136" s="22">
        <v>1.3</v>
      </c>
      <c r="H136" s="23">
        <v>1</v>
      </c>
      <c r="I136" s="20" t="s">
        <v>194</v>
      </c>
    </row>
    <row r="137" spans="1:9" s="2" customFormat="1" ht="46.5" customHeight="1">
      <c r="A137" s="19">
        <v>124</v>
      </c>
      <c r="B137" s="35" t="s">
        <v>367</v>
      </c>
      <c r="C137" s="36" t="s">
        <v>49</v>
      </c>
      <c r="D137" s="35" t="s">
        <v>368</v>
      </c>
      <c r="E137" s="37" t="s">
        <v>117</v>
      </c>
      <c r="F137" s="38">
        <v>1.2</v>
      </c>
      <c r="G137" s="38">
        <v>0</v>
      </c>
      <c r="H137" s="38">
        <v>1.2</v>
      </c>
      <c r="I137" s="35" t="s">
        <v>52</v>
      </c>
    </row>
    <row r="138" spans="1:9" ht="53.25" customHeight="1">
      <c r="A138" s="19">
        <v>125</v>
      </c>
      <c r="B138" s="24" t="s">
        <v>369</v>
      </c>
      <c r="C138" s="25" t="s">
        <v>49</v>
      </c>
      <c r="D138" s="24" t="s">
        <v>366</v>
      </c>
      <c r="E138" s="39" t="s">
        <v>146</v>
      </c>
      <c r="F138" s="23">
        <v>3.5</v>
      </c>
      <c r="G138" s="23">
        <v>0</v>
      </c>
      <c r="H138" s="23">
        <v>3.5</v>
      </c>
      <c r="I138" s="24" t="s">
        <v>52</v>
      </c>
    </row>
    <row r="139" spans="1:9" ht="56.25" customHeight="1">
      <c r="A139" s="19">
        <v>126</v>
      </c>
      <c r="B139" s="24" t="s">
        <v>370</v>
      </c>
      <c r="C139" s="25" t="s">
        <v>49</v>
      </c>
      <c r="D139" s="24" t="s">
        <v>371</v>
      </c>
      <c r="E139" s="39" t="s">
        <v>372</v>
      </c>
      <c r="F139" s="23">
        <v>30</v>
      </c>
      <c r="G139" s="23"/>
      <c r="H139" s="23">
        <v>30</v>
      </c>
      <c r="I139" s="20" t="s">
        <v>151</v>
      </c>
    </row>
    <row r="140" spans="1:9" s="6" customFormat="1" ht="29.25" customHeight="1">
      <c r="A140" s="67" t="s">
        <v>373</v>
      </c>
      <c r="B140" s="67"/>
      <c r="C140" s="67"/>
      <c r="D140" s="67"/>
      <c r="E140" s="27"/>
      <c r="F140" s="28">
        <f>SUM(F141:F154)</f>
        <v>109.02</v>
      </c>
      <c r="G140" s="28">
        <f>SUM(G141:G154)</f>
        <v>9.135</v>
      </c>
      <c r="H140" s="28">
        <f>SUM(H141:H154)</f>
        <v>65.61</v>
      </c>
      <c r="I140" s="18"/>
    </row>
    <row r="141" spans="1:9" s="2" customFormat="1" ht="40.5">
      <c r="A141" s="19">
        <v>127</v>
      </c>
      <c r="B141" s="24" t="s">
        <v>374</v>
      </c>
      <c r="C141" s="19" t="s">
        <v>44</v>
      </c>
      <c r="D141" s="24" t="s">
        <v>375</v>
      </c>
      <c r="E141" s="25" t="s">
        <v>298</v>
      </c>
      <c r="F141" s="23">
        <v>5</v>
      </c>
      <c r="G141" s="23">
        <v>1</v>
      </c>
      <c r="H141" s="22">
        <v>4</v>
      </c>
      <c r="I141" s="20" t="s">
        <v>376</v>
      </c>
    </row>
    <row r="142" spans="1:9" ht="125.25" customHeight="1">
      <c r="A142" s="19">
        <v>128</v>
      </c>
      <c r="B142" s="20" t="s">
        <v>377</v>
      </c>
      <c r="C142" s="19" t="s">
        <v>274</v>
      </c>
      <c r="D142" s="20" t="s">
        <v>378</v>
      </c>
      <c r="E142" s="21" t="s">
        <v>379</v>
      </c>
      <c r="F142" s="22">
        <v>19.27</v>
      </c>
      <c r="G142" s="22"/>
      <c r="H142" s="23">
        <v>10</v>
      </c>
      <c r="I142" s="20" t="s">
        <v>194</v>
      </c>
    </row>
    <row r="143" spans="1:9" ht="43.5" customHeight="1">
      <c r="A143" s="19">
        <v>129</v>
      </c>
      <c r="B143" s="24" t="s">
        <v>380</v>
      </c>
      <c r="C143" s="19" t="s">
        <v>80</v>
      </c>
      <c r="D143" s="24" t="s">
        <v>381</v>
      </c>
      <c r="E143" s="25" t="s">
        <v>146</v>
      </c>
      <c r="F143" s="23">
        <v>3</v>
      </c>
      <c r="G143" s="23"/>
      <c r="H143" s="22">
        <v>3</v>
      </c>
      <c r="I143" s="20" t="s">
        <v>90</v>
      </c>
    </row>
    <row r="144" spans="1:9" s="2" customFormat="1" ht="69" customHeight="1">
      <c r="A144" s="19">
        <v>130</v>
      </c>
      <c r="B144" s="24" t="s">
        <v>382</v>
      </c>
      <c r="C144" s="19" t="s">
        <v>44</v>
      </c>
      <c r="D144" s="20" t="s">
        <v>383</v>
      </c>
      <c r="E144" s="25" t="s">
        <v>93</v>
      </c>
      <c r="F144" s="23">
        <v>6.87</v>
      </c>
      <c r="G144" s="23">
        <v>2.04</v>
      </c>
      <c r="H144" s="22">
        <v>4.83</v>
      </c>
      <c r="I144" s="20" t="s">
        <v>384</v>
      </c>
    </row>
    <row r="145" spans="1:9" s="2" customFormat="1" ht="61.5" customHeight="1">
      <c r="A145" s="19">
        <v>131</v>
      </c>
      <c r="B145" s="20" t="s">
        <v>385</v>
      </c>
      <c r="C145" s="19" t="s">
        <v>386</v>
      </c>
      <c r="D145" s="20" t="s">
        <v>387</v>
      </c>
      <c r="E145" s="21" t="s">
        <v>51</v>
      </c>
      <c r="F145" s="22">
        <v>1.5</v>
      </c>
      <c r="G145" s="22"/>
      <c r="H145" s="23">
        <v>1.5</v>
      </c>
      <c r="I145" s="20" t="s">
        <v>52</v>
      </c>
    </row>
    <row r="146" spans="1:9" s="2" customFormat="1" ht="59.25" customHeight="1">
      <c r="A146" s="19">
        <v>132</v>
      </c>
      <c r="B146" s="20" t="s">
        <v>388</v>
      </c>
      <c r="C146" s="19" t="s">
        <v>44</v>
      </c>
      <c r="D146" s="20" t="s">
        <v>389</v>
      </c>
      <c r="E146" s="21" t="s">
        <v>131</v>
      </c>
      <c r="F146" s="22">
        <v>1.38</v>
      </c>
      <c r="G146" s="22">
        <v>0.415</v>
      </c>
      <c r="H146" s="23">
        <v>0.96</v>
      </c>
      <c r="I146" s="20" t="s">
        <v>390</v>
      </c>
    </row>
    <row r="147" spans="1:9" s="2" customFormat="1" ht="45" customHeight="1">
      <c r="A147" s="19">
        <v>133</v>
      </c>
      <c r="B147" s="20" t="s">
        <v>391</v>
      </c>
      <c r="C147" s="19" t="s">
        <v>44</v>
      </c>
      <c r="D147" s="20" t="s">
        <v>392</v>
      </c>
      <c r="E147" s="19" t="s">
        <v>72</v>
      </c>
      <c r="F147" s="22">
        <v>1.2</v>
      </c>
      <c r="G147" s="22">
        <v>0.5</v>
      </c>
      <c r="H147" s="22">
        <v>0.7</v>
      </c>
      <c r="I147" s="20" t="s">
        <v>52</v>
      </c>
    </row>
    <row r="148" spans="1:9" s="2" customFormat="1" ht="50.25" customHeight="1">
      <c r="A148" s="19">
        <v>134</v>
      </c>
      <c r="B148" s="20" t="s">
        <v>393</v>
      </c>
      <c r="C148" s="19" t="s">
        <v>44</v>
      </c>
      <c r="D148" s="20" t="s">
        <v>394</v>
      </c>
      <c r="E148" s="21" t="s">
        <v>204</v>
      </c>
      <c r="F148" s="22">
        <v>5</v>
      </c>
      <c r="G148" s="22">
        <v>2.3</v>
      </c>
      <c r="H148" s="23">
        <v>2.7</v>
      </c>
      <c r="I148" s="20" t="s">
        <v>52</v>
      </c>
    </row>
    <row r="149" spans="1:9" s="2" customFormat="1" ht="47.25" customHeight="1">
      <c r="A149" s="19">
        <v>135</v>
      </c>
      <c r="B149" s="20" t="s">
        <v>395</v>
      </c>
      <c r="C149" s="19" t="s">
        <v>44</v>
      </c>
      <c r="D149" s="20" t="s">
        <v>396</v>
      </c>
      <c r="E149" s="21" t="s">
        <v>204</v>
      </c>
      <c r="F149" s="22">
        <v>1.5</v>
      </c>
      <c r="G149" s="22">
        <v>0.28</v>
      </c>
      <c r="H149" s="23">
        <v>1.22</v>
      </c>
      <c r="I149" s="20" t="s">
        <v>52</v>
      </c>
    </row>
    <row r="150" spans="1:9" s="2" customFormat="1" ht="54">
      <c r="A150" s="19">
        <v>136</v>
      </c>
      <c r="B150" s="40" t="s">
        <v>397</v>
      </c>
      <c r="C150" s="19" t="s">
        <v>398</v>
      </c>
      <c r="D150" s="40" t="s">
        <v>399</v>
      </c>
      <c r="E150" s="19" t="s">
        <v>127</v>
      </c>
      <c r="F150" s="22">
        <v>5.5</v>
      </c>
      <c r="G150" s="22">
        <v>0.6</v>
      </c>
      <c r="H150" s="22">
        <v>4.9</v>
      </c>
      <c r="I150" s="20" t="s">
        <v>52</v>
      </c>
    </row>
    <row r="151" spans="1:9" s="2" customFormat="1" ht="45" customHeight="1">
      <c r="A151" s="19">
        <v>137</v>
      </c>
      <c r="B151" s="20" t="s">
        <v>400</v>
      </c>
      <c r="C151" s="19" t="s">
        <v>398</v>
      </c>
      <c r="D151" s="20" t="s">
        <v>401</v>
      </c>
      <c r="E151" s="21" t="s">
        <v>98</v>
      </c>
      <c r="F151" s="22">
        <v>3</v>
      </c>
      <c r="G151" s="22">
        <v>2</v>
      </c>
      <c r="H151" s="23">
        <v>1</v>
      </c>
      <c r="I151" s="20" t="s">
        <v>128</v>
      </c>
    </row>
    <row r="152" spans="1:9" s="2" customFormat="1" ht="98.25" customHeight="1">
      <c r="A152" s="19">
        <v>138</v>
      </c>
      <c r="B152" s="20" t="s">
        <v>402</v>
      </c>
      <c r="C152" s="19" t="s">
        <v>386</v>
      </c>
      <c r="D152" s="20" t="s">
        <v>403</v>
      </c>
      <c r="E152" s="21" t="s">
        <v>146</v>
      </c>
      <c r="F152" s="22">
        <v>2</v>
      </c>
      <c r="G152" s="22"/>
      <c r="H152" s="23">
        <v>2</v>
      </c>
      <c r="I152" s="20" t="s">
        <v>404</v>
      </c>
    </row>
    <row r="153" spans="1:9" s="2" customFormat="1" ht="81" customHeight="1">
      <c r="A153" s="19">
        <v>139</v>
      </c>
      <c r="B153" s="20" t="s">
        <v>405</v>
      </c>
      <c r="C153" s="19" t="s">
        <v>386</v>
      </c>
      <c r="D153" s="20" t="s">
        <v>406</v>
      </c>
      <c r="E153" s="21" t="s">
        <v>107</v>
      </c>
      <c r="F153" s="22">
        <v>50</v>
      </c>
      <c r="G153" s="22"/>
      <c r="H153" s="23">
        <v>25</v>
      </c>
      <c r="I153" s="20" t="s">
        <v>151</v>
      </c>
    </row>
    <row r="154" spans="1:9" s="2" customFormat="1" ht="107.25" customHeight="1">
      <c r="A154" s="19">
        <v>140</v>
      </c>
      <c r="B154" s="20" t="s">
        <v>407</v>
      </c>
      <c r="C154" s="19" t="s">
        <v>386</v>
      </c>
      <c r="D154" s="41" t="s">
        <v>408</v>
      </c>
      <c r="E154" s="21" t="s">
        <v>146</v>
      </c>
      <c r="F154" s="22">
        <v>3.8</v>
      </c>
      <c r="G154" s="22"/>
      <c r="H154" s="23">
        <v>3.8</v>
      </c>
      <c r="I154" s="20" t="s">
        <v>128</v>
      </c>
    </row>
    <row r="155" spans="1:9" s="3" customFormat="1" ht="33.75" customHeight="1">
      <c r="A155" s="70" t="s">
        <v>409</v>
      </c>
      <c r="B155" s="71"/>
      <c r="C155" s="71"/>
      <c r="D155" s="72"/>
      <c r="E155" s="16"/>
      <c r="F155" s="17">
        <f>SUM(F156+F158+F164+F169)</f>
        <v>1039.2</v>
      </c>
      <c r="G155" s="17">
        <f>SUM(G156+G158+G164+G169)</f>
        <v>27.11</v>
      </c>
      <c r="H155" s="17">
        <f>SUM(H156+H158+H164+H169)</f>
        <v>390.09000000000003</v>
      </c>
      <c r="I155" s="18"/>
    </row>
    <row r="156" spans="1:9" s="3" customFormat="1" ht="27.75" customHeight="1">
      <c r="A156" s="67" t="s">
        <v>410</v>
      </c>
      <c r="B156" s="67"/>
      <c r="C156" s="67"/>
      <c r="D156" s="67"/>
      <c r="E156" s="16"/>
      <c r="F156" s="17">
        <f>SUM(F157)</f>
        <v>8.6</v>
      </c>
      <c r="G156" s="17">
        <f>SUM(G157)</f>
        <v>2</v>
      </c>
      <c r="H156" s="17">
        <f>SUM(H157)</f>
        <v>6.6</v>
      </c>
      <c r="I156" s="18"/>
    </row>
    <row r="157" spans="1:9" s="2" customFormat="1" ht="61.5" customHeight="1">
      <c r="A157" s="19">
        <v>141</v>
      </c>
      <c r="B157" s="20" t="s">
        <v>411</v>
      </c>
      <c r="C157" s="19" t="s">
        <v>44</v>
      </c>
      <c r="D157" s="20" t="s">
        <v>412</v>
      </c>
      <c r="E157" s="21" t="s">
        <v>282</v>
      </c>
      <c r="F157" s="22">
        <v>8.6</v>
      </c>
      <c r="G157" s="22">
        <v>2</v>
      </c>
      <c r="H157" s="23">
        <v>6.6</v>
      </c>
      <c r="I157" s="20" t="s">
        <v>413</v>
      </c>
    </row>
    <row r="158" spans="1:9" s="5" customFormat="1" ht="28.5" customHeight="1">
      <c r="A158" s="70" t="s">
        <v>414</v>
      </c>
      <c r="B158" s="71"/>
      <c r="C158" s="71"/>
      <c r="D158" s="72"/>
      <c r="E158" s="16"/>
      <c r="F158" s="17">
        <f>SUM(F159:F163)</f>
        <v>906.6</v>
      </c>
      <c r="G158" s="17">
        <f>SUM(G159:G163)</f>
        <v>6.1</v>
      </c>
      <c r="H158" s="17">
        <f>SUM(H159:H163)</f>
        <v>278.5</v>
      </c>
      <c r="I158" s="18"/>
    </row>
    <row r="159" spans="1:9" s="4" customFormat="1" ht="84" customHeight="1">
      <c r="A159" s="25">
        <v>142</v>
      </c>
      <c r="B159" s="24" t="s">
        <v>415</v>
      </c>
      <c r="C159" s="25" t="s">
        <v>54</v>
      </c>
      <c r="D159" s="24" t="s">
        <v>416</v>
      </c>
      <c r="E159" s="25" t="s">
        <v>417</v>
      </c>
      <c r="F159" s="23">
        <v>500</v>
      </c>
      <c r="G159" s="23"/>
      <c r="H159" s="23">
        <v>50</v>
      </c>
      <c r="I159" s="24" t="s">
        <v>57</v>
      </c>
    </row>
    <row r="160" spans="1:9" s="4" customFormat="1" ht="136.5" customHeight="1">
      <c r="A160" s="25">
        <v>143</v>
      </c>
      <c r="B160" s="24" t="s">
        <v>418</v>
      </c>
      <c r="C160" s="25" t="s">
        <v>274</v>
      </c>
      <c r="D160" s="24" t="s">
        <v>419</v>
      </c>
      <c r="E160" s="25" t="s">
        <v>420</v>
      </c>
      <c r="F160" s="23">
        <v>320</v>
      </c>
      <c r="G160" s="23">
        <v>1.5</v>
      </c>
      <c r="H160" s="23">
        <v>146.5</v>
      </c>
      <c r="I160" s="24" t="s">
        <v>231</v>
      </c>
    </row>
    <row r="161" spans="1:9" s="2" customFormat="1" ht="48.75" customHeight="1">
      <c r="A161" s="25">
        <v>144</v>
      </c>
      <c r="B161" s="24" t="s">
        <v>421</v>
      </c>
      <c r="C161" s="25" t="s">
        <v>398</v>
      </c>
      <c r="D161" s="24" t="s">
        <v>422</v>
      </c>
      <c r="E161" s="25" t="s">
        <v>127</v>
      </c>
      <c r="F161" s="23">
        <v>60</v>
      </c>
      <c r="G161" s="23">
        <v>1</v>
      </c>
      <c r="H161" s="23">
        <v>59</v>
      </c>
      <c r="I161" s="20" t="s">
        <v>52</v>
      </c>
    </row>
    <row r="162" spans="1:9" s="2" customFormat="1" ht="56.25" customHeight="1">
      <c r="A162" s="25">
        <v>145</v>
      </c>
      <c r="B162" s="20" t="s">
        <v>423</v>
      </c>
      <c r="C162" s="25" t="s">
        <v>398</v>
      </c>
      <c r="D162" s="20" t="s">
        <v>424</v>
      </c>
      <c r="E162" s="21" t="s">
        <v>204</v>
      </c>
      <c r="F162" s="22">
        <v>25</v>
      </c>
      <c r="G162" s="22">
        <v>3.5</v>
      </c>
      <c r="H162" s="23">
        <v>21.5</v>
      </c>
      <c r="I162" s="20" t="s">
        <v>52</v>
      </c>
    </row>
    <row r="163" spans="1:9" s="2" customFormat="1" ht="87" customHeight="1">
      <c r="A163" s="25">
        <v>146</v>
      </c>
      <c r="B163" s="20" t="s">
        <v>425</v>
      </c>
      <c r="C163" s="25" t="s">
        <v>398</v>
      </c>
      <c r="D163" s="20" t="s">
        <v>426</v>
      </c>
      <c r="E163" s="21" t="s">
        <v>427</v>
      </c>
      <c r="F163" s="22">
        <v>1.6</v>
      </c>
      <c r="G163" s="22">
        <v>0.1</v>
      </c>
      <c r="H163" s="23">
        <v>1.5</v>
      </c>
      <c r="I163" s="20" t="s">
        <v>52</v>
      </c>
    </row>
    <row r="164" spans="1:9" s="3" customFormat="1" ht="27.75" customHeight="1">
      <c r="A164" s="70" t="s">
        <v>428</v>
      </c>
      <c r="B164" s="71"/>
      <c r="C164" s="71"/>
      <c r="D164" s="72"/>
      <c r="E164" s="16"/>
      <c r="F164" s="17">
        <f>SUM(F165:F168)</f>
        <v>87</v>
      </c>
      <c r="G164" s="17">
        <f>SUM(G165:G168)</f>
        <v>6</v>
      </c>
      <c r="H164" s="17">
        <f>SUM(H165:H168)</f>
        <v>81</v>
      </c>
      <c r="I164" s="18"/>
    </row>
    <row r="165" spans="1:9" s="2" customFormat="1" ht="47.25" customHeight="1">
      <c r="A165" s="19">
        <v>147</v>
      </c>
      <c r="B165" s="20" t="s">
        <v>429</v>
      </c>
      <c r="C165" s="19" t="s">
        <v>80</v>
      </c>
      <c r="D165" s="20" t="s">
        <v>430</v>
      </c>
      <c r="E165" s="21" t="s">
        <v>86</v>
      </c>
      <c r="F165" s="22">
        <v>60</v>
      </c>
      <c r="G165" s="22"/>
      <c r="H165" s="23">
        <v>60</v>
      </c>
      <c r="I165" s="20" t="s">
        <v>52</v>
      </c>
    </row>
    <row r="166" spans="1:9" ht="66.75" customHeight="1">
      <c r="A166" s="19">
        <v>148</v>
      </c>
      <c r="B166" s="20" t="s">
        <v>431</v>
      </c>
      <c r="C166" s="19" t="s">
        <v>44</v>
      </c>
      <c r="D166" s="20" t="s">
        <v>432</v>
      </c>
      <c r="E166" s="21" t="s">
        <v>204</v>
      </c>
      <c r="F166" s="22">
        <v>20</v>
      </c>
      <c r="G166" s="22">
        <v>6</v>
      </c>
      <c r="H166" s="23">
        <v>14</v>
      </c>
      <c r="I166" s="20" t="s">
        <v>151</v>
      </c>
    </row>
    <row r="167" spans="1:9" s="2" customFormat="1" ht="64.5" customHeight="1">
      <c r="A167" s="19">
        <v>149</v>
      </c>
      <c r="B167" s="24" t="s">
        <v>433</v>
      </c>
      <c r="C167" s="19" t="s">
        <v>80</v>
      </c>
      <c r="D167" s="24" t="s">
        <v>434</v>
      </c>
      <c r="E167" s="25" t="s">
        <v>51</v>
      </c>
      <c r="F167" s="23">
        <v>5</v>
      </c>
      <c r="G167" s="23"/>
      <c r="H167" s="22">
        <v>5</v>
      </c>
      <c r="I167" s="20" t="s">
        <v>52</v>
      </c>
    </row>
    <row r="168" spans="1:9" s="2" customFormat="1" ht="66" customHeight="1">
      <c r="A168" s="19">
        <v>150</v>
      </c>
      <c r="B168" s="20" t="s">
        <v>435</v>
      </c>
      <c r="C168" s="19" t="s">
        <v>80</v>
      </c>
      <c r="D168" s="20" t="s">
        <v>436</v>
      </c>
      <c r="E168" s="21" t="s">
        <v>218</v>
      </c>
      <c r="F168" s="22">
        <v>2</v>
      </c>
      <c r="G168" s="22"/>
      <c r="H168" s="23">
        <v>2</v>
      </c>
      <c r="I168" s="20" t="s">
        <v>52</v>
      </c>
    </row>
    <row r="169" spans="1:9" s="3" customFormat="1" ht="29.25" customHeight="1">
      <c r="A169" s="67" t="s">
        <v>437</v>
      </c>
      <c r="B169" s="67"/>
      <c r="C169" s="67"/>
      <c r="D169" s="68"/>
      <c r="E169" s="16"/>
      <c r="F169" s="17">
        <f>SUM(F170:F173)</f>
        <v>37</v>
      </c>
      <c r="G169" s="17">
        <f>SUM(G170:G173)</f>
        <v>13.01</v>
      </c>
      <c r="H169" s="17">
        <f>SUM(H170:H173)</f>
        <v>23.99</v>
      </c>
      <c r="I169" s="18"/>
    </row>
    <row r="170" spans="1:9" ht="80.25" customHeight="1">
      <c r="A170" s="19">
        <v>151</v>
      </c>
      <c r="B170" s="20" t="s">
        <v>438</v>
      </c>
      <c r="C170" s="19" t="s">
        <v>44</v>
      </c>
      <c r="D170" s="20" t="s">
        <v>439</v>
      </c>
      <c r="E170" s="21" t="s">
        <v>234</v>
      </c>
      <c r="F170" s="22">
        <v>16.5</v>
      </c>
      <c r="G170" s="22">
        <v>8.9</v>
      </c>
      <c r="H170" s="23">
        <v>7.6</v>
      </c>
      <c r="I170" s="20" t="s">
        <v>151</v>
      </c>
    </row>
    <row r="171" spans="1:9" s="2" customFormat="1" ht="85.5" customHeight="1">
      <c r="A171" s="19">
        <v>152</v>
      </c>
      <c r="B171" s="24" t="s">
        <v>440</v>
      </c>
      <c r="C171" s="19" t="s">
        <v>44</v>
      </c>
      <c r="D171" s="24" t="s">
        <v>441</v>
      </c>
      <c r="E171" s="25" t="s">
        <v>306</v>
      </c>
      <c r="F171" s="23">
        <v>15</v>
      </c>
      <c r="G171" s="23">
        <v>3.05</v>
      </c>
      <c r="H171" s="22">
        <v>11.95</v>
      </c>
      <c r="I171" s="20" t="s">
        <v>128</v>
      </c>
    </row>
    <row r="172" spans="1:9" ht="81.75" customHeight="1">
      <c r="A172" s="19">
        <v>153</v>
      </c>
      <c r="B172" s="20" t="s">
        <v>442</v>
      </c>
      <c r="C172" s="19" t="s">
        <v>80</v>
      </c>
      <c r="D172" s="20" t="s">
        <v>443</v>
      </c>
      <c r="E172" s="21" t="s">
        <v>51</v>
      </c>
      <c r="F172" s="22">
        <v>3</v>
      </c>
      <c r="G172" s="22"/>
      <c r="H172" s="23">
        <v>3</v>
      </c>
      <c r="I172" s="20" t="s">
        <v>52</v>
      </c>
    </row>
    <row r="173" spans="1:9" s="2" customFormat="1" ht="49.5" customHeight="1">
      <c r="A173" s="19">
        <v>154</v>
      </c>
      <c r="B173" s="24" t="s">
        <v>444</v>
      </c>
      <c r="C173" s="19" t="s">
        <v>44</v>
      </c>
      <c r="D173" s="24" t="s">
        <v>445</v>
      </c>
      <c r="E173" s="25" t="s">
        <v>98</v>
      </c>
      <c r="F173" s="23">
        <v>2.5</v>
      </c>
      <c r="G173" s="23">
        <v>1.06</v>
      </c>
      <c r="H173" s="22">
        <v>1.44</v>
      </c>
      <c r="I173" s="20" t="s">
        <v>52</v>
      </c>
    </row>
    <row r="174" spans="1:9" s="3" customFormat="1" ht="28.5" customHeight="1">
      <c r="A174" s="67" t="s">
        <v>446</v>
      </c>
      <c r="B174" s="67"/>
      <c r="C174" s="67"/>
      <c r="D174" s="68"/>
      <c r="E174" s="16"/>
      <c r="F174" s="17">
        <f>SUM(F175+F180+F186)</f>
        <v>93.1173</v>
      </c>
      <c r="G174" s="17">
        <f>SUM(G175+G180+G186)</f>
        <v>20.689</v>
      </c>
      <c r="H174" s="17">
        <f>SUM(H175+H180+H186)</f>
        <v>69.3173</v>
      </c>
      <c r="I174" s="18"/>
    </row>
    <row r="175" spans="1:9" s="3" customFormat="1" ht="28.5" customHeight="1">
      <c r="A175" s="67" t="s">
        <v>447</v>
      </c>
      <c r="B175" s="67"/>
      <c r="C175" s="67"/>
      <c r="D175" s="68"/>
      <c r="E175" s="16"/>
      <c r="F175" s="17">
        <f>SUM(F176:F179)</f>
        <v>34.1873</v>
      </c>
      <c r="G175" s="17">
        <f>SUM(G176:G179)</f>
        <v>5.8500000000000005</v>
      </c>
      <c r="H175" s="17">
        <f>SUM(H176:H179)</f>
        <v>28.337300000000003</v>
      </c>
      <c r="I175" s="18"/>
    </row>
    <row r="176" spans="1:9" ht="57" customHeight="1">
      <c r="A176" s="19">
        <v>155</v>
      </c>
      <c r="B176" s="24" t="s">
        <v>448</v>
      </c>
      <c r="C176" s="19" t="s">
        <v>44</v>
      </c>
      <c r="D176" s="24" t="s">
        <v>449</v>
      </c>
      <c r="E176" s="25" t="s">
        <v>282</v>
      </c>
      <c r="F176" s="23">
        <v>20.39</v>
      </c>
      <c r="G176" s="23">
        <v>5.15</v>
      </c>
      <c r="H176" s="23">
        <v>15.24</v>
      </c>
      <c r="I176" s="20" t="s">
        <v>52</v>
      </c>
    </row>
    <row r="177" spans="1:9" s="2" customFormat="1" ht="51.75" customHeight="1">
      <c r="A177" s="19">
        <v>156</v>
      </c>
      <c r="B177" s="24" t="s">
        <v>450</v>
      </c>
      <c r="C177" s="19" t="s">
        <v>80</v>
      </c>
      <c r="D177" s="24" t="s">
        <v>451</v>
      </c>
      <c r="E177" s="25" t="s">
        <v>89</v>
      </c>
      <c r="F177" s="23">
        <v>6.5</v>
      </c>
      <c r="G177" s="23"/>
      <c r="H177" s="22">
        <v>6.5</v>
      </c>
      <c r="I177" s="20" t="s">
        <v>90</v>
      </c>
    </row>
    <row r="178" spans="1:9" s="2" customFormat="1" ht="45.75" customHeight="1">
      <c r="A178" s="19">
        <v>157</v>
      </c>
      <c r="B178" s="20" t="s">
        <v>452</v>
      </c>
      <c r="C178" s="19" t="s">
        <v>44</v>
      </c>
      <c r="D178" s="20" t="s">
        <v>453</v>
      </c>
      <c r="E178" s="21" t="s">
        <v>298</v>
      </c>
      <c r="F178" s="22">
        <v>5.09</v>
      </c>
      <c r="G178" s="23">
        <v>0.7</v>
      </c>
      <c r="H178" s="22">
        <v>4.39</v>
      </c>
      <c r="I178" s="20" t="s">
        <v>52</v>
      </c>
    </row>
    <row r="179" spans="1:9" s="2" customFormat="1" ht="68.25" customHeight="1">
      <c r="A179" s="19">
        <v>158</v>
      </c>
      <c r="B179" s="20" t="s">
        <v>454</v>
      </c>
      <c r="C179" s="19" t="s">
        <v>80</v>
      </c>
      <c r="D179" s="20" t="s">
        <v>455</v>
      </c>
      <c r="E179" s="21" t="s">
        <v>117</v>
      </c>
      <c r="F179" s="22">
        <v>2.2073</v>
      </c>
      <c r="G179" s="23"/>
      <c r="H179" s="22">
        <v>2.2073</v>
      </c>
      <c r="I179" s="20" t="s">
        <v>90</v>
      </c>
    </row>
    <row r="180" spans="1:9" s="3" customFormat="1" ht="28.5" customHeight="1">
      <c r="A180" s="67" t="s">
        <v>456</v>
      </c>
      <c r="B180" s="67"/>
      <c r="C180" s="67"/>
      <c r="D180" s="67"/>
      <c r="E180" s="16"/>
      <c r="F180" s="17">
        <f>SUM(F181:F185)</f>
        <v>19.419999999999998</v>
      </c>
      <c r="G180" s="17">
        <f>SUM(G181:G185)</f>
        <v>1.44</v>
      </c>
      <c r="H180" s="17">
        <f>SUM(H181:H185)</f>
        <v>17.98</v>
      </c>
      <c r="I180" s="18"/>
    </row>
    <row r="181" spans="1:9" s="2" customFormat="1" ht="44.25" customHeight="1">
      <c r="A181" s="19">
        <v>159</v>
      </c>
      <c r="B181" s="20" t="s">
        <v>457</v>
      </c>
      <c r="C181" s="19" t="s">
        <v>80</v>
      </c>
      <c r="D181" s="20" t="s">
        <v>458</v>
      </c>
      <c r="E181" s="21" t="s">
        <v>86</v>
      </c>
      <c r="F181" s="22">
        <v>5</v>
      </c>
      <c r="G181" s="22"/>
      <c r="H181" s="23">
        <v>5</v>
      </c>
      <c r="I181" s="20" t="s">
        <v>52</v>
      </c>
    </row>
    <row r="182" spans="1:9" ht="41.25" customHeight="1">
      <c r="A182" s="19">
        <v>160</v>
      </c>
      <c r="B182" s="20" t="s">
        <v>459</v>
      </c>
      <c r="C182" s="19" t="s">
        <v>44</v>
      </c>
      <c r="D182" s="20" t="s">
        <v>460</v>
      </c>
      <c r="E182" s="21" t="s">
        <v>72</v>
      </c>
      <c r="F182" s="22">
        <v>1.2</v>
      </c>
      <c r="G182" s="23">
        <v>0.5</v>
      </c>
      <c r="H182" s="22">
        <v>0.7</v>
      </c>
      <c r="I182" s="20" t="s">
        <v>52</v>
      </c>
    </row>
    <row r="183" spans="1:9" ht="53.25" customHeight="1">
      <c r="A183" s="19">
        <v>161</v>
      </c>
      <c r="B183" s="24" t="s">
        <v>461</v>
      </c>
      <c r="C183" s="19" t="s">
        <v>44</v>
      </c>
      <c r="D183" s="24" t="s">
        <v>462</v>
      </c>
      <c r="E183" s="25" t="s">
        <v>204</v>
      </c>
      <c r="F183" s="23">
        <v>4</v>
      </c>
      <c r="G183" s="23">
        <v>0.94</v>
      </c>
      <c r="H183" s="22">
        <v>3.06</v>
      </c>
      <c r="I183" s="20" t="s">
        <v>52</v>
      </c>
    </row>
    <row r="184" spans="1:9" ht="82.5" customHeight="1">
      <c r="A184" s="19">
        <v>162</v>
      </c>
      <c r="B184" s="24" t="s">
        <v>463</v>
      </c>
      <c r="C184" s="19" t="s">
        <v>80</v>
      </c>
      <c r="D184" s="24" t="s">
        <v>464</v>
      </c>
      <c r="E184" s="25" t="s">
        <v>146</v>
      </c>
      <c r="F184" s="23">
        <v>5</v>
      </c>
      <c r="G184" s="23"/>
      <c r="H184" s="22">
        <v>5</v>
      </c>
      <c r="I184" s="20" t="s">
        <v>194</v>
      </c>
    </row>
    <row r="185" spans="1:9" ht="208.5" customHeight="1">
      <c r="A185" s="19">
        <v>163</v>
      </c>
      <c r="B185" s="24" t="s">
        <v>465</v>
      </c>
      <c r="C185" s="19" t="s">
        <v>80</v>
      </c>
      <c r="D185" s="24" t="s">
        <v>466</v>
      </c>
      <c r="E185" s="25" t="s">
        <v>51</v>
      </c>
      <c r="F185" s="23">
        <v>4.22</v>
      </c>
      <c r="G185" s="23"/>
      <c r="H185" s="22">
        <v>4.22</v>
      </c>
      <c r="I185" s="20" t="s">
        <v>90</v>
      </c>
    </row>
    <row r="186" spans="1:9" s="3" customFormat="1" ht="27.75" customHeight="1">
      <c r="A186" s="70" t="s">
        <v>467</v>
      </c>
      <c r="B186" s="71"/>
      <c r="C186" s="71"/>
      <c r="D186" s="72"/>
      <c r="E186" s="27"/>
      <c r="F186" s="28">
        <f>SUM(F187:F189)</f>
        <v>39.51</v>
      </c>
      <c r="G186" s="28">
        <f>SUM(G187:G189)</f>
        <v>13.399000000000001</v>
      </c>
      <c r="H186" s="28">
        <f>SUM(H187:H189)</f>
        <v>23</v>
      </c>
      <c r="I186" s="18"/>
    </row>
    <row r="187" spans="1:9" s="2" customFormat="1" ht="81">
      <c r="A187" s="19">
        <v>164</v>
      </c>
      <c r="B187" s="20" t="s">
        <v>468</v>
      </c>
      <c r="C187" s="19" t="s">
        <v>274</v>
      </c>
      <c r="D187" s="20" t="s">
        <v>469</v>
      </c>
      <c r="E187" s="21" t="s">
        <v>470</v>
      </c>
      <c r="F187" s="22">
        <v>9.51</v>
      </c>
      <c r="G187" s="22">
        <v>2.399</v>
      </c>
      <c r="H187" s="23">
        <v>4</v>
      </c>
      <c r="I187" s="20" t="s">
        <v>194</v>
      </c>
    </row>
    <row r="188" spans="1:9" s="2" customFormat="1" ht="42.75" customHeight="1">
      <c r="A188" s="19">
        <v>165</v>
      </c>
      <c r="B188" s="20" t="s">
        <v>471</v>
      </c>
      <c r="C188" s="19" t="s">
        <v>44</v>
      </c>
      <c r="D188" s="20" t="s">
        <v>472</v>
      </c>
      <c r="E188" s="21" t="s">
        <v>72</v>
      </c>
      <c r="F188" s="22">
        <v>15</v>
      </c>
      <c r="G188" s="22">
        <v>8</v>
      </c>
      <c r="H188" s="23">
        <v>7</v>
      </c>
      <c r="I188" s="20" t="s">
        <v>52</v>
      </c>
    </row>
    <row r="189" spans="1:9" s="2" customFormat="1" ht="39.75" customHeight="1">
      <c r="A189" s="19">
        <v>166</v>
      </c>
      <c r="B189" s="20" t="s">
        <v>473</v>
      </c>
      <c r="C189" s="19" t="s">
        <v>44</v>
      </c>
      <c r="D189" s="20" t="s">
        <v>474</v>
      </c>
      <c r="E189" s="21" t="s">
        <v>75</v>
      </c>
      <c r="F189" s="22">
        <v>15</v>
      </c>
      <c r="G189" s="22">
        <v>3</v>
      </c>
      <c r="H189" s="23">
        <v>12</v>
      </c>
      <c r="I189" s="20" t="s">
        <v>52</v>
      </c>
    </row>
    <row r="190" spans="1:9" s="3" customFormat="1" ht="27.75" customHeight="1">
      <c r="A190" s="67" t="s">
        <v>475</v>
      </c>
      <c r="B190" s="67"/>
      <c r="C190" s="67"/>
      <c r="D190" s="68"/>
      <c r="E190" s="16"/>
      <c r="F190" s="17">
        <f>SUM(F191+F201+F214+F222)</f>
        <v>226.388397</v>
      </c>
      <c r="G190" s="17">
        <f>SUM(G191+G201+G214+G222)</f>
        <v>26.095200000000002</v>
      </c>
      <c r="H190" s="17">
        <f>SUM(H191+H201+H214+H222)</f>
        <v>200.0315</v>
      </c>
      <c r="I190" s="18"/>
    </row>
    <row r="191" spans="1:9" s="3" customFormat="1" ht="27.75" customHeight="1">
      <c r="A191" s="67" t="s">
        <v>476</v>
      </c>
      <c r="B191" s="67"/>
      <c r="C191" s="67"/>
      <c r="D191" s="68"/>
      <c r="E191" s="16"/>
      <c r="F191" s="17">
        <f>SUM(F192:F200)</f>
        <v>52.99</v>
      </c>
      <c r="G191" s="17">
        <f>SUM(G192:G200)</f>
        <v>16.987</v>
      </c>
      <c r="H191" s="17">
        <f>SUM(H192:H200)</f>
        <v>36.003</v>
      </c>
      <c r="I191" s="18"/>
    </row>
    <row r="192" spans="1:9" s="2" customFormat="1" ht="40.5">
      <c r="A192" s="19">
        <v>167</v>
      </c>
      <c r="B192" s="20" t="s">
        <v>477</v>
      </c>
      <c r="C192" s="19" t="s">
        <v>44</v>
      </c>
      <c r="D192" s="20" t="s">
        <v>478</v>
      </c>
      <c r="E192" s="21" t="s">
        <v>479</v>
      </c>
      <c r="F192" s="22">
        <v>23.18</v>
      </c>
      <c r="G192" s="22">
        <v>15.5</v>
      </c>
      <c r="H192" s="23">
        <v>7.68</v>
      </c>
      <c r="I192" s="20" t="s">
        <v>99</v>
      </c>
    </row>
    <row r="193" spans="1:9" s="2" customFormat="1" ht="40.5">
      <c r="A193" s="19">
        <v>168</v>
      </c>
      <c r="B193" s="20" t="s">
        <v>480</v>
      </c>
      <c r="C193" s="19" t="s">
        <v>80</v>
      </c>
      <c r="D193" s="20" t="s">
        <v>481</v>
      </c>
      <c r="E193" s="21" t="s">
        <v>86</v>
      </c>
      <c r="F193" s="22">
        <v>20</v>
      </c>
      <c r="G193" s="22"/>
      <c r="H193" s="23">
        <v>20</v>
      </c>
      <c r="I193" s="20" t="s">
        <v>482</v>
      </c>
    </row>
    <row r="194" spans="1:9" s="2" customFormat="1" ht="40.5">
      <c r="A194" s="19">
        <v>169</v>
      </c>
      <c r="B194" s="20" t="s">
        <v>483</v>
      </c>
      <c r="C194" s="19" t="s">
        <v>80</v>
      </c>
      <c r="D194" s="20" t="s">
        <v>484</v>
      </c>
      <c r="E194" s="21" t="s">
        <v>51</v>
      </c>
      <c r="F194" s="22">
        <v>5</v>
      </c>
      <c r="G194" s="22"/>
      <c r="H194" s="23">
        <v>5</v>
      </c>
      <c r="I194" s="20" t="s">
        <v>99</v>
      </c>
    </row>
    <row r="195" spans="1:9" s="2" customFormat="1" ht="70.5" customHeight="1">
      <c r="A195" s="19">
        <v>170</v>
      </c>
      <c r="B195" s="20" t="s">
        <v>485</v>
      </c>
      <c r="C195" s="19" t="s">
        <v>44</v>
      </c>
      <c r="D195" s="20" t="s">
        <v>486</v>
      </c>
      <c r="E195" s="21" t="s">
        <v>78</v>
      </c>
      <c r="F195" s="22">
        <v>1.43</v>
      </c>
      <c r="G195" s="22">
        <v>0.5</v>
      </c>
      <c r="H195" s="23">
        <v>0.93</v>
      </c>
      <c r="I195" s="20" t="s">
        <v>151</v>
      </c>
    </row>
    <row r="196" spans="1:9" s="2" customFormat="1" ht="93.75" customHeight="1">
      <c r="A196" s="19">
        <v>171</v>
      </c>
      <c r="B196" s="20" t="s">
        <v>487</v>
      </c>
      <c r="C196" s="19" t="s">
        <v>44</v>
      </c>
      <c r="D196" s="20" t="s">
        <v>488</v>
      </c>
      <c r="E196" s="21" t="s">
        <v>93</v>
      </c>
      <c r="F196" s="22">
        <v>0.46</v>
      </c>
      <c r="G196" s="22">
        <v>0.037</v>
      </c>
      <c r="H196" s="23">
        <v>0.423</v>
      </c>
      <c r="I196" s="20" t="s">
        <v>128</v>
      </c>
    </row>
    <row r="197" spans="1:9" s="2" customFormat="1" ht="40.5">
      <c r="A197" s="19">
        <v>172</v>
      </c>
      <c r="B197" s="20" t="s">
        <v>489</v>
      </c>
      <c r="C197" s="19" t="s">
        <v>44</v>
      </c>
      <c r="D197" s="20" t="s">
        <v>490</v>
      </c>
      <c r="E197" s="21" t="s">
        <v>98</v>
      </c>
      <c r="F197" s="22">
        <v>0.58</v>
      </c>
      <c r="G197" s="22">
        <v>0.1</v>
      </c>
      <c r="H197" s="23">
        <v>0.48</v>
      </c>
      <c r="I197" s="20" t="s">
        <v>128</v>
      </c>
    </row>
    <row r="198" spans="1:9" s="2" customFormat="1" ht="61.5" customHeight="1">
      <c r="A198" s="19">
        <v>173</v>
      </c>
      <c r="B198" s="20" t="s">
        <v>491</v>
      </c>
      <c r="C198" s="19" t="s">
        <v>80</v>
      </c>
      <c r="D198" s="20" t="s">
        <v>492</v>
      </c>
      <c r="E198" s="21" t="s">
        <v>89</v>
      </c>
      <c r="F198" s="22">
        <v>0.5</v>
      </c>
      <c r="G198" s="22"/>
      <c r="H198" s="23">
        <v>0.5</v>
      </c>
      <c r="I198" s="20" t="s">
        <v>128</v>
      </c>
    </row>
    <row r="199" spans="1:9" s="2" customFormat="1" ht="50.25" customHeight="1">
      <c r="A199" s="19">
        <v>174</v>
      </c>
      <c r="B199" s="20" t="s">
        <v>493</v>
      </c>
      <c r="C199" s="19" t="s">
        <v>44</v>
      </c>
      <c r="D199" s="20" t="s">
        <v>494</v>
      </c>
      <c r="E199" s="21" t="s">
        <v>98</v>
      </c>
      <c r="F199" s="22">
        <v>0.99</v>
      </c>
      <c r="G199" s="22">
        <v>0.7</v>
      </c>
      <c r="H199" s="23">
        <v>0.29</v>
      </c>
      <c r="I199" s="20" t="s">
        <v>52</v>
      </c>
    </row>
    <row r="200" spans="1:9" s="2" customFormat="1" ht="51.75" customHeight="1">
      <c r="A200" s="19">
        <v>175</v>
      </c>
      <c r="B200" s="20" t="s">
        <v>495</v>
      </c>
      <c r="C200" s="19" t="s">
        <v>44</v>
      </c>
      <c r="D200" s="20" t="s">
        <v>496</v>
      </c>
      <c r="E200" s="21" t="s">
        <v>131</v>
      </c>
      <c r="F200" s="22">
        <v>0.85</v>
      </c>
      <c r="G200" s="22">
        <v>0.15</v>
      </c>
      <c r="H200" s="23">
        <v>0.7</v>
      </c>
      <c r="I200" s="20" t="s">
        <v>52</v>
      </c>
    </row>
    <row r="201" spans="1:9" s="3" customFormat="1" ht="27" customHeight="1">
      <c r="A201" s="67" t="s">
        <v>497</v>
      </c>
      <c r="B201" s="67"/>
      <c r="C201" s="67"/>
      <c r="D201" s="68"/>
      <c r="E201" s="16"/>
      <c r="F201" s="17">
        <f>SUM(F202:F213)</f>
        <v>80.41</v>
      </c>
      <c r="G201" s="17">
        <f>SUM(G202:G213)</f>
        <v>3.1032</v>
      </c>
      <c r="H201" s="17">
        <f>SUM(H202:H213)</f>
        <v>77.30680000000001</v>
      </c>
      <c r="I201" s="18"/>
    </row>
    <row r="202" spans="1:9" s="2" customFormat="1" ht="66" customHeight="1">
      <c r="A202" s="19">
        <v>176</v>
      </c>
      <c r="B202" s="20" t="s">
        <v>498</v>
      </c>
      <c r="C202" s="19" t="s">
        <v>44</v>
      </c>
      <c r="D202" s="20" t="s">
        <v>499</v>
      </c>
      <c r="E202" s="21" t="s">
        <v>127</v>
      </c>
      <c r="F202" s="22">
        <v>15.86</v>
      </c>
      <c r="G202" s="22">
        <v>0.05</v>
      </c>
      <c r="H202" s="23">
        <v>15.81</v>
      </c>
      <c r="I202" s="20" t="s">
        <v>128</v>
      </c>
    </row>
    <row r="203" spans="1:9" s="2" customFormat="1" ht="46.5" customHeight="1">
      <c r="A203" s="19">
        <v>177</v>
      </c>
      <c r="B203" s="20" t="s">
        <v>500</v>
      </c>
      <c r="C203" s="19" t="s">
        <v>80</v>
      </c>
      <c r="D203" s="20" t="s">
        <v>501</v>
      </c>
      <c r="E203" s="21" t="s">
        <v>502</v>
      </c>
      <c r="F203" s="22">
        <v>2</v>
      </c>
      <c r="G203" s="22"/>
      <c r="H203" s="23">
        <v>2</v>
      </c>
      <c r="I203" s="20" t="s">
        <v>99</v>
      </c>
    </row>
    <row r="204" spans="1:9" s="2" customFormat="1" ht="94.5" customHeight="1">
      <c r="A204" s="19">
        <v>178</v>
      </c>
      <c r="B204" s="20" t="s">
        <v>503</v>
      </c>
      <c r="C204" s="19" t="s">
        <v>44</v>
      </c>
      <c r="D204" s="20" t="s">
        <v>504</v>
      </c>
      <c r="E204" s="21" t="s">
        <v>78</v>
      </c>
      <c r="F204" s="22">
        <v>5.12</v>
      </c>
      <c r="G204" s="22">
        <v>1.5</v>
      </c>
      <c r="H204" s="23">
        <v>3.62</v>
      </c>
      <c r="I204" s="20" t="s">
        <v>151</v>
      </c>
    </row>
    <row r="205" spans="1:9" s="2" customFormat="1" ht="70.5" customHeight="1">
      <c r="A205" s="19">
        <v>179</v>
      </c>
      <c r="B205" s="20" t="s">
        <v>505</v>
      </c>
      <c r="C205" s="19" t="s">
        <v>44</v>
      </c>
      <c r="D205" s="20" t="s">
        <v>506</v>
      </c>
      <c r="E205" s="21" t="s">
        <v>131</v>
      </c>
      <c r="F205" s="22">
        <v>1.2</v>
      </c>
      <c r="G205" s="22">
        <v>0.35</v>
      </c>
      <c r="H205" s="23">
        <v>0.85</v>
      </c>
      <c r="I205" s="20" t="s">
        <v>128</v>
      </c>
    </row>
    <row r="206" spans="1:9" ht="39" customHeight="1">
      <c r="A206" s="19">
        <v>180</v>
      </c>
      <c r="B206" s="20" t="s">
        <v>507</v>
      </c>
      <c r="C206" s="19" t="s">
        <v>44</v>
      </c>
      <c r="D206" s="20" t="s">
        <v>508</v>
      </c>
      <c r="E206" s="21" t="s">
        <v>356</v>
      </c>
      <c r="F206" s="22">
        <v>0.74</v>
      </c>
      <c r="G206" s="22">
        <v>0.44</v>
      </c>
      <c r="H206" s="23">
        <v>0.3</v>
      </c>
      <c r="I206" s="20" t="s">
        <v>52</v>
      </c>
    </row>
    <row r="207" spans="1:9" ht="69.75" customHeight="1">
      <c r="A207" s="19">
        <v>181</v>
      </c>
      <c r="B207" s="24" t="s">
        <v>509</v>
      </c>
      <c r="C207" s="19" t="s">
        <v>44</v>
      </c>
      <c r="D207" s="24" t="s">
        <v>510</v>
      </c>
      <c r="E207" s="25" t="s">
        <v>131</v>
      </c>
      <c r="F207" s="23">
        <v>1</v>
      </c>
      <c r="G207" s="22">
        <v>0.18</v>
      </c>
      <c r="H207" s="22">
        <v>0.82</v>
      </c>
      <c r="I207" s="20" t="s">
        <v>511</v>
      </c>
    </row>
    <row r="208" spans="1:9" ht="81">
      <c r="A208" s="19">
        <v>182</v>
      </c>
      <c r="B208" s="24" t="s">
        <v>512</v>
      </c>
      <c r="C208" s="19" t="s">
        <v>44</v>
      </c>
      <c r="D208" s="24" t="s">
        <v>513</v>
      </c>
      <c r="E208" s="25" t="s">
        <v>93</v>
      </c>
      <c r="F208" s="23">
        <v>1.51</v>
      </c>
      <c r="G208" s="23">
        <v>0.45</v>
      </c>
      <c r="H208" s="22">
        <v>1.06</v>
      </c>
      <c r="I208" s="20" t="s">
        <v>128</v>
      </c>
    </row>
    <row r="209" spans="1:9" ht="43.5" customHeight="1">
      <c r="A209" s="19">
        <v>183</v>
      </c>
      <c r="B209" s="24" t="s">
        <v>514</v>
      </c>
      <c r="C209" s="19" t="s">
        <v>44</v>
      </c>
      <c r="D209" s="24" t="s">
        <v>515</v>
      </c>
      <c r="E209" s="25" t="s">
        <v>78</v>
      </c>
      <c r="F209" s="23">
        <v>1.58</v>
      </c>
      <c r="G209" s="23">
        <v>0.05</v>
      </c>
      <c r="H209" s="22">
        <v>1.53</v>
      </c>
      <c r="I209" s="20" t="s">
        <v>151</v>
      </c>
    </row>
    <row r="210" spans="1:9" s="7" customFormat="1" ht="42" customHeight="1">
      <c r="A210" s="19">
        <v>184</v>
      </c>
      <c r="B210" s="24" t="s">
        <v>516</v>
      </c>
      <c r="C210" s="19" t="s">
        <v>80</v>
      </c>
      <c r="D210" s="24" t="s">
        <v>517</v>
      </c>
      <c r="E210" s="25" t="s">
        <v>51</v>
      </c>
      <c r="F210" s="23">
        <v>7.8</v>
      </c>
      <c r="G210" s="23"/>
      <c r="H210" s="22">
        <v>7.8</v>
      </c>
      <c r="I210" s="20" t="s">
        <v>128</v>
      </c>
    </row>
    <row r="211" spans="1:9" ht="40.5">
      <c r="A211" s="19">
        <v>185</v>
      </c>
      <c r="B211" s="24" t="s">
        <v>518</v>
      </c>
      <c r="C211" s="19" t="s">
        <v>80</v>
      </c>
      <c r="D211" s="24" t="s">
        <v>519</v>
      </c>
      <c r="E211" s="25" t="s">
        <v>51</v>
      </c>
      <c r="F211" s="23">
        <v>40</v>
      </c>
      <c r="G211" s="23"/>
      <c r="H211" s="23">
        <v>40</v>
      </c>
      <c r="I211" s="24" t="s">
        <v>128</v>
      </c>
    </row>
    <row r="212" spans="1:9" s="7" customFormat="1" ht="54">
      <c r="A212" s="19">
        <v>186</v>
      </c>
      <c r="B212" s="24" t="s">
        <v>520</v>
      </c>
      <c r="C212" s="19" t="s">
        <v>80</v>
      </c>
      <c r="D212" s="24" t="s">
        <v>521</v>
      </c>
      <c r="E212" s="25" t="s">
        <v>51</v>
      </c>
      <c r="F212" s="23">
        <v>3</v>
      </c>
      <c r="G212" s="23"/>
      <c r="H212" s="22">
        <v>3</v>
      </c>
      <c r="I212" s="20" t="s">
        <v>52</v>
      </c>
    </row>
    <row r="213" spans="1:9" s="7" customFormat="1" ht="67.5">
      <c r="A213" s="19">
        <v>187</v>
      </c>
      <c r="B213" s="24" t="s">
        <v>522</v>
      </c>
      <c r="C213" s="19" t="s">
        <v>44</v>
      </c>
      <c r="D213" s="24" t="s">
        <v>523</v>
      </c>
      <c r="E213" s="25" t="s">
        <v>131</v>
      </c>
      <c r="F213" s="23">
        <v>0.6</v>
      </c>
      <c r="G213" s="23">
        <v>0.0832</v>
      </c>
      <c r="H213" s="22">
        <v>0.5168</v>
      </c>
      <c r="I213" s="20" t="s">
        <v>524</v>
      </c>
    </row>
    <row r="214" spans="1:9" s="3" customFormat="1" ht="27.75" customHeight="1">
      <c r="A214" s="69" t="s">
        <v>525</v>
      </c>
      <c r="B214" s="69"/>
      <c r="C214" s="69"/>
      <c r="D214" s="69"/>
      <c r="E214" s="27"/>
      <c r="F214" s="28">
        <f>SUM(F215:F221)</f>
        <v>46.35</v>
      </c>
      <c r="G214" s="28">
        <f>SUM(G215:G221)</f>
        <v>3.58</v>
      </c>
      <c r="H214" s="28">
        <f>SUM(H215:H221)</f>
        <v>42.77</v>
      </c>
      <c r="I214" s="42"/>
    </row>
    <row r="215" spans="1:9" s="2" customFormat="1" ht="42.75" customHeight="1">
      <c r="A215" s="19">
        <v>188</v>
      </c>
      <c r="B215" s="20" t="s">
        <v>526</v>
      </c>
      <c r="C215" s="19" t="s">
        <v>44</v>
      </c>
      <c r="D215" s="20" t="s">
        <v>527</v>
      </c>
      <c r="E215" s="19" t="s">
        <v>98</v>
      </c>
      <c r="F215" s="22">
        <v>1.2</v>
      </c>
      <c r="G215" s="22">
        <v>0.5</v>
      </c>
      <c r="H215" s="23">
        <v>0.7</v>
      </c>
      <c r="I215" s="20" t="s">
        <v>528</v>
      </c>
    </row>
    <row r="216" spans="1:9" ht="42.75" customHeight="1">
      <c r="A216" s="19">
        <v>189</v>
      </c>
      <c r="B216" s="20" t="s">
        <v>529</v>
      </c>
      <c r="C216" s="19" t="s">
        <v>44</v>
      </c>
      <c r="D216" s="20" t="s">
        <v>530</v>
      </c>
      <c r="E216" s="21" t="s">
        <v>131</v>
      </c>
      <c r="F216" s="22">
        <v>0.15</v>
      </c>
      <c r="G216" s="22">
        <v>0.05</v>
      </c>
      <c r="H216" s="23">
        <v>0.1</v>
      </c>
      <c r="I216" s="20" t="s">
        <v>128</v>
      </c>
    </row>
    <row r="217" spans="1:9" s="2" customFormat="1" ht="75" customHeight="1">
      <c r="A217" s="19">
        <v>190</v>
      </c>
      <c r="B217" s="24" t="s">
        <v>531</v>
      </c>
      <c r="C217" s="19" t="s">
        <v>44</v>
      </c>
      <c r="D217" s="24" t="s">
        <v>532</v>
      </c>
      <c r="E217" s="25" t="s">
        <v>321</v>
      </c>
      <c r="F217" s="23">
        <v>15</v>
      </c>
      <c r="G217" s="23">
        <v>3.03</v>
      </c>
      <c r="H217" s="22">
        <v>11.97</v>
      </c>
      <c r="I217" s="20" t="s">
        <v>151</v>
      </c>
    </row>
    <row r="218" spans="1:9" s="2" customFormat="1" ht="80.25" customHeight="1">
      <c r="A218" s="19">
        <v>191</v>
      </c>
      <c r="B218" s="24" t="s">
        <v>533</v>
      </c>
      <c r="C218" s="19" t="s">
        <v>80</v>
      </c>
      <c r="D218" s="24" t="s">
        <v>534</v>
      </c>
      <c r="E218" s="25" t="s">
        <v>51</v>
      </c>
      <c r="F218" s="23">
        <v>6</v>
      </c>
      <c r="G218" s="23"/>
      <c r="H218" s="22">
        <v>6</v>
      </c>
      <c r="I218" s="20" t="s">
        <v>535</v>
      </c>
    </row>
    <row r="219" spans="1:9" s="2" customFormat="1" ht="97.5" customHeight="1">
      <c r="A219" s="19">
        <v>192</v>
      </c>
      <c r="B219" s="24" t="s">
        <v>536</v>
      </c>
      <c r="C219" s="19" t="s">
        <v>80</v>
      </c>
      <c r="D219" s="24" t="s">
        <v>537</v>
      </c>
      <c r="E219" s="25" t="s">
        <v>89</v>
      </c>
      <c r="F219" s="23">
        <v>20</v>
      </c>
      <c r="G219" s="23"/>
      <c r="H219" s="22">
        <v>20</v>
      </c>
      <c r="I219" s="20" t="s">
        <v>151</v>
      </c>
    </row>
    <row r="220" spans="1:9" s="2" customFormat="1" ht="96.75" customHeight="1">
      <c r="A220" s="19">
        <v>193</v>
      </c>
      <c r="B220" s="20" t="s">
        <v>538</v>
      </c>
      <c r="C220" s="19" t="s">
        <v>80</v>
      </c>
      <c r="D220" s="40" t="s">
        <v>539</v>
      </c>
      <c r="E220" s="19" t="s">
        <v>51</v>
      </c>
      <c r="F220" s="26">
        <v>2</v>
      </c>
      <c r="G220" s="23"/>
      <c r="H220" s="26">
        <v>2</v>
      </c>
      <c r="I220" s="20" t="s">
        <v>90</v>
      </c>
    </row>
    <row r="221" spans="1:9" s="2" customFormat="1" ht="81" customHeight="1">
      <c r="A221" s="19">
        <v>194</v>
      </c>
      <c r="B221" s="20" t="s">
        <v>540</v>
      </c>
      <c r="C221" s="19" t="s">
        <v>80</v>
      </c>
      <c r="D221" s="40" t="s">
        <v>541</v>
      </c>
      <c r="E221" s="19" t="s">
        <v>51</v>
      </c>
      <c r="F221" s="26">
        <v>2</v>
      </c>
      <c r="G221" s="23"/>
      <c r="H221" s="26">
        <v>2</v>
      </c>
      <c r="I221" s="20" t="s">
        <v>90</v>
      </c>
    </row>
    <row r="222" spans="1:9" s="3" customFormat="1" ht="27.75" customHeight="1">
      <c r="A222" s="67" t="s">
        <v>542</v>
      </c>
      <c r="B222" s="67"/>
      <c r="C222" s="67"/>
      <c r="D222" s="67"/>
      <c r="E222" s="43"/>
      <c r="F222" s="17">
        <f>SUM(F223:F237)</f>
        <v>46.638397000000005</v>
      </c>
      <c r="G222" s="17">
        <f>SUM(G223:G237)</f>
        <v>2.4250000000000003</v>
      </c>
      <c r="H222" s="17">
        <f>SUM(H223:H237)</f>
        <v>43.951699999999995</v>
      </c>
      <c r="I222" s="18"/>
    </row>
    <row r="223" spans="1:9" ht="67.5" customHeight="1">
      <c r="A223" s="19">
        <v>195</v>
      </c>
      <c r="B223" s="20" t="s">
        <v>543</v>
      </c>
      <c r="C223" s="19" t="s">
        <v>44</v>
      </c>
      <c r="D223" s="20" t="s">
        <v>544</v>
      </c>
      <c r="E223" s="21" t="s">
        <v>131</v>
      </c>
      <c r="F223" s="22">
        <v>2.468397</v>
      </c>
      <c r="G223" s="22">
        <v>0.36</v>
      </c>
      <c r="H223" s="22">
        <v>2.1084</v>
      </c>
      <c r="I223" s="20" t="s">
        <v>545</v>
      </c>
    </row>
    <row r="224" spans="1:9" ht="69.75" customHeight="1">
      <c r="A224" s="19">
        <v>196</v>
      </c>
      <c r="B224" s="24" t="s">
        <v>546</v>
      </c>
      <c r="C224" s="19" t="s">
        <v>44</v>
      </c>
      <c r="D224" s="24" t="s">
        <v>547</v>
      </c>
      <c r="E224" s="25" t="s">
        <v>298</v>
      </c>
      <c r="F224" s="23">
        <v>1.6</v>
      </c>
      <c r="G224" s="23">
        <v>0.55</v>
      </c>
      <c r="H224" s="22">
        <v>1.05</v>
      </c>
      <c r="I224" s="20" t="s">
        <v>548</v>
      </c>
    </row>
    <row r="225" spans="1:9" s="2" customFormat="1" ht="99.75" customHeight="1">
      <c r="A225" s="19">
        <v>197</v>
      </c>
      <c r="B225" s="24" t="s">
        <v>549</v>
      </c>
      <c r="C225" s="19" t="s">
        <v>80</v>
      </c>
      <c r="D225" s="24" t="s">
        <v>550</v>
      </c>
      <c r="E225" s="25" t="s">
        <v>89</v>
      </c>
      <c r="F225" s="23">
        <v>0.5</v>
      </c>
      <c r="G225" s="23"/>
      <c r="H225" s="22">
        <v>0.5</v>
      </c>
      <c r="I225" s="20" t="s">
        <v>551</v>
      </c>
    </row>
    <row r="226" spans="1:9" s="2" customFormat="1" ht="109.5" customHeight="1">
      <c r="A226" s="19">
        <v>198</v>
      </c>
      <c r="B226" s="20" t="s">
        <v>552</v>
      </c>
      <c r="C226" s="19" t="s">
        <v>54</v>
      </c>
      <c r="D226" s="20" t="s">
        <v>553</v>
      </c>
      <c r="E226" s="21" t="s">
        <v>554</v>
      </c>
      <c r="F226" s="22">
        <v>0.35</v>
      </c>
      <c r="G226" s="22"/>
      <c r="H226" s="23">
        <v>0.1</v>
      </c>
      <c r="I226" s="20" t="s">
        <v>555</v>
      </c>
    </row>
    <row r="227" spans="1:9" s="2" customFormat="1" ht="84.75" customHeight="1">
      <c r="A227" s="19">
        <v>199</v>
      </c>
      <c r="B227" s="20" t="s">
        <v>556</v>
      </c>
      <c r="C227" s="19" t="s">
        <v>557</v>
      </c>
      <c r="D227" s="20" t="s">
        <v>558</v>
      </c>
      <c r="E227" s="21" t="s">
        <v>127</v>
      </c>
      <c r="F227" s="22">
        <v>0.4</v>
      </c>
      <c r="G227" s="22"/>
      <c r="H227" s="23">
        <v>0.4</v>
      </c>
      <c r="I227" s="20" t="s">
        <v>555</v>
      </c>
    </row>
    <row r="228" spans="1:9" ht="44.25" customHeight="1">
      <c r="A228" s="19">
        <v>200</v>
      </c>
      <c r="B228" s="20" t="s">
        <v>559</v>
      </c>
      <c r="C228" s="19" t="s">
        <v>44</v>
      </c>
      <c r="D228" s="20" t="s">
        <v>560</v>
      </c>
      <c r="E228" s="21" t="s">
        <v>93</v>
      </c>
      <c r="F228" s="22">
        <v>1.39</v>
      </c>
      <c r="G228" s="22">
        <v>0.68</v>
      </c>
      <c r="H228" s="23">
        <v>0.71</v>
      </c>
      <c r="I228" s="20" t="s">
        <v>561</v>
      </c>
    </row>
    <row r="229" spans="1:9" ht="86.25" customHeight="1">
      <c r="A229" s="19">
        <v>201</v>
      </c>
      <c r="B229" s="24" t="s">
        <v>562</v>
      </c>
      <c r="C229" s="19" t="s">
        <v>80</v>
      </c>
      <c r="D229" s="24" t="s">
        <v>563</v>
      </c>
      <c r="E229" s="25" t="s">
        <v>51</v>
      </c>
      <c r="F229" s="23">
        <v>0.18</v>
      </c>
      <c r="G229" s="23"/>
      <c r="H229" s="22">
        <v>0.1783</v>
      </c>
      <c r="I229" s="20" t="s">
        <v>564</v>
      </c>
    </row>
    <row r="230" spans="1:9" ht="46.5" customHeight="1">
      <c r="A230" s="19">
        <v>202</v>
      </c>
      <c r="B230" s="24" t="s">
        <v>565</v>
      </c>
      <c r="C230" s="19" t="s">
        <v>44</v>
      </c>
      <c r="D230" s="24" t="s">
        <v>566</v>
      </c>
      <c r="E230" s="25" t="s">
        <v>78</v>
      </c>
      <c r="F230" s="23">
        <v>0.32</v>
      </c>
      <c r="G230" s="23">
        <v>0.015</v>
      </c>
      <c r="H230" s="22">
        <v>0.305</v>
      </c>
      <c r="I230" s="20" t="s">
        <v>564</v>
      </c>
    </row>
    <row r="231" spans="1:9" ht="63.75" customHeight="1">
      <c r="A231" s="19">
        <v>203</v>
      </c>
      <c r="B231" s="24" t="s">
        <v>567</v>
      </c>
      <c r="C231" s="19" t="s">
        <v>44</v>
      </c>
      <c r="D231" s="24" t="s">
        <v>568</v>
      </c>
      <c r="E231" s="25" t="s">
        <v>98</v>
      </c>
      <c r="F231" s="23">
        <v>1</v>
      </c>
      <c r="G231" s="23">
        <v>0.24</v>
      </c>
      <c r="H231" s="22">
        <v>0.76</v>
      </c>
      <c r="I231" s="20" t="s">
        <v>52</v>
      </c>
    </row>
    <row r="232" spans="1:9" ht="37.5" customHeight="1">
      <c r="A232" s="19">
        <v>204</v>
      </c>
      <c r="B232" s="24" t="s">
        <v>569</v>
      </c>
      <c r="C232" s="19" t="s">
        <v>80</v>
      </c>
      <c r="D232" s="24" t="s">
        <v>570</v>
      </c>
      <c r="E232" s="25" t="s">
        <v>146</v>
      </c>
      <c r="F232" s="23">
        <v>1</v>
      </c>
      <c r="G232" s="23"/>
      <c r="H232" s="22">
        <v>1</v>
      </c>
      <c r="I232" s="20" t="s">
        <v>52</v>
      </c>
    </row>
    <row r="233" spans="1:9" ht="40.5">
      <c r="A233" s="19">
        <v>205</v>
      </c>
      <c r="B233" s="24" t="s">
        <v>571</v>
      </c>
      <c r="C233" s="19" t="s">
        <v>44</v>
      </c>
      <c r="D233" s="24" t="s">
        <v>572</v>
      </c>
      <c r="E233" s="25" t="s">
        <v>204</v>
      </c>
      <c r="F233" s="23">
        <v>2</v>
      </c>
      <c r="G233" s="23">
        <v>0.38</v>
      </c>
      <c r="H233" s="22">
        <v>1.62</v>
      </c>
      <c r="I233" s="20" t="s">
        <v>52</v>
      </c>
    </row>
    <row r="234" spans="1:9" s="8" customFormat="1" ht="40.5">
      <c r="A234" s="19">
        <v>206</v>
      </c>
      <c r="B234" s="35" t="s">
        <v>573</v>
      </c>
      <c r="C234" s="36" t="s">
        <v>49</v>
      </c>
      <c r="D234" s="35" t="s">
        <v>574</v>
      </c>
      <c r="E234" s="36" t="s">
        <v>51</v>
      </c>
      <c r="F234" s="38">
        <v>20.7</v>
      </c>
      <c r="G234" s="38"/>
      <c r="H234" s="38">
        <v>20.7</v>
      </c>
      <c r="I234" s="35" t="s">
        <v>52</v>
      </c>
    </row>
    <row r="235" spans="1:9" ht="40.5">
      <c r="A235" s="19">
        <v>207</v>
      </c>
      <c r="B235" s="20" t="s">
        <v>575</v>
      </c>
      <c r="C235" s="25" t="s">
        <v>49</v>
      </c>
      <c r="D235" s="20" t="s">
        <v>576</v>
      </c>
      <c r="E235" s="21" t="s">
        <v>86</v>
      </c>
      <c r="F235" s="26">
        <v>8.35</v>
      </c>
      <c r="G235" s="23"/>
      <c r="H235" s="26">
        <v>8.35</v>
      </c>
      <c r="I235" s="24" t="s">
        <v>52</v>
      </c>
    </row>
    <row r="236" spans="1:9" ht="99" customHeight="1">
      <c r="A236" s="19">
        <v>208</v>
      </c>
      <c r="B236" s="20" t="s">
        <v>577</v>
      </c>
      <c r="C236" s="25" t="s">
        <v>49</v>
      </c>
      <c r="D236" s="40" t="s">
        <v>578</v>
      </c>
      <c r="E236" s="21" t="s">
        <v>146</v>
      </c>
      <c r="F236" s="26">
        <v>2.88</v>
      </c>
      <c r="G236" s="22"/>
      <c r="H236" s="26">
        <v>2.87</v>
      </c>
      <c r="I236" s="20" t="s">
        <v>90</v>
      </c>
    </row>
    <row r="237" spans="1:9" ht="70.5" customHeight="1">
      <c r="A237" s="19">
        <v>209</v>
      </c>
      <c r="B237" s="20" t="s">
        <v>579</v>
      </c>
      <c r="C237" s="19" t="s">
        <v>44</v>
      </c>
      <c r="D237" s="20" t="s">
        <v>580</v>
      </c>
      <c r="E237" s="21" t="s">
        <v>298</v>
      </c>
      <c r="F237" s="22">
        <v>3.5</v>
      </c>
      <c r="G237" s="22">
        <v>0.2</v>
      </c>
      <c r="H237" s="22">
        <v>3.3</v>
      </c>
      <c r="I237" s="20" t="s">
        <v>581</v>
      </c>
    </row>
    <row r="238" spans="1:9" ht="14.25">
      <c r="A238" s="44"/>
      <c r="B238" s="45"/>
      <c r="C238" s="44"/>
      <c r="D238" s="45"/>
      <c r="E238" s="46"/>
      <c r="F238" s="47"/>
      <c r="G238" s="47"/>
      <c r="H238" s="47"/>
      <c r="I238" s="45"/>
    </row>
    <row r="239" spans="1:9" ht="14.25">
      <c r="A239" s="44"/>
      <c r="B239" s="45"/>
      <c r="C239" s="44"/>
      <c r="D239" s="45"/>
      <c r="E239" s="46"/>
      <c r="F239" s="47"/>
      <c r="G239" s="47"/>
      <c r="H239" s="47"/>
      <c r="I239" s="45"/>
    </row>
    <row r="240" spans="1:9" ht="14.25">
      <c r="A240" s="44"/>
      <c r="B240" s="45"/>
      <c r="C240" s="44"/>
      <c r="D240" s="45"/>
      <c r="E240" s="46"/>
      <c r="F240" s="47"/>
      <c r="G240" s="47"/>
      <c r="H240" s="47"/>
      <c r="I240" s="45"/>
    </row>
    <row r="241" spans="1:9" ht="14.25">
      <c r="A241" s="44"/>
      <c r="B241" s="45"/>
      <c r="C241" s="44"/>
      <c r="D241" s="45"/>
      <c r="E241" s="46"/>
      <c r="F241" s="47"/>
      <c r="G241" s="47"/>
      <c r="H241" s="47"/>
      <c r="I241" s="45"/>
    </row>
    <row r="242" spans="1:9" ht="14.25">
      <c r="A242" s="44"/>
      <c r="B242" s="45"/>
      <c r="C242" s="44"/>
      <c r="D242" s="45"/>
      <c r="E242" s="46"/>
      <c r="F242" s="47"/>
      <c r="G242" s="47"/>
      <c r="H242" s="47"/>
      <c r="I242" s="45"/>
    </row>
    <row r="243" spans="1:9" ht="14.25">
      <c r="A243" s="44"/>
      <c r="B243" s="45"/>
      <c r="C243" s="44"/>
      <c r="D243" s="45"/>
      <c r="E243" s="46"/>
      <c r="F243" s="47"/>
      <c r="G243" s="47"/>
      <c r="H243" s="47"/>
      <c r="I243" s="45"/>
    </row>
    <row r="244" spans="1:9" ht="14.25">
      <c r="A244" s="44"/>
      <c r="B244" s="45"/>
      <c r="C244" s="44"/>
      <c r="D244" s="45"/>
      <c r="E244" s="46"/>
      <c r="F244" s="47"/>
      <c r="G244" s="47"/>
      <c r="H244" s="47"/>
      <c r="I244" s="45"/>
    </row>
    <row r="245" spans="1:9" ht="14.25">
      <c r="A245" s="44"/>
      <c r="B245" s="45"/>
      <c r="C245" s="44"/>
      <c r="D245" s="45"/>
      <c r="E245" s="46"/>
      <c r="F245" s="47"/>
      <c r="G245" s="47"/>
      <c r="H245" s="47"/>
      <c r="I245" s="45"/>
    </row>
    <row r="246" spans="1:9" ht="14.25">
      <c r="A246" s="44"/>
      <c r="B246" s="45"/>
      <c r="C246" s="44"/>
      <c r="D246" s="45"/>
      <c r="E246" s="46"/>
      <c r="F246" s="47"/>
      <c r="G246" s="47"/>
      <c r="H246" s="47"/>
      <c r="I246" s="45"/>
    </row>
    <row r="247" spans="1:9" ht="14.25">
      <c r="A247" s="44"/>
      <c r="B247" s="45"/>
      <c r="C247" s="44"/>
      <c r="D247" s="45"/>
      <c r="E247" s="46"/>
      <c r="F247" s="47"/>
      <c r="G247" s="47"/>
      <c r="H247" s="47"/>
      <c r="I247" s="45"/>
    </row>
    <row r="248" spans="1:9" ht="14.25">
      <c r="A248" s="44"/>
      <c r="B248" s="45"/>
      <c r="C248" s="44"/>
      <c r="D248" s="45"/>
      <c r="E248" s="46"/>
      <c r="F248" s="47"/>
      <c r="G248" s="47"/>
      <c r="H248" s="47"/>
      <c r="I248" s="45"/>
    </row>
    <row r="249" spans="1:9" ht="14.25">
      <c r="A249" s="44"/>
      <c r="B249" s="45"/>
      <c r="C249" s="44"/>
      <c r="D249" s="45"/>
      <c r="E249" s="46"/>
      <c r="F249" s="47"/>
      <c r="G249" s="47"/>
      <c r="H249" s="47"/>
      <c r="I249" s="45"/>
    </row>
    <row r="250" spans="1:9" ht="14.25">
      <c r="A250" s="44"/>
      <c r="B250" s="45"/>
      <c r="C250" s="44"/>
      <c r="D250" s="45"/>
      <c r="E250" s="46"/>
      <c r="F250" s="47"/>
      <c r="G250" s="47"/>
      <c r="H250" s="47"/>
      <c r="I250" s="45"/>
    </row>
    <row r="251" spans="1:9" ht="14.25">
      <c r="A251" s="44"/>
      <c r="B251" s="45"/>
      <c r="C251" s="44"/>
      <c r="D251" s="45"/>
      <c r="E251" s="46"/>
      <c r="F251" s="47"/>
      <c r="G251" s="47"/>
      <c r="H251" s="47"/>
      <c r="I251" s="45"/>
    </row>
    <row r="252" spans="1:9" ht="14.25">
      <c r="A252" s="44"/>
      <c r="B252" s="45"/>
      <c r="C252" s="44"/>
      <c r="D252" s="45"/>
      <c r="E252" s="46"/>
      <c r="F252" s="47"/>
      <c r="G252" s="47"/>
      <c r="H252" s="47"/>
      <c r="I252" s="45"/>
    </row>
    <row r="253" spans="1:9" ht="14.25">
      <c r="A253" s="44"/>
      <c r="B253" s="45"/>
      <c r="C253" s="44"/>
      <c r="D253" s="45"/>
      <c r="E253" s="46"/>
      <c r="F253" s="47"/>
      <c r="G253" s="47"/>
      <c r="H253" s="47"/>
      <c r="I253" s="45"/>
    </row>
    <row r="254" spans="1:9" ht="14.25">
      <c r="A254" s="44"/>
      <c r="B254" s="45"/>
      <c r="C254" s="44"/>
      <c r="D254" s="45"/>
      <c r="E254" s="46"/>
      <c r="F254" s="47"/>
      <c r="G254" s="47"/>
      <c r="H254" s="47"/>
      <c r="I254" s="45"/>
    </row>
    <row r="255" spans="1:9" ht="14.25">
      <c r="A255" s="44"/>
      <c r="B255" s="45"/>
      <c r="C255" s="44"/>
      <c r="D255" s="45"/>
      <c r="E255" s="46"/>
      <c r="F255" s="47"/>
      <c r="G255" s="47"/>
      <c r="H255" s="47"/>
      <c r="I255" s="45"/>
    </row>
    <row r="256" spans="1:9" ht="14.25">
      <c r="A256" s="44"/>
      <c r="B256" s="45"/>
      <c r="C256" s="44"/>
      <c r="D256" s="45"/>
      <c r="E256" s="46"/>
      <c r="F256" s="47"/>
      <c r="G256" s="47"/>
      <c r="H256" s="47"/>
      <c r="I256" s="45"/>
    </row>
    <row r="257" spans="1:9" ht="14.25">
      <c r="A257" s="44"/>
      <c r="B257" s="45"/>
      <c r="C257" s="44"/>
      <c r="D257" s="45"/>
      <c r="E257" s="46"/>
      <c r="F257" s="47"/>
      <c r="G257" s="47"/>
      <c r="H257" s="47"/>
      <c r="I257" s="45"/>
    </row>
    <row r="258" spans="1:9" ht="14.25">
      <c r="A258" s="44"/>
      <c r="B258" s="45"/>
      <c r="C258" s="44"/>
      <c r="D258" s="45"/>
      <c r="E258" s="46"/>
      <c r="F258" s="47"/>
      <c r="G258" s="47"/>
      <c r="H258" s="47"/>
      <c r="I258" s="45"/>
    </row>
    <row r="259" spans="1:9" ht="14.25">
      <c r="A259" s="44"/>
      <c r="B259" s="45"/>
      <c r="C259" s="44"/>
      <c r="D259" s="45"/>
      <c r="E259" s="46"/>
      <c r="F259" s="47"/>
      <c r="G259" s="47"/>
      <c r="H259" s="47"/>
      <c r="I259" s="45"/>
    </row>
    <row r="260" spans="1:9" ht="14.25">
      <c r="A260" s="44"/>
      <c r="B260" s="45"/>
      <c r="C260" s="44"/>
      <c r="D260" s="45"/>
      <c r="E260" s="46"/>
      <c r="F260" s="47"/>
      <c r="G260" s="47"/>
      <c r="H260" s="47"/>
      <c r="I260" s="45"/>
    </row>
    <row r="261" spans="1:9" ht="14.25">
      <c r="A261" s="44"/>
      <c r="B261" s="45"/>
      <c r="C261" s="44"/>
      <c r="D261" s="45"/>
      <c r="E261" s="46"/>
      <c r="F261" s="47"/>
      <c r="G261" s="47"/>
      <c r="H261" s="47"/>
      <c r="I261" s="45"/>
    </row>
    <row r="262" spans="1:9" ht="14.25">
      <c r="A262" s="44"/>
      <c r="B262" s="45"/>
      <c r="C262" s="44"/>
      <c r="D262" s="45"/>
      <c r="E262" s="46"/>
      <c r="F262" s="47"/>
      <c r="G262" s="47"/>
      <c r="H262" s="47"/>
      <c r="I262" s="45"/>
    </row>
    <row r="263" spans="1:9" ht="14.25">
      <c r="A263" s="44"/>
      <c r="B263" s="45"/>
      <c r="C263" s="44"/>
      <c r="D263" s="45"/>
      <c r="E263" s="46"/>
      <c r="F263" s="47"/>
      <c r="G263" s="47"/>
      <c r="H263" s="47"/>
      <c r="I263" s="45"/>
    </row>
    <row r="264" spans="1:9" ht="14.25">
      <c r="A264" s="44"/>
      <c r="B264" s="45"/>
      <c r="C264" s="44"/>
      <c r="D264" s="45"/>
      <c r="E264" s="46"/>
      <c r="F264" s="47"/>
      <c r="G264" s="47"/>
      <c r="H264" s="47"/>
      <c r="I264" s="45"/>
    </row>
    <row r="265" spans="1:9" ht="14.25">
      <c r="A265" s="44"/>
      <c r="B265" s="45"/>
      <c r="C265" s="44"/>
      <c r="D265" s="45"/>
      <c r="E265" s="46"/>
      <c r="F265" s="47"/>
      <c r="G265" s="47"/>
      <c r="H265" s="47"/>
      <c r="I265" s="45"/>
    </row>
    <row r="266" spans="1:9" ht="14.25">
      <c r="A266" s="44"/>
      <c r="B266" s="45"/>
      <c r="C266" s="44"/>
      <c r="D266" s="45"/>
      <c r="E266" s="46"/>
      <c r="F266" s="47"/>
      <c r="G266" s="47"/>
      <c r="H266" s="47"/>
      <c r="I266" s="45"/>
    </row>
    <row r="267" spans="1:9" ht="14.25">
      <c r="A267" s="44"/>
      <c r="B267" s="45"/>
      <c r="C267" s="44"/>
      <c r="D267" s="45"/>
      <c r="E267" s="46"/>
      <c r="F267" s="47"/>
      <c r="G267" s="47"/>
      <c r="H267" s="47"/>
      <c r="I267" s="45"/>
    </row>
    <row r="268" spans="1:9" ht="14.25">
      <c r="A268" s="44"/>
      <c r="B268" s="45"/>
      <c r="C268" s="44"/>
      <c r="D268" s="45"/>
      <c r="E268" s="46"/>
      <c r="F268" s="47"/>
      <c r="G268" s="47"/>
      <c r="H268" s="47"/>
      <c r="I268" s="45"/>
    </row>
    <row r="269" spans="1:9" ht="14.25">
      <c r="A269" s="44"/>
      <c r="B269" s="45"/>
      <c r="C269" s="44"/>
      <c r="D269" s="45"/>
      <c r="E269" s="46"/>
      <c r="F269" s="47"/>
      <c r="G269" s="47"/>
      <c r="H269" s="47"/>
      <c r="I269" s="45"/>
    </row>
    <row r="270" spans="1:9" ht="14.25">
      <c r="A270" s="44"/>
      <c r="B270" s="45"/>
      <c r="C270" s="44"/>
      <c r="D270" s="45"/>
      <c r="E270" s="46"/>
      <c r="F270" s="47"/>
      <c r="G270" s="47"/>
      <c r="H270" s="47"/>
      <c r="I270" s="45"/>
    </row>
    <row r="271" spans="1:9" ht="14.25">
      <c r="A271" s="44"/>
      <c r="B271" s="45"/>
      <c r="C271" s="44"/>
      <c r="D271" s="45"/>
      <c r="E271" s="46"/>
      <c r="F271" s="47"/>
      <c r="G271" s="47"/>
      <c r="H271" s="47"/>
      <c r="I271" s="45"/>
    </row>
    <row r="272" spans="1:9" ht="14.25">
      <c r="A272" s="44"/>
      <c r="B272" s="45"/>
      <c r="C272" s="44"/>
      <c r="D272" s="45"/>
      <c r="E272" s="46"/>
      <c r="F272" s="47"/>
      <c r="G272" s="47"/>
      <c r="H272" s="47"/>
      <c r="I272" s="45"/>
    </row>
    <row r="273" spans="1:9" ht="14.25">
      <c r="A273" s="44"/>
      <c r="B273" s="45"/>
      <c r="C273" s="44"/>
      <c r="D273" s="45"/>
      <c r="E273" s="46"/>
      <c r="F273" s="47"/>
      <c r="G273" s="47"/>
      <c r="H273" s="47"/>
      <c r="I273" s="45"/>
    </row>
    <row r="274" spans="1:9" ht="14.25">
      <c r="A274" s="44"/>
      <c r="B274" s="45"/>
      <c r="C274" s="44"/>
      <c r="D274" s="45"/>
      <c r="E274" s="46"/>
      <c r="F274" s="47"/>
      <c r="G274" s="47"/>
      <c r="H274" s="47"/>
      <c r="I274" s="45"/>
    </row>
    <row r="275" spans="1:9" ht="14.25">
      <c r="A275" s="44"/>
      <c r="B275" s="45"/>
      <c r="C275" s="44"/>
      <c r="D275" s="45"/>
      <c r="E275" s="46"/>
      <c r="F275" s="47"/>
      <c r="G275" s="47"/>
      <c r="H275" s="47"/>
      <c r="I275" s="45"/>
    </row>
    <row r="276" spans="1:9" ht="14.25">
      <c r="A276" s="44"/>
      <c r="B276" s="45"/>
      <c r="C276" s="44"/>
      <c r="D276" s="45"/>
      <c r="E276" s="46"/>
      <c r="F276" s="47"/>
      <c r="G276" s="47"/>
      <c r="H276" s="47"/>
      <c r="I276" s="45"/>
    </row>
    <row r="277" spans="1:9" ht="14.25">
      <c r="A277" s="44"/>
      <c r="B277" s="45"/>
      <c r="C277" s="44"/>
      <c r="D277" s="45"/>
      <c r="E277" s="46"/>
      <c r="F277" s="47"/>
      <c r="G277" s="47"/>
      <c r="H277" s="47"/>
      <c r="I277" s="45"/>
    </row>
    <row r="278" spans="1:9" ht="14.25">
      <c r="A278" s="44"/>
      <c r="B278" s="45"/>
      <c r="C278" s="44"/>
      <c r="D278" s="45"/>
      <c r="E278" s="46"/>
      <c r="F278" s="47"/>
      <c r="G278" s="47"/>
      <c r="H278" s="47"/>
      <c r="I278" s="45"/>
    </row>
    <row r="279" spans="1:9" ht="14.25">
      <c r="A279" s="44"/>
      <c r="B279" s="45"/>
      <c r="C279" s="44"/>
      <c r="D279" s="45"/>
      <c r="E279" s="46"/>
      <c r="F279" s="47"/>
      <c r="G279" s="47"/>
      <c r="H279" s="47"/>
      <c r="I279" s="45"/>
    </row>
    <row r="280" spans="1:9" ht="14.25">
      <c r="A280" s="44"/>
      <c r="B280" s="45"/>
      <c r="C280" s="44"/>
      <c r="D280" s="45"/>
      <c r="E280" s="46"/>
      <c r="F280" s="47"/>
      <c r="G280" s="47"/>
      <c r="H280" s="47"/>
      <c r="I280" s="45"/>
    </row>
    <row r="281" spans="1:9" ht="14.25">
      <c r="A281" s="44"/>
      <c r="B281" s="45"/>
      <c r="C281" s="44"/>
      <c r="D281" s="45"/>
      <c r="E281" s="46"/>
      <c r="F281" s="47"/>
      <c r="G281" s="47"/>
      <c r="H281" s="47"/>
      <c r="I281" s="45"/>
    </row>
    <row r="282" spans="1:9" ht="14.25">
      <c r="A282" s="44"/>
      <c r="B282" s="45"/>
      <c r="C282" s="44"/>
      <c r="D282" s="45"/>
      <c r="E282" s="46"/>
      <c r="F282" s="47"/>
      <c r="G282" s="47"/>
      <c r="H282" s="47"/>
      <c r="I282" s="45"/>
    </row>
    <row r="283" spans="1:9" ht="14.25">
      <c r="A283" s="44"/>
      <c r="B283" s="45"/>
      <c r="C283" s="44"/>
      <c r="D283" s="45"/>
      <c r="E283" s="46"/>
      <c r="F283" s="47"/>
      <c r="G283" s="47"/>
      <c r="H283" s="47"/>
      <c r="I283" s="45"/>
    </row>
    <row r="284" spans="1:9" ht="14.25">
      <c r="A284" s="44"/>
      <c r="B284" s="45"/>
      <c r="C284" s="44"/>
      <c r="D284" s="45"/>
      <c r="E284" s="46"/>
      <c r="F284" s="47"/>
      <c r="G284" s="47"/>
      <c r="H284" s="47"/>
      <c r="I284" s="45"/>
    </row>
    <row r="285" spans="1:9" ht="14.25">
      <c r="A285" s="44"/>
      <c r="B285" s="45"/>
      <c r="C285" s="44"/>
      <c r="D285" s="45"/>
      <c r="E285" s="46"/>
      <c r="F285" s="47"/>
      <c r="G285" s="47"/>
      <c r="H285" s="47"/>
      <c r="I285" s="45"/>
    </row>
    <row r="286" spans="1:9" ht="14.25">
      <c r="A286" s="44"/>
      <c r="B286" s="45"/>
      <c r="C286" s="44"/>
      <c r="D286" s="45"/>
      <c r="E286" s="46"/>
      <c r="F286" s="47"/>
      <c r="G286" s="47"/>
      <c r="H286" s="47"/>
      <c r="I286" s="45"/>
    </row>
    <row r="287" spans="1:9" ht="14.25">
      <c r="A287" s="44"/>
      <c r="B287" s="45"/>
      <c r="C287" s="44"/>
      <c r="D287" s="45"/>
      <c r="E287" s="46"/>
      <c r="F287" s="47"/>
      <c r="G287" s="47"/>
      <c r="H287" s="47"/>
      <c r="I287" s="45"/>
    </row>
    <row r="288" spans="1:9" ht="14.25">
      <c r="A288" s="44"/>
      <c r="B288" s="45"/>
      <c r="C288" s="44"/>
      <c r="D288" s="45"/>
      <c r="E288" s="46"/>
      <c r="F288" s="47"/>
      <c r="G288" s="47"/>
      <c r="H288" s="47"/>
      <c r="I288" s="45"/>
    </row>
    <row r="289" spans="1:9" ht="14.25">
      <c r="A289" s="44"/>
      <c r="B289" s="45"/>
      <c r="C289" s="44"/>
      <c r="D289" s="45"/>
      <c r="E289" s="46"/>
      <c r="F289" s="47"/>
      <c r="G289" s="47"/>
      <c r="H289" s="47"/>
      <c r="I289" s="45"/>
    </row>
    <row r="290" spans="1:9" ht="14.25">
      <c r="A290" s="44"/>
      <c r="B290" s="45"/>
      <c r="C290" s="44"/>
      <c r="D290" s="45"/>
      <c r="E290" s="46"/>
      <c r="F290" s="47"/>
      <c r="G290" s="47"/>
      <c r="H290" s="47"/>
      <c r="I290" s="45"/>
    </row>
    <row r="291" spans="1:9" ht="14.25">
      <c r="A291" s="44"/>
      <c r="B291" s="45"/>
      <c r="C291" s="44"/>
      <c r="D291" s="45"/>
      <c r="E291" s="46"/>
      <c r="F291" s="47"/>
      <c r="G291" s="47"/>
      <c r="H291" s="47"/>
      <c r="I291" s="45"/>
    </row>
    <row r="292" spans="1:9" ht="14.25">
      <c r="A292" s="44"/>
      <c r="B292" s="45"/>
      <c r="C292" s="44"/>
      <c r="D292" s="45"/>
      <c r="E292" s="46"/>
      <c r="F292" s="47"/>
      <c r="G292" s="47"/>
      <c r="H292" s="47"/>
      <c r="I292" s="45"/>
    </row>
    <row r="293" spans="1:9" ht="14.25">
      <c r="A293" s="44"/>
      <c r="B293" s="45"/>
      <c r="C293" s="44"/>
      <c r="D293" s="45"/>
      <c r="E293" s="46"/>
      <c r="F293" s="47"/>
      <c r="G293" s="47"/>
      <c r="H293" s="47"/>
      <c r="I293" s="45"/>
    </row>
    <row r="294" spans="1:9" ht="14.25">
      <c r="A294" s="44"/>
      <c r="B294" s="45"/>
      <c r="C294" s="44"/>
      <c r="D294" s="45"/>
      <c r="E294" s="46"/>
      <c r="F294" s="47"/>
      <c r="G294" s="47"/>
      <c r="H294" s="47"/>
      <c r="I294" s="45"/>
    </row>
    <row r="295" spans="1:9" ht="14.25">
      <c r="A295" s="44"/>
      <c r="B295" s="45"/>
      <c r="C295" s="44"/>
      <c r="D295" s="45"/>
      <c r="E295" s="46"/>
      <c r="F295" s="47"/>
      <c r="G295" s="47"/>
      <c r="H295" s="47"/>
      <c r="I295" s="45"/>
    </row>
    <row r="296" spans="1:9" ht="14.25">
      <c r="A296" s="44"/>
      <c r="B296" s="45"/>
      <c r="C296" s="44"/>
      <c r="D296" s="45"/>
      <c r="E296" s="46"/>
      <c r="F296" s="47"/>
      <c r="G296" s="47"/>
      <c r="H296" s="47"/>
      <c r="I296" s="45"/>
    </row>
    <row r="297" spans="1:9" ht="14.25">
      <c r="A297" s="44"/>
      <c r="B297" s="45"/>
      <c r="C297" s="44"/>
      <c r="D297" s="45"/>
      <c r="E297" s="46"/>
      <c r="F297" s="47"/>
      <c r="G297" s="47"/>
      <c r="H297" s="47"/>
      <c r="I297" s="45"/>
    </row>
    <row r="298" spans="1:9" ht="14.25">
      <c r="A298" s="44"/>
      <c r="B298" s="45"/>
      <c r="C298" s="44"/>
      <c r="D298" s="45"/>
      <c r="E298" s="46"/>
      <c r="F298" s="47"/>
      <c r="G298" s="47"/>
      <c r="H298" s="47"/>
      <c r="I298" s="45"/>
    </row>
    <row r="299" spans="1:9" ht="14.25">
      <c r="A299" s="44"/>
      <c r="B299" s="45"/>
      <c r="C299" s="44"/>
      <c r="D299" s="45"/>
      <c r="E299" s="46"/>
      <c r="F299" s="47"/>
      <c r="G299" s="47"/>
      <c r="H299" s="47"/>
      <c r="I299" s="45"/>
    </row>
    <row r="300" spans="1:9" ht="14.25">
      <c r="A300" s="44"/>
      <c r="B300" s="45"/>
      <c r="C300" s="44"/>
      <c r="D300" s="45"/>
      <c r="E300" s="46"/>
      <c r="F300" s="47"/>
      <c r="G300" s="47"/>
      <c r="H300" s="47"/>
      <c r="I300" s="45"/>
    </row>
    <row r="301" spans="1:9" ht="14.25">
      <c r="A301" s="44"/>
      <c r="B301" s="45"/>
      <c r="C301" s="44"/>
      <c r="D301" s="45"/>
      <c r="E301" s="46"/>
      <c r="F301" s="47"/>
      <c r="G301" s="47"/>
      <c r="H301" s="47"/>
      <c r="I301" s="45"/>
    </row>
    <row r="302" spans="1:9" ht="14.25">
      <c r="A302" s="44"/>
      <c r="B302" s="45"/>
      <c r="C302" s="44"/>
      <c r="D302" s="45"/>
      <c r="E302" s="46"/>
      <c r="F302" s="47"/>
      <c r="G302" s="47"/>
      <c r="H302" s="47"/>
      <c r="I302" s="45"/>
    </row>
    <row r="303" spans="1:9" ht="14.25">
      <c r="A303" s="44"/>
      <c r="B303" s="45"/>
      <c r="C303" s="44"/>
      <c r="D303" s="45"/>
      <c r="E303" s="46"/>
      <c r="F303" s="47"/>
      <c r="G303" s="47"/>
      <c r="H303" s="47"/>
      <c r="I303" s="45"/>
    </row>
    <row r="304" spans="1:9" ht="14.25">
      <c r="A304" s="44"/>
      <c r="B304" s="45"/>
      <c r="C304" s="44"/>
      <c r="D304" s="45"/>
      <c r="E304" s="46"/>
      <c r="F304" s="47"/>
      <c r="G304" s="47"/>
      <c r="H304" s="47"/>
      <c r="I304" s="45"/>
    </row>
    <row r="305" spans="1:9" ht="14.25">
      <c r="A305" s="44"/>
      <c r="B305" s="45"/>
      <c r="C305" s="44"/>
      <c r="D305" s="45"/>
      <c r="E305" s="46"/>
      <c r="F305" s="47"/>
      <c r="G305" s="47"/>
      <c r="H305" s="47"/>
      <c r="I305" s="45"/>
    </row>
    <row r="306" spans="1:9" ht="14.25">
      <c r="A306" s="44"/>
      <c r="B306" s="45"/>
      <c r="C306" s="44"/>
      <c r="D306" s="45"/>
      <c r="E306" s="46"/>
      <c r="F306" s="47"/>
      <c r="G306" s="47"/>
      <c r="H306" s="47"/>
      <c r="I306" s="45"/>
    </row>
    <row r="307" spans="1:9" ht="14.25">
      <c r="A307" s="44"/>
      <c r="B307" s="45"/>
      <c r="C307" s="44"/>
      <c r="D307" s="45"/>
      <c r="E307" s="46"/>
      <c r="F307" s="47"/>
      <c r="G307" s="47"/>
      <c r="H307" s="47"/>
      <c r="I307" s="45"/>
    </row>
    <row r="308" spans="1:9" ht="14.25">
      <c r="A308" s="44"/>
      <c r="B308" s="45"/>
      <c r="C308" s="44"/>
      <c r="D308" s="45"/>
      <c r="E308" s="46"/>
      <c r="F308" s="47"/>
      <c r="G308" s="47"/>
      <c r="H308" s="47"/>
      <c r="I308" s="45"/>
    </row>
    <row r="309" spans="1:9" ht="14.25">
      <c r="A309" s="44"/>
      <c r="B309" s="45"/>
      <c r="C309" s="44"/>
      <c r="D309" s="45"/>
      <c r="E309" s="46"/>
      <c r="F309" s="47"/>
      <c r="G309" s="47"/>
      <c r="H309" s="47"/>
      <c r="I309" s="45"/>
    </row>
    <row r="310" spans="1:9" ht="14.25">
      <c r="A310" s="44"/>
      <c r="B310" s="45"/>
      <c r="C310" s="44"/>
      <c r="D310" s="45"/>
      <c r="E310" s="46"/>
      <c r="F310" s="47"/>
      <c r="G310" s="47"/>
      <c r="H310" s="47"/>
      <c r="I310" s="45"/>
    </row>
    <row r="311" spans="1:9" ht="14.25">
      <c r="A311" s="44"/>
      <c r="B311" s="45"/>
      <c r="C311" s="44"/>
      <c r="D311" s="45"/>
      <c r="E311" s="46"/>
      <c r="F311" s="47"/>
      <c r="G311" s="47"/>
      <c r="H311" s="47"/>
      <c r="I311" s="45"/>
    </row>
    <row r="312" spans="1:9" ht="14.25">
      <c r="A312" s="44"/>
      <c r="B312" s="45"/>
      <c r="C312" s="44"/>
      <c r="D312" s="45"/>
      <c r="E312" s="46"/>
      <c r="F312" s="47"/>
      <c r="G312" s="47"/>
      <c r="H312" s="47"/>
      <c r="I312" s="45"/>
    </row>
    <row r="313" spans="1:9" ht="14.25">
      <c r="A313" s="44"/>
      <c r="B313" s="45"/>
      <c r="C313" s="44"/>
      <c r="D313" s="45"/>
      <c r="E313" s="46"/>
      <c r="F313" s="47"/>
      <c r="G313" s="47"/>
      <c r="H313" s="47"/>
      <c r="I313" s="45"/>
    </row>
    <row r="314" spans="1:9" ht="14.25">
      <c r="A314" s="44"/>
      <c r="B314" s="45"/>
      <c r="C314" s="44"/>
      <c r="D314" s="45"/>
      <c r="E314" s="46"/>
      <c r="F314" s="47"/>
      <c r="G314" s="47"/>
      <c r="H314" s="47"/>
      <c r="I314" s="45"/>
    </row>
    <row r="315" spans="1:9" ht="14.25">
      <c r="A315" s="44"/>
      <c r="B315" s="45"/>
      <c r="C315" s="44"/>
      <c r="D315" s="45"/>
      <c r="E315" s="46"/>
      <c r="F315" s="47"/>
      <c r="G315" s="47"/>
      <c r="H315" s="47"/>
      <c r="I315" s="45"/>
    </row>
    <row r="316" spans="1:9" ht="14.25">
      <c r="A316" s="44"/>
      <c r="B316" s="45"/>
      <c r="C316" s="44"/>
      <c r="D316" s="45"/>
      <c r="E316" s="46"/>
      <c r="F316" s="47"/>
      <c r="G316" s="47"/>
      <c r="H316" s="47"/>
      <c r="I316" s="45"/>
    </row>
    <row r="317" spans="1:9" ht="14.25">
      <c r="A317" s="44"/>
      <c r="B317" s="45"/>
      <c r="C317" s="44"/>
      <c r="D317" s="45"/>
      <c r="E317" s="46"/>
      <c r="F317" s="47"/>
      <c r="G317" s="47"/>
      <c r="H317" s="47"/>
      <c r="I317" s="45"/>
    </row>
    <row r="318" spans="1:9" ht="14.25">
      <c r="A318" s="44"/>
      <c r="B318" s="45"/>
      <c r="C318" s="44"/>
      <c r="D318" s="45"/>
      <c r="E318" s="46"/>
      <c r="F318" s="47"/>
      <c r="G318" s="47"/>
      <c r="H318" s="47"/>
      <c r="I318" s="45"/>
    </row>
    <row r="319" spans="1:9" ht="14.25">
      <c r="A319" s="44"/>
      <c r="B319" s="45"/>
      <c r="C319" s="44"/>
      <c r="D319" s="45"/>
      <c r="E319" s="46"/>
      <c r="F319" s="47"/>
      <c r="G319" s="47"/>
      <c r="H319" s="47"/>
      <c r="I319" s="45"/>
    </row>
    <row r="320" spans="1:9" ht="14.25">
      <c r="A320" s="44"/>
      <c r="B320" s="45"/>
      <c r="C320" s="44"/>
      <c r="D320" s="45"/>
      <c r="E320" s="46"/>
      <c r="F320" s="47"/>
      <c r="G320" s="47"/>
      <c r="H320" s="47"/>
      <c r="I320" s="45"/>
    </row>
    <row r="321" spans="1:9" ht="14.25">
      <c r="A321" s="44"/>
      <c r="B321" s="45"/>
      <c r="C321" s="44"/>
      <c r="D321" s="45"/>
      <c r="E321" s="46"/>
      <c r="F321" s="47"/>
      <c r="G321" s="47"/>
      <c r="H321" s="47"/>
      <c r="I321" s="45"/>
    </row>
    <row r="322" spans="1:9" ht="14.25">
      <c r="A322" s="44"/>
      <c r="B322" s="45"/>
      <c r="C322" s="44"/>
      <c r="D322" s="45"/>
      <c r="E322" s="46"/>
      <c r="F322" s="47"/>
      <c r="G322" s="47"/>
      <c r="H322" s="47"/>
      <c r="I322" s="45"/>
    </row>
    <row r="323" spans="1:9" ht="14.25">
      <c r="A323" s="44"/>
      <c r="B323" s="45"/>
      <c r="C323" s="44"/>
      <c r="D323" s="45"/>
      <c r="E323" s="46"/>
      <c r="F323" s="47"/>
      <c r="G323" s="47"/>
      <c r="H323" s="47"/>
      <c r="I323" s="45"/>
    </row>
    <row r="324" spans="1:9" ht="14.25">
      <c r="A324" s="44"/>
      <c r="B324" s="45"/>
      <c r="C324" s="44"/>
      <c r="D324" s="45"/>
      <c r="E324" s="46"/>
      <c r="F324" s="47"/>
      <c r="G324" s="47"/>
      <c r="H324" s="47"/>
      <c r="I324" s="45"/>
    </row>
    <row r="325" spans="1:9" ht="14.25">
      <c r="A325" s="44"/>
      <c r="B325" s="45"/>
      <c r="C325" s="44"/>
      <c r="D325" s="45"/>
      <c r="E325" s="46"/>
      <c r="F325" s="47"/>
      <c r="G325" s="47"/>
      <c r="H325" s="47"/>
      <c r="I325" s="45"/>
    </row>
    <row r="326" spans="1:9" ht="14.25">
      <c r="A326" s="44"/>
      <c r="B326" s="45"/>
      <c r="C326" s="44"/>
      <c r="D326" s="45"/>
      <c r="E326" s="46"/>
      <c r="F326" s="47"/>
      <c r="G326" s="47"/>
      <c r="H326" s="47"/>
      <c r="I326" s="45"/>
    </row>
    <row r="327" spans="1:9" ht="14.25">
      <c r="A327" s="44"/>
      <c r="B327" s="45"/>
      <c r="C327" s="44"/>
      <c r="D327" s="45"/>
      <c r="E327" s="46"/>
      <c r="F327" s="47"/>
      <c r="G327" s="47"/>
      <c r="H327" s="47"/>
      <c r="I327" s="45"/>
    </row>
    <row r="328" spans="1:9" ht="14.25">
      <c r="A328" s="44"/>
      <c r="B328" s="45"/>
      <c r="C328" s="44"/>
      <c r="D328" s="45"/>
      <c r="E328" s="46"/>
      <c r="F328" s="47"/>
      <c r="G328" s="47"/>
      <c r="H328" s="47"/>
      <c r="I328" s="45"/>
    </row>
    <row r="329" spans="1:9" ht="14.25">
      <c r="A329" s="44"/>
      <c r="B329" s="45"/>
      <c r="C329" s="44"/>
      <c r="D329" s="45"/>
      <c r="E329" s="46"/>
      <c r="F329" s="47"/>
      <c r="G329" s="47"/>
      <c r="H329" s="47"/>
      <c r="I329" s="45"/>
    </row>
    <row r="330" spans="1:9" ht="14.25">
      <c r="A330" s="44"/>
      <c r="B330" s="45"/>
      <c r="C330" s="44"/>
      <c r="D330" s="45"/>
      <c r="E330" s="46"/>
      <c r="F330" s="47"/>
      <c r="G330" s="47"/>
      <c r="H330" s="47"/>
      <c r="I330" s="45"/>
    </row>
    <row r="331" spans="1:9" ht="14.25">
      <c r="A331" s="44"/>
      <c r="B331" s="45"/>
      <c r="C331" s="44"/>
      <c r="D331" s="45"/>
      <c r="E331" s="46"/>
      <c r="F331" s="47"/>
      <c r="G331" s="47"/>
      <c r="H331" s="47"/>
      <c r="I331" s="45"/>
    </row>
    <row r="332" spans="1:9" ht="14.25">
      <c r="A332" s="44"/>
      <c r="B332" s="45"/>
      <c r="C332" s="44"/>
      <c r="D332" s="45"/>
      <c r="E332" s="46"/>
      <c r="F332" s="47"/>
      <c r="G332" s="47"/>
      <c r="H332" s="47"/>
      <c r="I332" s="45"/>
    </row>
    <row r="333" spans="1:9" ht="14.25">
      <c r="A333" s="44"/>
      <c r="B333" s="45"/>
      <c r="C333" s="44"/>
      <c r="D333" s="45"/>
      <c r="E333" s="46"/>
      <c r="F333" s="47"/>
      <c r="G333" s="47"/>
      <c r="H333" s="47"/>
      <c r="I333" s="45"/>
    </row>
    <row r="334" spans="1:9" ht="14.25">
      <c r="A334" s="44"/>
      <c r="B334" s="45"/>
      <c r="C334" s="44"/>
      <c r="D334" s="45"/>
      <c r="E334" s="46"/>
      <c r="F334" s="47"/>
      <c r="G334" s="47"/>
      <c r="H334" s="47"/>
      <c r="I334" s="45"/>
    </row>
    <row r="335" spans="1:9" ht="14.25">
      <c r="A335" s="44"/>
      <c r="B335" s="45"/>
      <c r="C335" s="44"/>
      <c r="D335" s="45"/>
      <c r="E335" s="46"/>
      <c r="F335" s="47"/>
      <c r="G335" s="47"/>
      <c r="H335" s="47"/>
      <c r="I335" s="45"/>
    </row>
    <row r="336" spans="1:9" ht="14.25">
      <c r="A336" s="44"/>
      <c r="B336" s="45"/>
      <c r="C336" s="44"/>
      <c r="D336" s="45"/>
      <c r="E336" s="46"/>
      <c r="F336" s="47"/>
      <c r="G336" s="47"/>
      <c r="H336" s="47"/>
      <c r="I336" s="45"/>
    </row>
  </sheetData>
  <sheetProtection/>
  <mergeCells count="27">
    <mergeCell ref="A1:I1"/>
    <mergeCell ref="A3:D3"/>
    <mergeCell ref="A4:D4"/>
    <mergeCell ref="A5:D5"/>
    <mergeCell ref="A45:D45"/>
    <mergeCell ref="A60:D60"/>
    <mergeCell ref="A70:D70"/>
    <mergeCell ref="A72:D72"/>
    <mergeCell ref="A73:D73"/>
    <mergeCell ref="A82:D82"/>
    <mergeCell ref="A90:D90"/>
    <mergeCell ref="A112:D112"/>
    <mergeCell ref="A140:D140"/>
    <mergeCell ref="A155:D155"/>
    <mergeCell ref="A156:D156"/>
    <mergeCell ref="A158:D158"/>
    <mergeCell ref="A164:D164"/>
    <mergeCell ref="A169:D169"/>
    <mergeCell ref="A174:D174"/>
    <mergeCell ref="A175:D175"/>
    <mergeCell ref="A201:D201"/>
    <mergeCell ref="A214:D214"/>
    <mergeCell ref="A222:D222"/>
    <mergeCell ref="A180:D180"/>
    <mergeCell ref="A186:D186"/>
    <mergeCell ref="A190:D190"/>
    <mergeCell ref="A191:D191"/>
  </mergeCells>
  <printOptions horizontalCentered="1"/>
  <pageMargins left="0.6299212598425197" right="0.7086614173228347" top="0.7874015748031497" bottom="0.7874015748031497" header="0.5511811023622047" footer="0.5118110236220472"/>
  <pageSetup firstPageNumber="3" useFirstPageNumber="1"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高振</dc:creator>
  <cp:keywords/>
  <dc:description/>
  <cp:lastModifiedBy>侯婷婷</cp:lastModifiedBy>
  <cp:lastPrinted>2016-06-02T08:02:52Z</cp:lastPrinted>
  <dcterms:created xsi:type="dcterms:W3CDTF">2004-05-09T06:47:46Z</dcterms:created>
  <dcterms:modified xsi:type="dcterms:W3CDTF">2016-06-02T08:02:53Z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2052-9.1.0.5041</vt:lpwstr>
  </property>
</Properties>
</file>