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15" tabRatio="860" activeTab="0"/>
  </bookViews>
  <sheets>
    <sheet name="县级草案(政府常务会后定稿）4.12" sheetId="1" r:id="rId1"/>
  </sheets>
  <definedNames>
    <definedName name="_xlnm.Print_Titles" localSheetId="0">'县级草案(政府常务会后定稿）4.12'!$3:$3</definedName>
  </definedNames>
  <calcPr fullCalcOnLoad="1"/>
</workbook>
</file>

<file path=xl/sharedStrings.xml><?xml version="1.0" encoding="utf-8"?>
<sst xmlns="http://schemas.openxmlformats.org/spreadsheetml/2006/main" count="1376" uniqueCount="675">
  <si>
    <t>附件1</t>
  </si>
  <si>
    <t>扶风县2019年县级重点项目计划表</t>
  </si>
  <si>
    <t>序
号</t>
  </si>
  <si>
    <t>项目
名称</t>
  </si>
  <si>
    <t>投资
主体</t>
  </si>
  <si>
    <t>建设
地点</t>
  </si>
  <si>
    <t>建设
性质</t>
  </si>
  <si>
    <t>建设起
止年限</t>
  </si>
  <si>
    <t>总投资
（万元）</t>
  </si>
  <si>
    <t>止2018年
完成投资
（万元）</t>
  </si>
  <si>
    <t>2019年
计划投资
（万元）</t>
  </si>
  <si>
    <t>主要建设内容</t>
  </si>
  <si>
    <t>责任
单位</t>
  </si>
  <si>
    <t>县级包 抓领导</t>
  </si>
  <si>
    <t>备注</t>
  </si>
  <si>
    <t>合     计155个</t>
  </si>
  <si>
    <t>工业突破（66个）</t>
  </si>
  <si>
    <t>生物医药产业集群</t>
  </si>
  <si>
    <t>健民制药生物提取及中药制剂生产线项目</t>
  </si>
  <si>
    <t>陕西健民制药有限公司</t>
  </si>
  <si>
    <t>科技
工业园</t>
  </si>
  <si>
    <t>续建</t>
  </si>
  <si>
    <t>2018-
2019</t>
  </si>
  <si>
    <r>
      <t>一期占地</t>
    </r>
    <r>
      <rPr>
        <sz val="10"/>
        <color indexed="8"/>
        <rFont val="Times New Roman"/>
        <family val="1"/>
      </rPr>
      <t>100</t>
    </r>
    <r>
      <rPr>
        <sz val="10"/>
        <color indexed="8"/>
        <rFont val="宋体"/>
        <family val="0"/>
      </rPr>
      <t>亩，新建生物提取生产厂房、库房约</t>
    </r>
    <r>
      <rPr>
        <sz val="10"/>
        <color indexed="8"/>
        <rFont val="Times New Roman"/>
        <family val="1"/>
      </rPr>
      <t>3</t>
    </r>
    <r>
      <rPr>
        <sz val="10"/>
        <color indexed="8"/>
        <rFont val="宋体"/>
        <family val="0"/>
      </rPr>
      <t>万㎡，办公、住宿及质检中心</t>
    </r>
    <r>
      <rPr>
        <sz val="10"/>
        <color indexed="8"/>
        <rFont val="Times New Roman"/>
        <family val="1"/>
      </rPr>
      <t>5200</t>
    </r>
    <r>
      <rPr>
        <sz val="10"/>
        <color indexed="8"/>
        <rFont val="宋体"/>
        <family val="0"/>
      </rPr>
      <t>㎡，购置各种设备</t>
    </r>
    <r>
      <rPr>
        <sz val="10"/>
        <color indexed="8"/>
        <rFont val="Times New Roman"/>
        <family val="1"/>
      </rPr>
      <t>1200</t>
    </r>
    <r>
      <rPr>
        <sz val="10"/>
        <color indexed="8"/>
        <rFont val="宋体"/>
        <family val="0"/>
      </rPr>
      <t>余台（套）；二期占地</t>
    </r>
    <r>
      <rPr>
        <sz val="10"/>
        <color indexed="8"/>
        <rFont val="Times New Roman"/>
        <family val="1"/>
      </rPr>
      <t>50</t>
    </r>
    <r>
      <rPr>
        <sz val="10"/>
        <color indexed="8"/>
        <rFont val="宋体"/>
        <family val="0"/>
      </rPr>
      <t>亩，新建酊剂、合剂、涂抹剂、喷雾剂、颗粒剂、片剂、胶囊剂</t>
    </r>
    <r>
      <rPr>
        <sz val="10"/>
        <color indexed="8"/>
        <rFont val="Times New Roman"/>
        <family val="1"/>
      </rPr>
      <t>7</t>
    </r>
    <r>
      <rPr>
        <sz val="10"/>
        <color indexed="8"/>
        <rFont val="宋体"/>
        <family val="0"/>
      </rPr>
      <t>个剂型生产线</t>
    </r>
  </si>
  <si>
    <t>科技工业园区管委会</t>
  </si>
  <si>
    <r>
      <t>梁宗建
魏</t>
    </r>
    <r>
      <rPr>
        <sz val="10"/>
        <color indexed="8"/>
        <rFont val="Times New Roman"/>
        <family val="1"/>
      </rPr>
      <t xml:space="preserve">    </t>
    </r>
    <r>
      <rPr>
        <sz val="10"/>
        <color indexed="8"/>
        <rFont val="宋体"/>
        <family val="0"/>
      </rPr>
      <t>涛</t>
    </r>
  </si>
  <si>
    <t>市级重
点项目</t>
  </si>
  <si>
    <t>海辰云和生物医药产业园项目</t>
  </si>
  <si>
    <t>陕西海辰云和医药科技有限公司</t>
  </si>
  <si>
    <t>2018-
2020</t>
  </si>
  <si>
    <r>
      <t>占地约</t>
    </r>
    <r>
      <rPr>
        <sz val="10"/>
        <color indexed="8"/>
        <rFont val="Times New Roman"/>
        <family val="1"/>
      </rPr>
      <t>100</t>
    </r>
    <r>
      <rPr>
        <sz val="10"/>
        <color indexed="8"/>
        <rFont val="宋体"/>
        <family val="0"/>
      </rPr>
      <t>亩，总建筑面积</t>
    </r>
    <r>
      <rPr>
        <sz val="10"/>
        <color indexed="8"/>
        <rFont val="Times New Roman"/>
        <family val="1"/>
      </rPr>
      <t>4</t>
    </r>
    <r>
      <rPr>
        <sz val="10"/>
        <color indexed="8"/>
        <rFont val="宋体"/>
        <family val="0"/>
      </rPr>
      <t>万㎡。一期新建无菌原料药生产线、非无菌原料药生产线及研发、行政办公综合楼等；二期建设中药植提制剂生产线及国家级一类新药的相关配套工程</t>
    </r>
  </si>
  <si>
    <t>李拴锁</t>
  </si>
  <si>
    <t>生物植提产业园标准化厂房建设项目</t>
  </si>
  <si>
    <t>陕西慈缘生物科技有限公司</t>
  </si>
  <si>
    <r>
      <t>占地约</t>
    </r>
    <r>
      <rPr>
        <sz val="10"/>
        <color indexed="8"/>
        <rFont val="Times New Roman"/>
        <family val="1"/>
      </rPr>
      <t>70</t>
    </r>
    <r>
      <rPr>
        <sz val="10"/>
        <color indexed="8"/>
        <rFont val="宋体"/>
        <family val="0"/>
      </rPr>
      <t>亩，新建生产厂房、原料库、综合办公楼</t>
    </r>
    <r>
      <rPr>
        <sz val="10"/>
        <color indexed="8"/>
        <rFont val="Times New Roman"/>
        <family val="1"/>
      </rPr>
      <t>6.5</t>
    </r>
    <r>
      <rPr>
        <sz val="10"/>
        <color indexed="8"/>
        <rFont val="宋体"/>
        <family val="0"/>
      </rPr>
      <t>万㎡及配套基础设施，购置相关设备</t>
    </r>
    <r>
      <rPr>
        <sz val="10"/>
        <color indexed="8"/>
        <rFont val="Times New Roman"/>
        <family val="1"/>
      </rPr>
      <t>200</t>
    </r>
    <r>
      <rPr>
        <sz val="10"/>
        <color indexed="8"/>
        <rFont val="宋体"/>
        <family val="0"/>
      </rPr>
      <t>台（套），建成年处理苹果、柿子叶及大蒜等原料</t>
    </r>
    <r>
      <rPr>
        <sz val="10"/>
        <color indexed="8"/>
        <rFont val="Times New Roman"/>
        <family val="1"/>
      </rPr>
      <t>1</t>
    </r>
    <r>
      <rPr>
        <sz val="10"/>
        <color indexed="8"/>
        <rFont val="宋体"/>
        <family val="0"/>
      </rPr>
      <t>万吨生产线</t>
    </r>
    <r>
      <rPr>
        <sz val="10"/>
        <color indexed="8"/>
        <rFont val="Times New Roman"/>
        <family val="1"/>
      </rPr>
      <t>1</t>
    </r>
    <r>
      <rPr>
        <sz val="10"/>
        <color indexed="8"/>
        <rFont val="宋体"/>
        <family val="0"/>
      </rPr>
      <t>条</t>
    </r>
  </si>
  <si>
    <t>董东生</t>
  </si>
  <si>
    <r>
      <t>整合为市级重点项目</t>
    </r>
    <r>
      <rPr>
        <sz val="8"/>
        <color indexed="8"/>
        <rFont val="Times New Roman"/>
        <family val="1"/>
      </rPr>
      <t>--</t>
    </r>
    <r>
      <rPr>
        <sz val="8"/>
        <color indexed="8"/>
        <rFont val="宋体"/>
        <family val="0"/>
      </rPr>
      <t>生物植提产业园项目</t>
    </r>
  </si>
  <si>
    <t>新浩润生物工程项目</t>
  </si>
  <si>
    <t>陕西新浩润生物科技有限公司</t>
  </si>
  <si>
    <r>
      <t>占地约</t>
    </r>
    <r>
      <rPr>
        <sz val="10"/>
        <color indexed="8"/>
        <rFont val="Times New Roman"/>
        <family val="1"/>
      </rPr>
      <t>18</t>
    </r>
    <r>
      <rPr>
        <sz val="10"/>
        <color indexed="8"/>
        <rFont val="宋体"/>
        <family val="0"/>
      </rPr>
      <t>亩，新建厂房</t>
    </r>
    <r>
      <rPr>
        <sz val="10"/>
        <color indexed="8"/>
        <rFont val="Times New Roman"/>
        <family val="1"/>
      </rPr>
      <t>2000</t>
    </r>
    <r>
      <rPr>
        <sz val="10"/>
        <color indexed="8"/>
        <rFont val="宋体"/>
        <family val="0"/>
      </rPr>
      <t>㎡、办公楼</t>
    </r>
    <r>
      <rPr>
        <sz val="10"/>
        <color indexed="8"/>
        <rFont val="Times New Roman"/>
        <family val="1"/>
      </rPr>
      <t>600</t>
    </r>
    <r>
      <rPr>
        <sz val="10"/>
        <color indexed="8"/>
        <rFont val="宋体"/>
        <family val="0"/>
      </rPr>
      <t>㎡及其他配套设施，建成甾醇、豆甾醇植物提取生产线</t>
    </r>
    <r>
      <rPr>
        <sz val="10"/>
        <color indexed="8"/>
        <rFont val="Times New Roman"/>
        <family val="1"/>
      </rPr>
      <t>1</t>
    </r>
    <r>
      <rPr>
        <sz val="10"/>
        <color indexed="8"/>
        <rFont val="宋体"/>
        <family val="0"/>
      </rPr>
      <t>条</t>
    </r>
  </si>
  <si>
    <t>斯诺特生物工程项目</t>
  </si>
  <si>
    <t>西安斯诺特生物技术有限公司</t>
  </si>
  <si>
    <r>
      <t>占地约</t>
    </r>
    <r>
      <rPr>
        <sz val="10"/>
        <color indexed="8"/>
        <rFont val="Times New Roman"/>
        <family val="1"/>
      </rPr>
      <t>46</t>
    </r>
    <r>
      <rPr>
        <sz val="10"/>
        <color indexed="8"/>
        <rFont val="宋体"/>
        <family val="0"/>
      </rPr>
      <t>亩，总建筑面积</t>
    </r>
    <r>
      <rPr>
        <sz val="10"/>
        <color indexed="8"/>
        <rFont val="Times New Roman"/>
        <family val="1"/>
      </rPr>
      <t>1.1</t>
    </r>
    <r>
      <rPr>
        <sz val="10"/>
        <color indexed="8"/>
        <rFont val="宋体"/>
        <family val="0"/>
      </rPr>
      <t>万㎡。一期建成年处理中草药原料</t>
    </r>
    <r>
      <rPr>
        <sz val="10"/>
        <color indexed="8"/>
        <rFont val="Times New Roman"/>
        <family val="1"/>
      </rPr>
      <t>3000T</t>
    </r>
    <r>
      <rPr>
        <sz val="10"/>
        <color indexed="8"/>
        <rFont val="宋体"/>
        <family val="0"/>
      </rPr>
      <t>的浸提罐生产线</t>
    </r>
    <r>
      <rPr>
        <sz val="10"/>
        <color indexed="8"/>
        <rFont val="Times New Roman"/>
        <family val="1"/>
      </rPr>
      <t>1</t>
    </r>
    <r>
      <rPr>
        <sz val="10"/>
        <color indexed="8"/>
        <rFont val="宋体"/>
        <family val="0"/>
      </rPr>
      <t>条，配套建设生产厂房、原料库、综合办公楼等服务设施；二期建成年处理柿子叶及大蒜等原料</t>
    </r>
    <r>
      <rPr>
        <sz val="10"/>
        <color indexed="8"/>
        <rFont val="Times New Roman"/>
        <family val="1"/>
      </rPr>
      <t>4000T</t>
    </r>
    <r>
      <rPr>
        <sz val="10"/>
        <color indexed="8"/>
        <rFont val="宋体"/>
        <family val="0"/>
      </rPr>
      <t>的生产线</t>
    </r>
    <r>
      <rPr>
        <sz val="10"/>
        <color indexed="8"/>
        <rFont val="Times New Roman"/>
        <family val="1"/>
      </rPr>
      <t>1</t>
    </r>
    <r>
      <rPr>
        <sz val="10"/>
        <color indexed="8"/>
        <rFont val="宋体"/>
        <family val="0"/>
      </rPr>
      <t>条，购置生产及检测设备仪器</t>
    </r>
    <r>
      <rPr>
        <sz val="10"/>
        <color indexed="8"/>
        <rFont val="Times New Roman"/>
        <family val="1"/>
      </rPr>
      <t>50</t>
    </r>
    <r>
      <rPr>
        <sz val="10"/>
        <color indexed="8"/>
        <rFont val="宋体"/>
        <family val="0"/>
      </rPr>
      <t>台及配套挤出机设施</t>
    </r>
  </si>
  <si>
    <t>创新药物研发基地项目</t>
  </si>
  <si>
    <t>西安新通药物研究有限公司</t>
  </si>
  <si>
    <t>新建</t>
  </si>
  <si>
    <t>2019-
2020</t>
  </si>
  <si>
    <t>占地约50亩，新建研发楼、购置相关研发设备，建成药物研究技术服务中心1处</t>
  </si>
  <si>
    <t>韩明芳</t>
  </si>
  <si>
    <t>西格玛生物工程建设项目</t>
  </si>
  <si>
    <t>陕西西格玛生物科技有限公司</t>
  </si>
  <si>
    <t>2017-
2019</t>
  </si>
  <si>
    <t>占地15亩，新建生产车间、实验室、原材料及成品库房，以及水、电、气等基础配套设施，并购置相关设备，建成年综合处理植物原料2000吨的提取生产线1条</t>
  </si>
  <si>
    <t>何宗科</t>
  </si>
  <si>
    <t>林海生物提取项目</t>
  </si>
  <si>
    <t>陕西林海生物工程有限公司</t>
  </si>
  <si>
    <t>占地约30亩，新建生产车间、浓缩车间、干燥精烘包车间等，购置设备100（套），配套建设宿办楼等服务设施</t>
  </si>
  <si>
    <t>干细胞再生修复产品研发生产基地项目</t>
  </si>
  <si>
    <t>陕西邦美康干细胞再生医学有限公司投资</t>
  </si>
  <si>
    <t>2019-2020</t>
  </si>
  <si>
    <t>占地约15亩，新建生产车间、成品库、包材库等辅助生产设施，配套建设研发中心及其他配套服务设施；购置皮肤病药物生产、节能环保及办公设备100台（套）。项目分两期建设：一期建设皮肤损伤修复外用药生产线2条；二期建设皮肤损伤修复敷料生产线两条及药妆用品生产线2条</t>
  </si>
  <si>
    <t>科技工业
园区管委会</t>
  </si>
  <si>
    <t>创新工坊建设项目</t>
  </si>
  <si>
    <t>扶风星晟实业开发有限公司</t>
  </si>
  <si>
    <t>占地约100亩，新建工业4.0标准化厂房12栋15.1万㎡，及配套办公、住宿、食堂等服务设施</t>
  </si>
  <si>
    <t>高端装备制造产业集群</t>
  </si>
  <si>
    <t>智能桥隧设备生产基地二期工程</t>
  </si>
  <si>
    <t>陕西璐江桥隧设备有限公司</t>
  </si>
  <si>
    <t>新建厂房1.1万㎡，购置生产设备50台（套），建成数控智能桥隧设备1000台套的生产能力</t>
  </si>
  <si>
    <t>羊国义</t>
  </si>
  <si>
    <t>航天动力电器自动化装配项目</t>
  </si>
  <si>
    <t>西安航天动力电器自动化科技有限公司</t>
  </si>
  <si>
    <t>新兴
产业园</t>
  </si>
  <si>
    <t>租赁西部泵业产业园标准化厂房4000㎡，购置各类设备70台（套），建设航天动力电器自动化装配生产线4条</t>
  </si>
  <si>
    <t>新兴产业园管委会</t>
  </si>
  <si>
    <t>杨根民</t>
  </si>
  <si>
    <t>西部泵业产业园项目</t>
  </si>
  <si>
    <t>陕西扶龙机电设备有限公司</t>
  </si>
  <si>
    <t>占地110亩，新建8栋2层的混凝土框架标准化厂房6.5万㎡，2栋6层的综合办公楼1.3万㎡，维修检测车间1.5万㎡，材料库房1.5万㎡，及宿舍、食堂、水、电、路、消防、绿化、等附属设施，购置各类生产检测设备1200余台（套），建设研发生产超大功率潜水电泵生产线12条</t>
  </si>
  <si>
    <t>傅  宇</t>
  </si>
  <si>
    <t>陕铜喷管导电杆智能化生产线项目</t>
  </si>
  <si>
    <t>陕西省军工（集团）陕铜有限责任公司</t>
  </si>
  <si>
    <t>新建钢结构厂房2000㎡，其中智能制造车间1500㎡、库房500㎡，新购生产线设备54台，建成喷管与导电杆产品智能化加工生产线1条</t>
  </si>
  <si>
    <t>商信局</t>
  </si>
  <si>
    <t>陕铜技改项目（高磷铜合金材料挤压拉拔生产线）</t>
  </si>
  <si>
    <t>县城老区</t>
  </si>
  <si>
    <t>改造提升旧厂房6000㎡，购置设备46台，新建高磷铜合金材料熔铸生产线1条，高磷铜合金材料挤压拉拔生产线1条</t>
  </si>
  <si>
    <t>段军利</t>
  </si>
  <si>
    <t>石油机械配套产品研发生产线技改项目</t>
  </si>
  <si>
    <t>陕西海荣机械制造有限公司</t>
  </si>
  <si>
    <t>购置数控激光割、热处理设备、液压摆式剪板机、液压板料折弯机、重型拼焊数控切割机、万能摇臂铣床等设备30台（套），建设石油机械生产研发生产线</t>
  </si>
  <si>
    <t>王伟强</t>
  </si>
  <si>
    <t>自走式树枝粉碎机研发生产技改项目</t>
  </si>
  <si>
    <t>扶风永恒农牧机械制造有县责任公司</t>
  </si>
  <si>
    <t>绛帐镇</t>
  </si>
  <si>
    <t>购置实验检测设备10台套，改扩建企业技术研发中心680㎡；购置四柱油压机、平衡机、激光切割机、数控车床、数控折弯机、12*2500液压剪板机、工装模具等辅助设备38台套，新建自走式树枝粉碎机年生产线1条</t>
  </si>
  <si>
    <t>任  剑</t>
  </si>
  <si>
    <t>福洪耳机生产线建设项目</t>
  </si>
  <si>
    <t>午井镇福洪加工部</t>
  </si>
  <si>
    <t>午井镇
午井村</t>
  </si>
  <si>
    <t>新建厂房2000㎡及配套设施，购置成型机10台及配套设施，新建耳机生产线1条</t>
  </si>
  <si>
    <t>午井镇</t>
  </si>
  <si>
    <t>侯景寅</t>
  </si>
  <si>
    <t>诺泰包装产业园建设项目</t>
  </si>
  <si>
    <t>扶风诺泰工贸有限公司</t>
  </si>
  <si>
    <t xml:space="preserve"> 2017-
2019</t>
  </si>
  <si>
    <t>一期占地151亩，新建厂房6万㎡，购置各类生产设备300余台（套），利用原纸进行面巾纸和瓦楞纸加工生产；二期占地149亩，新建电子商务大楼、物流仓储、配送仓库及其他用房5万㎡</t>
  </si>
  <si>
    <t>定制家具、智能家居生产线建设项目</t>
  </si>
  <si>
    <t>陕西心寓家具有限责任公司</t>
  </si>
  <si>
    <t>占地约100亩，新建生产厂房、库房15万㎡，研发综合大楼3万㎡，购置数控加工设备、电脑开料锯、数控智能六面钻、集除尘系统等专业设备220（套），及员工食堂、消防、环保、供热、水、电、路及绿化等配套设施</t>
  </si>
  <si>
    <t>全自动智能包装产业化项目</t>
  </si>
  <si>
    <t>占地133亩，新建标准化厂房3.5万㎡，综合办公楼3000㎡，员工餐厅1000㎡，设备房及废纸回收区1000㎡，及水、电、路、消防、绿化等辅助设施；购进美国马贵纸板生产线1条，5色印刷设备2台，纸箱成型设备2套</t>
  </si>
  <si>
    <t>35万吨箱板纸及生活用纸扩建工程</t>
  </si>
  <si>
    <t>陕西省法门寺纸业有限公司</t>
  </si>
  <si>
    <t>法门寺纸业一分厂
二分厂</t>
  </si>
  <si>
    <t>拆除二分厂原有麦草制浆生产线设备及厂房，新建标准化厂房3万㎡，购置设备200余台套，新建30万吨箱纸板及5万吨生活用纸生产线各1条</t>
  </si>
  <si>
    <t>吴  征</t>
  </si>
  <si>
    <t>九森木材深加工建设项目</t>
  </si>
  <si>
    <t>扶风县九九森木业有限公司</t>
  </si>
  <si>
    <t>杏林镇
涝池岸村</t>
  </si>
  <si>
    <t>新建生产用房、仓库、管理用房及附属设施，购置木材加工生产线设备20台（套）</t>
  </si>
  <si>
    <t>杏林镇</t>
  </si>
  <si>
    <t>颜琼峰</t>
  </si>
  <si>
    <t>秦之韵、绿之源生活用纸加工项目</t>
  </si>
  <si>
    <t>租赁园区诺泰包装产业园标准化厂房1.5万㎡，购置各类生产设备50余台（套），建设抽取式面巾纸生产线4条，卫生纸生产线、卷筒纸生产线各2条</t>
  </si>
  <si>
    <t>赵炳震</t>
  </si>
  <si>
    <t>众通生活用纸产业链项目</t>
  </si>
  <si>
    <t>陕西飘尚纸业有限公司</t>
  </si>
  <si>
    <t>租赁园区诺泰包装产业园标准化厂房1万㎡，购置各类生产设备30余台（套），建设卷筒卫生纸生产线4条，抽取式面巾纸生产线1条</t>
  </si>
  <si>
    <t>高档生活用纸深加工项目</t>
  </si>
  <si>
    <t>陕西华文优品工贸有限公司</t>
  </si>
  <si>
    <t>租赁诺泰包装产业园区标准化厂房1.1万㎡，购置生产设备20台（套），新建面巾纸生产线2条和卷筒卫生纸生产线2条</t>
  </si>
  <si>
    <t>高端工业纸管生产线项目</t>
  </si>
  <si>
    <t>陕西一诺包装有限公司</t>
  </si>
  <si>
    <t>租赁诺泰包装产业园1#标准化厂房，购置各类数控卷管机、上蜡机、切管机、挤压机、数控烘干机等系列生产设备50台（套），建成年产200万米高端纸管生产线1条</t>
  </si>
  <si>
    <t>牵手缘高档生活用纸加工项目</t>
  </si>
  <si>
    <t>陕西鸿江纸业有限公司</t>
  </si>
  <si>
    <t>租赁诺泰包装产业园标准化厂房5000㎡，购置各类生产设备20余台（套），建设卷筒卫生纸生产线2条，面巾纸及软包卫生纸生产线各1条</t>
  </si>
  <si>
    <t>丁子余</t>
  </si>
  <si>
    <t>精装家具全屋定制生产线扩能技改项目</t>
  </si>
  <si>
    <t>宝鸡华保家具有限责任公司</t>
  </si>
  <si>
    <t>新建生产车间、库房2.8万㎡，购置数控六面锯、自动曲直封边机等设备35台（套）</t>
  </si>
  <si>
    <t>孙  波</t>
  </si>
  <si>
    <t>环保型人造板材生产线技改及资源综合利用项目</t>
  </si>
  <si>
    <t>雷泽木业
有限公司</t>
  </si>
  <si>
    <t xml:space="preserve">午井镇
</t>
  </si>
  <si>
    <t>新建厂房1.5万㎡，购置全自动1600吨双面压贴热压机、全自动1200吨双面压贴热压机、全自动1000吨单面压贴热压机、700S--132KW生物质颗粒生产线、全自动旋切机生产线等设备30台（套），新建多层板材生产线、板材贴面生产线、新增旋皮生产线、生物质燃料综合利用生产线各1条</t>
  </si>
  <si>
    <t>电子外贸产业园项目</t>
  </si>
  <si>
    <t>宝鸡亿辰电子科技有限公司</t>
  </si>
  <si>
    <t>占地51亩，新建标准化厂房6万㎡，综合办公楼3000㎡，综合服务楼6000㎡，引进汽车配件、新能量电池、高新技术、国内贸易、货物及技术进出口等相关企业20户</t>
  </si>
  <si>
    <t>曹宏涛</t>
  </si>
  <si>
    <t>梦派液晶显示屏及车载智能显示屏研发生产项目</t>
  </si>
  <si>
    <t>广州梦派科技有限公司</t>
  </si>
  <si>
    <t>租赁电子电器外贸产业园区厂房6000㎡，购置研发生产设备60余台（套），新建液晶拼接屏生产线2条，车载显示屏生产线1条</t>
  </si>
  <si>
    <t>李文晖</t>
  </si>
  <si>
    <t>整合为市级重点项目--电子电器小微企业培育项目</t>
  </si>
  <si>
    <t>逸航汽车线束研发生产项目</t>
  </si>
  <si>
    <t>上海逸航汽车零部件有限公司</t>
  </si>
  <si>
    <t>租赁电子电器外贸产业园区厂房5000㎡，购置研发生产设备60余台（套），组建汽车座椅线束生产线1条，空调线束生产线1条</t>
  </si>
  <si>
    <t>梁宗建</t>
  </si>
  <si>
    <t>加普善微型电机研发生产项目</t>
  </si>
  <si>
    <t>陕西加普善电子科技有限公司</t>
  </si>
  <si>
    <t>租赁电子电器外贸产业园区标准化厂房5000㎡，购置各类生产设备70余台（套），建设3条微型电动机生产线</t>
  </si>
  <si>
    <t>狄龙钢化玻璃及LED电子加工建设项目</t>
  </si>
  <si>
    <t>狄龙电子科技有限公司</t>
  </si>
  <si>
    <t>占地15亩，新建办公楼、玻璃加工车间、电子屏及监控后期加工调试车间、门房、材料库房等4200㎡，建设钢化玻璃及LED电子加工生产线1条</t>
  </si>
  <si>
    <t>华洋汽车注塑件及灯具配套生产线项目</t>
  </si>
  <si>
    <t>宝鸡鼎洋有限公司</t>
  </si>
  <si>
    <t>租赁电子电器外贸产业园标准化厂房4000㎡，建设注塑件、内饰车间、灯具、线束生产线，并配套研发等</t>
  </si>
  <si>
    <t>苏  明</t>
  </si>
  <si>
    <t>纺织服装产业集群</t>
  </si>
  <si>
    <t>丝路服装生产基地二期项目</t>
  </si>
  <si>
    <t>宝鸡新越服装有限公司</t>
  </si>
  <si>
    <t>购置设备1000台（套），新建二期服装生产线60条</t>
  </si>
  <si>
    <t>晟泰服装生产加工贸易项目</t>
  </si>
  <si>
    <t>陕西晟泰服装有限公司</t>
  </si>
  <si>
    <t>租用园区厂房3000㎡，购置各类生产加工设备80余台（套），新建服装加工生产线20条</t>
  </si>
  <si>
    <t>韩会元</t>
  </si>
  <si>
    <t>服装生产加工贸易项目</t>
  </si>
  <si>
    <t>陕西伊曼莲服饰有限公司</t>
  </si>
  <si>
    <t>租用电子电器外贸产业园标准化厂房3000㎡，购置各类生产加工设备80余台（套），新建服装生产加工生产线20条</t>
  </si>
  <si>
    <t>与32、33、34项目整合为市级重点项目--电子电器小微企业培育项目</t>
  </si>
  <si>
    <t>锦龙制衣服装生产线项目</t>
  </si>
  <si>
    <t>宝鸡锦龙制衣有限公司</t>
  </si>
  <si>
    <t>租赁西部泵业产业园标准化厂房1000㎡，购置相关设备，新建高档塑胶（尼龙）系列雨衣、夹克、风衣等服装生产线4条</t>
  </si>
  <si>
    <t>康震皮鞋加工生产线项目</t>
  </si>
  <si>
    <t>陕西康震鞋业有限公司</t>
  </si>
  <si>
    <t>租用电子电器外贸产业园标准化厂房4500㎡，购置各类生产加工设备100余台（套），新建皮鞋加工生产线2条</t>
  </si>
  <si>
    <t>嘉林布艺村镇工厂建设项目</t>
  </si>
  <si>
    <t>扶风县嘉林布艺有限公司</t>
  </si>
  <si>
    <t>段家镇
大同村</t>
  </si>
  <si>
    <t>占地2000余㎡，改建生产车间、原材料库房、成品车间等，购置缝纫设备30余台</t>
  </si>
  <si>
    <t>段家镇</t>
  </si>
  <si>
    <t>织来织往村镇工厂建设项目</t>
  </si>
  <si>
    <t>扶风县织来织往服装加工厂</t>
  </si>
  <si>
    <t>段家镇
段家村</t>
  </si>
  <si>
    <t>新建原材料存储仓库、生产车间、成品存储库各800㎡，购置相关设备60台（套）</t>
  </si>
  <si>
    <t>食品加工产业集群</t>
  </si>
  <si>
    <t>即配即饮式蜂蜜饮品研发生产线技改项目</t>
  </si>
  <si>
    <t>宝鸡康辉蜂产品有限责任公司</t>
  </si>
  <si>
    <t>新建净化车间2000㎡，办公楼1000㎡，购置相关生产设备，建成即配即饮式蜂蜜饮品研发生产线1条</t>
  </si>
  <si>
    <t>张建彬</t>
  </si>
  <si>
    <t>多味奇食品加工项目</t>
  </si>
  <si>
    <t>陕西多味奇食品科技有限公司</t>
  </si>
  <si>
    <t>占地约20亩，购置设备30台（套），新建猕猴桃、苹果、秋葵等果蔬脆片生产线6条、锅巴加工生产线5条</t>
  </si>
  <si>
    <t>凉白开生产专线建设项目</t>
  </si>
  <si>
    <t>今麦郎饮品（宝鸡）有限公司</t>
  </si>
  <si>
    <t>购置杀菌机、套标机、码垛机、包装机、冰水机等相关设备10余台，建成日产86.4万瓶凉白开生产线1条</t>
  </si>
  <si>
    <t>西部农产品加工基地项目</t>
  </si>
  <si>
    <t>江西正邦科技股份有限公司</t>
  </si>
  <si>
    <t>占地约50亩，新建生产车间、圆筒仓、原料库、成品库、综合办公大楼、厂区主次道路、供排水系统、电力系统、绿化、照明、消防系统等配套设施，建成年产24万吨畜禽全价饲料生产线2条，年产6万吨反刍饲料生产线1条</t>
  </si>
  <si>
    <t>水果蔬菜塑筐包装蔬菜线项目</t>
  </si>
  <si>
    <t>召公镇西北农资合作会</t>
  </si>
  <si>
    <t>召公镇
召公村</t>
  </si>
  <si>
    <t>占地9亩，新建生产车间、宿办楼等，购置注塑机1台，新建水果蔬菜塑筐包装蔬菜线1条</t>
  </si>
  <si>
    <t>召公镇</t>
  </si>
  <si>
    <t>张莉萍</t>
  </si>
  <si>
    <t>环保建材产业集群</t>
  </si>
  <si>
    <t>标准化砂石厂建设项目</t>
  </si>
  <si>
    <t>宝鸡市水投生态有限责任公司扶风分公司</t>
  </si>
  <si>
    <t>占地150亩,新建制砂主厂房 7425㎡、产品仓库钢结构厂房7920㎡、水处理构筑物1套、原料仓库 2.96万㎡、附属设施740㎡、硬化场地2.3万㎡、进场道2210㎡、绿化1万㎡、围墙1700m及购置设备15台（套），配套建设办公、食宿2000㎡</t>
  </si>
  <si>
    <t>水利局</t>
  </si>
  <si>
    <t>年产8000吨环保水性油墨生产线项目</t>
  </si>
  <si>
    <t>陕西新奥华材料科技有限公司</t>
  </si>
  <si>
    <t>占地约40亩，一期新建生产车间2栋,展示中心和成品仓库、原材料库、综合办公楼各1栋,储罐1座,污水处理站1座;二期建成3000吨水性光油、无溶剂胶生产能力</t>
  </si>
  <si>
    <t>冀东水泥危废技改项目</t>
  </si>
  <si>
    <t>冀东海德堡（扶风）水泥有限公司</t>
  </si>
  <si>
    <t>天度镇</t>
  </si>
  <si>
    <t>利用冀东海德堡（扶风）水泥有限公司新型干法水泥窑系统，新建年处理15万吨固体废物处理系统及相关配套设施</t>
  </si>
  <si>
    <t>双菱化工技改项目</t>
  </si>
  <si>
    <t>陕西省双菱化工股份有限公司</t>
  </si>
  <si>
    <t>改造（购置）设备、仪表、电器159台（套），建设成品硫酸储罐4台，罐区安全防护围堰容积2400m³，新建操作室2000㎡；道路硬化、绿化及地面防渗处理1.3万㎡</t>
  </si>
  <si>
    <t>年产20万㎡铝合金模板及钢背楞项目</t>
  </si>
  <si>
    <t>江苏帝领舵航实业有限公司</t>
  </si>
  <si>
    <t>占地约40亩，新建厂房1.2万㎡、办公楼500㎡，建成铝合金模板及钢背楞生产线2条</t>
  </si>
  <si>
    <t>莹钰环保设备研发生产加工项目</t>
  </si>
  <si>
    <t>陕西莹钰化工设备有限公司宝鸡环保工程分公司</t>
  </si>
  <si>
    <t>租用中小企业孵化基地4号厂房（东区）2000㎡，购置各类生产设备100余台（套），新建环保设备研发加工生产线1条</t>
  </si>
  <si>
    <t>范  荣</t>
  </si>
  <si>
    <t>整合为市级重点项目--新兴产业园中小企业孵化项目</t>
  </si>
  <si>
    <t>蒸汽凝液回收设备研发生产项目</t>
  </si>
  <si>
    <t>陕西泰德节能环保装备有限公司宝鸡分公司</t>
  </si>
  <si>
    <t>租用中小企业孵化基地4号厂房（西区）2000㎡，购置各类加工生产设备20余台（套），新建凝液回收设备生产线1条</t>
  </si>
  <si>
    <t>祥云热力供暖系统锅炉改造提升项目</t>
  </si>
  <si>
    <t>扶风县祥云热力公司</t>
  </si>
  <si>
    <t>改造锅炉3台；增加SCR脱硝系统；对3台脱硫塔加高8m并升级改造；增加多级气旋除雾、除尘等设施；加装DCS自动升级系统；更换3台锅炉的引风机的电动机为高压变频电动机</t>
  </si>
  <si>
    <t>城关街道办</t>
  </si>
  <si>
    <t>秦伟商砼环保改造提升项目</t>
  </si>
  <si>
    <t>宝鸡秦伟商砼有限责任公司</t>
  </si>
  <si>
    <t>城关街道南台村</t>
  </si>
  <si>
    <t>购置脉冲式除尘器4台，硬化场区1000㎡，搭建原料堆放钢构大棚1600㎡，购置洒水车、PM2.5检测仪及油烟净化装置，生产区域常态化喷淋</t>
  </si>
  <si>
    <t>冀东水泥生产优化与安全环保提升项目</t>
  </si>
  <si>
    <t>生产优化与安全环保提升项目共计30项，主要为二线高温风机改造项目、矿山增加汽车衡项目、石灰石堆棚封堵项目、原料磨入磨锁风阀改密封链板秤项目、矿山长皮带驱动变频改造项目、一线高温风机改造项目、一线窑尾排风机改造项目、矿区路口增加洗车机项目等</t>
  </si>
  <si>
    <t>年产3000万块废渣免烧砖项目</t>
  </si>
  <si>
    <t>陕西新中宇
环保建材有限公司</t>
  </si>
  <si>
    <t>占地50亩，新建钢结构封闭式储料仓库和加工制造车间2万㎡，宿办楼1000㎡，购置机械设备4套、除尘设备1套、洒水车1台、运输车辆10台、装载机4台</t>
  </si>
  <si>
    <t>张宏礼</t>
  </si>
  <si>
    <t>法门寺纸业造纸生产线环保工艺改造提升项目</t>
  </si>
  <si>
    <t>法门寺纸业有限公司</t>
  </si>
  <si>
    <t xml:space="preserve"> 改造原有污水处理系统，新增污水厌氧反应器1套，污泥处理设备室1座，15m³压榨水池1座，150m³料理池1座，10m³清洗水箱1座，PAC制备池1座，配置空压机、仪表气压罐、压滤机、储气罐、低压进料设备等污泥脱水设备</t>
  </si>
  <si>
    <t>宝鸡聚丰华辰石料加工生产线建设项目</t>
  </si>
  <si>
    <t>宝鸡聚丰华辰工贸有限公司</t>
  </si>
  <si>
    <t>天度镇
南阳村</t>
  </si>
  <si>
    <t>新建生产车间15000㎡，购置生产设备30台（套），新建石料加工生产线2条</t>
  </si>
  <si>
    <t>原石灰石生产区建设项目</t>
  </si>
  <si>
    <t>生物质颗粒生产线建设项目</t>
  </si>
  <si>
    <t>陕西利田绿能生物质能源有限公司</t>
  </si>
  <si>
    <t>召公镇
西吕村</t>
  </si>
  <si>
    <t>新建厂房2000㎡，购置生物质颗粒生产设备5套</t>
  </si>
  <si>
    <t>新贸现代物流园建设项目</t>
  </si>
  <si>
    <t>陕西新贸物流配送连锁有限责任公司</t>
  </si>
  <si>
    <t>占地200亩，建设信息大厦、农副产品检测展示交易区、冷冻冷藏库、配送仓库、公寓式酒店及其他用房8.5万㎡</t>
  </si>
  <si>
    <t>青铜器生产线升级改造项目</t>
  </si>
  <si>
    <t>宝鸡轩宣青铜器开发有限公司</t>
  </si>
  <si>
    <t>午井镇
强家沟村</t>
  </si>
  <si>
    <t>新建车间厂房、库房600㎡，配套建设电力、消防等附属设施，购置新型熔炉1套</t>
  </si>
  <si>
    <t>刘新龙</t>
  </si>
  <si>
    <t>宝鸡锦鑫教学设备有限公司技改项目</t>
  </si>
  <si>
    <t>宝鸡锦鑫教学设备有限公司</t>
  </si>
  <si>
    <t>新建生产线1条，新购置生产设备1套</t>
  </si>
  <si>
    <t>冀鑫包装村镇工厂建设项目</t>
  </si>
  <si>
    <t>宝鸡冀鑫包装有限公司</t>
  </si>
  <si>
    <t>新建操作车间1间，占地1000余㎡，购置加工设备10余台</t>
  </si>
  <si>
    <t xml:space="preserve">   特色农业（23个）</t>
  </si>
  <si>
    <t>现代农业产业园区建设项目</t>
  </si>
  <si>
    <t>杨凌土地流转服务有限公司</t>
  </si>
  <si>
    <t>绛帐镇
双庙村</t>
  </si>
  <si>
    <t>2019-
2022</t>
  </si>
  <si>
    <t>流转土地1200亩，种植苗木，发展现代农业1200亩</t>
  </si>
  <si>
    <t>秦丰源现代农业休闲观光园项目（汇丰鑫源二期）</t>
  </si>
  <si>
    <t>陕西汇丰鑫源现代农业有限公司</t>
  </si>
  <si>
    <t>城关街道黄甫村</t>
  </si>
  <si>
    <t>占地400余亩，一期建设万头生猪养殖基地1处，配套建成3万吨生物有机肥生产线、无害化处理中心等设施；二期建设设施农业观光采摘、乡村旅游等</t>
  </si>
  <si>
    <t>美域万亩中药材生态庄园</t>
  </si>
  <si>
    <t>陕西罗宏农业科技有限责任公司</t>
  </si>
  <si>
    <t>绛帐镇
卢家村</t>
  </si>
  <si>
    <t>2019-
2021</t>
  </si>
  <si>
    <t>流转卢家村渭河滩地，建成黄芪等中药材基地2000亩</t>
  </si>
  <si>
    <t>景上福丰花卉苗木产业园</t>
  </si>
  <si>
    <t>陕西绿菩提生态园林绿化有限公司</t>
  </si>
  <si>
    <t>城关街道四家堡村</t>
  </si>
  <si>
    <t>金银花产业园建设项目</t>
  </si>
  <si>
    <t>宝鸡扶农农林发展有限公司</t>
  </si>
  <si>
    <t>城关街道新店村</t>
  </si>
  <si>
    <t>鑫乔山楂园建设项目</t>
  </si>
  <si>
    <t>扶风县鑫乔山楂种植专业合作社</t>
  </si>
  <si>
    <t>天度镇巩村村沟源组</t>
  </si>
  <si>
    <t>引进药用山楂10万株，新建山楂园600亩，配套齐全滴灌设施</t>
  </si>
  <si>
    <t>农业农村局</t>
  </si>
  <si>
    <t>段家镇农业基础设施提升项目</t>
  </si>
  <si>
    <t>现代农业园区建设项目</t>
  </si>
  <si>
    <t>大同村
青龙村
东魏村</t>
  </si>
  <si>
    <t>在大同村新建油用牡丹、洋葱基地350亩；在青龙村新建核桃苗木繁育基地1370亩；在东魏村新建核桃苗木繁育基地370亩</t>
  </si>
  <si>
    <t>葡萄产业示范园项目</t>
  </si>
  <si>
    <t>扶风创业种植养殖专业合作社</t>
  </si>
  <si>
    <t>段家镇
东官村</t>
  </si>
  <si>
    <t>新建葡萄产业示范园120余亩，栽水泥立柱1.3万余个</t>
  </si>
  <si>
    <t>新红锋产业园配套设施建设项目</t>
  </si>
  <si>
    <t>陕西新红锋投资集团（扶风）现代农业发展有限公司</t>
  </si>
  <si>
    <t>绛帐镇
上宋村</t>
  </si>
  <si>
    <t>新建办公用房，装修、配套相关办公设施1500㎡，500t果品保鲜冷库1座</t>
  </si>
  <si>
    <t>张国昌</t>
  </si>
  <si>
    <t>法门果品产销服务中心项目</t>
  </si>
  <si>
    <t>陕西果业集团扶风有限公司</t>
  </si>
  <si>
    <t>法门镇新镇区北</t>
  </si>
  <si>
    <t>一期用地178.4亩，新建现代化智能气调库1.9万㎡，交易中心建筑0.2万㎡，物资库0.24万㎡，物流办公室0.37万㎡，商业（商铺、商业街）0.58万㎡</t>
  </si>
  <si>
    <t>农业农村局
法门镇</t>
  </si>
  <si>
    <t>梁丹军</t>
  </si>
  <si>
    <t>果库建设项目</t>
  </si>
  <si>
    <t>绿柳猕
猴桃冷库建设项目</t>
  </si>
  <si>
    <t>绿柳猕猴桃专业合作社</t>
  </si>
  <si>
    <t>绛帐镇
西渠村</t>
  </si>
  <si>
    <t>占地1000㎡，新建总库容450T的猕猴桃等果品冷藏储存库7个</t>
  </si>
  <si>
    <t>马家村果库建设项目</t>
  </si>
  <si>
    <t>法门镇</t>
  </si>
  <si>
    <t>法门镇
马家村</t>
  </si>
  <si>
    <t>新建冷库建设工程及活动板房、室外水池，购置叉车、制冷等相关设备</t>
  </si>
  <si>
    <t>绿丰园2万吨气调冷库项目</t>
  </si>
  <si>
    <t>扶风绿丰园种植养殖专业合作社</t>
  </si>
  <si>
    <t>城关街道小留村</t>
  </si>
  <si>
    <t xml:space="preserve"> 2019-2020</t>
  </si>
  <si>
    <t>一期新建2万吨气调冷库10座，累计年储果蔬2万吨以上；二期流转土地200余亩，建成苗木、猕猴桃、苹果等果蔬示范基地，形成集果蔬种植、采摘、休闲旅游为一体的农业综合体</t>
  </si>
  <si>
    <t>万亩标准化猕猴桃示范基地建设项目</t>
  </si>
  <si>
    <t>陕西果业集团基地建设有限公司</t>
  </si>
  <si>
    <t>占地1万亩，引进徐香、翠香等良种苗木78.85万株；购置栽植大棚架28.5万套、钢丝95万kg、大型弥雾机30台、施肥机100台、授粉器1000个；实施智能水肥一体化工程9500亩（含田间灌网、控制室、控制室内设备），建设蓄水池20座（单座600m³）；新打200m深井30眼（含配套工程），修筑机耕道路16万㎡</t>
  </si>
  <si>
    <t>美国红枫产业基地项目</t>
  </si>
  <si>
    <t>扶风县美丰园林种植养殖专业合作社</t>
  </si>
  <si>
    <t>城关街
道峪村</t>
  </si>
  <si>
    <t>一期流转土地200亩，栽种美国红枫200亩；二期流转土地300亩，培育和栽植红枫、七叶树等，套种500亩黄芪；三期硬化园区道路，提升园区基础设施，建设集苗木、花卉、药材等培育、生产、观赏、销售于一体的生产基地和产业园</t>
  </si>
  <si>
    <t>东山果业种植基地项目</t>
  </si>
  <si>
    <t>宝鸡东山果蔬专业合作社</t>
  </si>
  <si>
    <t>一期依托宝鸡东山果蔬专业合作社建设标准化种植基地，大面积种植猕猴桃、葡萄；二期按照“合作社+基地+农户+科技”的产业化经营模式，种植甜宝甜瓜、樱桃、苹果、葡萄、草莓等多种水果</t>
  </si>
  <si>
    <t>喜林苗木扶贫产业园项目</t>
  </si>
  <si>
    <t>扶风县喜林苗木果蔬专业合作社</t>
  </si>
  <si>
    <t>城关街道西官村</t>
  </si>
  <si>
    <t>新建紫斑牡丹、白皮松、华山松、国槐、七叶树、法桐等十多种名贵风景树苗木的生产繁育基地300亩</t>
  </si>
  <si>
    <t>产业扶贫产业到户补助项目</t>
  </si>
  <si>
    <t>扶贫办</t>
  </si>
  <si>
    <t>各镇（街）</t>
  </si>
  <si>
    <t>栽植苹果850亩，葡萄、猕猴桃450亩，牲畜养殖600头，绛帐镇牛蹄村、管家片区、大营村、远将村猕猴桃交易市场5个，小麦良种原田500亩，实施天度镇水肥一体化4120亩，杏林马席村育苗1000亩，杏林村育苗250亩，全县发展特色小麦种植5万亩</t>
  </si>
  <si>
    <t>绛帐镇等5镇高标准基本农田建设项目</t>
  </si>
  <si>
    <t>自然资源局</t>
  </si>
  <si>
    <t>城关街道午井镇
绛帐镇
召公镇
法门镇</t>
  </si>
  <si>
    <t>土地平整1273亩，PE管道32437m，新修维修渠道100311m，新打机井60眼，新建田间道路114959m，栽植防护林29499株</t>
  </si>
  <si>
    <t>小型农田水利基本建设项目</t>
  </si>
  <si>
    <t>城关街道
午井镇
绛帐镇
天度镇
法门镇
段家镇</t>
  </si>
  <si>
    <t>为7个镇（街）61个贫困村新打机井126眼，并配齐水泵、电柜、井房等设施；衬砌U型渠、铺设管网，配备变压器，新建生产路桥等；砂石硬化8个镇（街）53个贫困村生产道路210.615km，修建杏林镇长命寺前颜组、南一组三支生产桥2座，早杨组宝鸡峡干渠生产桥1座</t>
  </si>
  <si>
    <t>水利重点项目</t>
  </si>
  <si>
    <t>涝池水生态修复整治工程</t>
  </si>
  <si>
    <t>修建农村涝池15座</t>
  </si>
  <si>
    <t>2019年国家水土保持重点工程</t>
  </si>
  <si>
    <t>建设梯田、经济林、水保林、涝池、灌溉工程等，治理水土流失面积10平方公里</t>
  </si>
  <si>
    <t>官务水库水环境综合整治工程</t>
  </si>
  <si>
    <t>修建地边埂11.95km，安装铁丝网围栏11.95km并进行绿化。栽植藤木蔷薇12330株、红叶小檗65100株、大叶黄杨68700株、金叶女贞97050株、白皮松1028株、云杉1028株</t>
  </si>
  <si>
    <t>2019年农村饮水安全巩固提升工程</t>
  </si>
  <si>
    <t>相关镇</t>
  </si>
  <si>
    <t>改造水厂4座，打机井5眼，新建蓄水池1座，新建、维修水塔5座，消毒设施8台套，更新改造管网49.5km，新建、增容变压器3台，入户、换水表4917户</t>
  </si>
  <si>
    <t>2019年新增千亿斤粮食生产能力田间工程水利项目</t>
  </si>
  <si>
    <t>元宝枫油种植及加工生产线项目</t>
  </si>
  <si>
    <t>元宝枫油加工生产线项目</t>
  </si>
  <si>
    <t>陕西宝枫园林科技工程有限公司</t>
  </si>
  <si>
    <t>杏林镇
西坡村</t>
  </si>
  <si>
    <t>新建元宝枫油加工生产线1条</t>
  </si>
  <si>
    <t>2018省级森林植被恢复项目</t>
  </si>
  <si>
    <t>林业局</t>
  </si>
  <si>
    <t>新建元宝枫经济林500亩，元宝枫系列产品深加工生产线一套</t>
  </si>
  <si>
    <t>2018农业综合开发计划</t>
  </si>
  <si>
    <t>新建元宝枫示范园基地1100亩，新建管护房400㎡、机井3眼，架设0.4KV输电线路3000m；配制主标识牌1座，副标识牌4快，结网围栏1500m</t>
  </si>
  <si>
    <t>林业重点建设项目</t>
  </si>
  <si>
    <t>三北天保人工造林及封山育林项目</t>
  </si>
  <si>
    <t>野河山区七星河湿地</t>
  </si>
  <si>
    <t>完成三北天保人工造林2000亩，封山育林5000亩；中幼林抚育；生态公益林、退耕还林政策兑现；湿地保护；生态扶贫补助</t>
  </si>
  <si>
    <t>2018年第二批中央财政森林抚育补贴资金</t>
  </si>
  <si>
    <t>完成幼林抚育2.2万亩，公益林森林抚育8700亩</t>
  </si>
  <si>
    <t>粮食适度规模经营项目</t>
  </si>
  <si>
    <t>九丰农业科技有限公司、木林森种植专业合作社、新乔家庭农场、兴凤种植养殖专业合作社、润农种业有限责任公司</t>
  </si>
  <si>
    <t>新建粮食烘干线（含配套设施）1套、新建粮食贮存仓库一座、加固改造5000㎡粮食贮存仓库1座3500㎡，购置植保飞防设备10台，新建石磨面粉生产线一套，种植高产高效粮食4万亩</t>
  </si>
  <si>
    <t>农业综合开发土地治理项目</t>
  </si>
  <si>
    <t>财政局</t>
  </si>
  <si>
    <t>在村组铺设砂石路20km,水泥路5.9km，新打机10眼，铺设低压暗管12km，衬砌灌溉渠道38km，架设电力线路2km，道路植树1.2万株</t>
  </si>
  <si>
    <t xml:space="preserve">       文化旅游（19个）</t>
  </si>
  <si>
    <t>大美佛汤城建设项目</t>
  </si>
  <si>
    <t>陕西省土地工程建设集团</t>
  </si>
  <si>
    <t>2016-
2020</t>
  </si>
  <si>
    <t>一期占地1200亩，新建具有多个国家特色的沐浴汤池108个，高中档主题酒店10个及特色商业街、服务中心及地下人防系统28.5万㎡；二期占地900亩，解决项目区内道路、地下管网、电力等基础设施及其他项目配套</t>
  </si>
  <si>
    <t>梁宗建   孙  波</t>
  </si>
  <si>
    <t>大美佛汤城配套基础设施建设工程</t>
  </si>
  <si>
    <t>陕西省土地工程建设集团有限责任公司宝鸡分公司</t>
  </si>
  <si>
    <t>位于法门寺佛文化景区南侧,占地418.89亩，新建道路、停车场、绿化、水系等，其中道路硬化 43410㎡（约65.11亩），停车位28520㎡（约42.78亩）713个，绿化174667㎡（约262亩）；水系32667㎡（约49亩），深度≤1.0m</t>
  </si>
  <si>
    <t>住建局</t>
  </si>
  <si>
    <t>陕西康养运动中心建设项目</t>
  </si>
  <si>
    <t>陕西省水务集团水生态综合开发有限公司</t>
  </si>
  <si>
    <t>法门镇三驾村</t>
  </si>
  <si>
    <t>占地约1500亩，新建民宿体验、体育产业、幼托康养、五星酒店、禅修康复理疗、风情街、乒乓球历程岛、乒乓球训练基地、亲子沙池游乐园等46.08万㎡</t>
  </si>
  <si>
    <t>周原国家考古遗址公园项目</t>
  </si>
  <si>
    <t>周原博物馆</t>
  </si>
  <si>
    <t>2018-
2022</t>
  </si>
  <si>
    <t>新建“一心、两片、六区”（“一心”：以召陈、凤雏遗址为展示核心；“两片”包括：东部周原遗址文化展示片、西部周原游憩文化展示片；“六区”包括：遗址模拟复建展示区、遗址现场展示区、博物馆陈列展示区、功能服务区、历史文化体验游憩区和岐阳祭祀区）</t>
  </si>
  <si>
    <t>文化和旅游局</t>
  </si>
  <si>
    <t>七星河素心塬康养项目</t>
  </si>
  <si>
    <t>陕西君地文旅投资控股有限责任公司</t>
  </si>
  <si>
    <t>占地1456亩，新建以周原文化、佛教文化为依托，集养老、养生、休闲、度假及文化交流为一体的精品民宿和田园综合体18万㎡</t>
  </si>
  <si>
    <t>林业局
法门镇</t>
  </si>
  <si>
    <t>整合为市级重点项目--七星河旅游提升项目</t>
  </si>
  <si>
    <t>七星河素食文化体验园建设项目</t>
  </si>
  <si>
    <t>西安中盛旅游景区开发有限公司</t>
  </si>
  <si>
    <t>县城
新区</t>
  </si>
  <si>
    <t>占地50亩，新建丝路小吃技艺国际交流区、陕西非遗类小吃文化及技艺传承交流区及小吃培训体验物流配送研发基地</t>
  </si>
  <si>
    <t>陕西君临怡养产业园项目</t>
  </si>
  <si>
    <t>陕西关中风情文化有限公司</t>
  </si>
  <si>
    <t>占地88亩，新建温泉酒店46307.78㎡，民俗博物院1966.70㎡，住宅57638.49㎡及地下停车场29913.54㎡</t>
  </si>
  <si>
    <t>君怡商务酒店建设项目</t>
  </si>
  <si>
    <t>上海顺溜投资管理有限公司</t>
  </si>
  <si>
    <t>新建地下1层、地上17层四星级酒店1座3.73万㎡</t>
  </si>
  <si>
    <t>颐德商务酒店建设项目</t>
  </si>
  <si>
    <t>宝鸡铭德置业有限公司</t>
  </si>
  <si>
    <t>县城新区北大街西侧</t>
  </si>
  <si>
    <t>新建钢筋混凝框架结构，地下一层，地上六层，局部七层；室内装饰装修</t>
  </si>
  <si>
    <t>丝绸之路旅游综合体项目</t>
  </si>
  <si>
    <t>宝鸡盛鹏达农业旅游观光有限公司</t>
  </si>
  <si>
    <t>七星河</t>
  </si>
  <si>
    <t>2019-2021</t>
  </si>
  <si>
    <t>占地130亩，新建丝绸之路风情街、丝绸之路、万国风情客栈及其它附属设施10万㎡</t>
  </si>
  <si>
    <t>智慧新天地广场建设项目</t>
  </si>
  <si>
    <t>陕西秦佳房地产开发有限公司</t>
  </si>
  <si>
    <t>占地68.3亩，综合体用地1.2万㎡，广场占地1.78万㎡，地上10.5万㎡，其中智慧旅游文化综合体2.4万㎡，住宅8万㎡，地下1.5万㎡，绿化率45%，地下停车场停车位870个</t>
  </si>
  <si>
    <t>银杏公园建设项目</t>
  </si>
  <si>
    <t>占地200亩，建设湖面、景观绿地、停车场、建设游乐广场等</t>
  </si>
  <si>
    <t>浪店河畔垂钓园建设项目</t>
  </si>
  <si>
    <t>宝鸡德泰祥种植养殖专业合作社</t>
  </si>
  <si>
    <t>杏林镇
浪店村</t>
  </si>
  <si>
    <t>建设以休闲垂钓为主，餐饮为辅的休闲娱乐园区1处</t>
  </si>
  <si>
    <t>法门寺博物馆文产艺术品展馆建设项目</t>
  </si>
  <si>
    <t>法门寺
博物馆</t>
  </si>
  <si>
    <t>法门文化景区西</t>
  </si>
  <si>
    <t>占地32亩，建设陈列展厅、学术大会堂、文创展示中心、图书资料中心等</t>
  </si>
  <si>
    <t>百美村宿-三星分享村庄扶风县农林村项目</t>
  </si>
  <si>
    <t>中国扶贫基金会</t>
  </si>
  <si>
    <t>法门镇
农林村</t>
  </si>
  <si>
    <t>2019年完成一期民宿建设、成立合作社、完成人员培训和产品研发，并试运营；2020年完成二期三期民宿建设；2021年整体开放运营</t>
  </si>
  <si>
    <t>周原遗址安全防范工程</t>
  </si>
  <si>
    <t>周原遗址召陈建筑基址保护展示工程</t>
  </si>
  <si>
    <t>法门镇
召陈村</t>
  </si>
  <si>
    <t>新建长70m宽30m基址保护钢构大棚1座，基址上全部使用玻璃地板覆盖</t>
  </si>
  <si>
    <t>魏  涛</t>
  </si>
  <si>
    <t>周原遗址安全技术防范工程</t>
  </si>
  <si>
    <t>新建监控室1座，监控内部设备1套，外部设备17座，维护周原遗址核心区17平方公里安全</t>
  </si>
  <si>
    <t>法门特色城镇景观形象提升项目</t>
  </si>
  <si>
    <t>在新老镇区重要节点路段，新建街景小品，提升绿化景观；对九华路西段及普惠路人行道进行铺装及绿化；对普慧路进行绿化亮化；完成新老镇区公厕建设</t>
  </si>
  <si>
    <t>新长安文化广场建设项目</t>
  </si>
  <si>
    <t>在华龙路与迎宾路十字路口新建5800㎡文化活动广场，栽植绿化树木、建成微地形、健身活动广场等园林景观</t>
  </si>
  <si>
    <t>电子商务众创空间建设项目</t>
  </si>
  <si>
    <t>县九鼎基础设施建设有限公司</t>
  </si>
  <si>
    <t>服务中心面积2400㎡，配置培训电脑、投影仪、摄影棚、LED显示屏、直播间设备，设置产品展示厅、电商培训师、沙龙室、路演中心、创业场所等共享空间，为电商创业者提供全方位的服务</t>
  </si>
  <si>
    <t xml:space="preserve">   城建交通（30个）</t>
  </si>
  <si>
    <t>麟游至绛帐段高速公路扶风段建设项目</t>
  </si>
  <si>
    <t>宝鸡市交
通运输局</t>
  </si>
  <si>
    <t>天度镇
法门镇</t>
  </si>
  <si>
    <t>2019-
2023</t>
  </si>
  <si>
    <t>新建高速公路28.8km，路基宽度25.5m，沥青混凝土路面</t>
  </si>
  <si>
    <t>交通局</t>
  </si>
  <si>
    <t>西安至法门寺至机场城际铁路扶风段建设项目</t>
  </si>
  <si>
    <t>陕西省铁路集团有限公司</t>
  </si>
  <si>
    <t>召公镇
法门镇
午井镇</t>
  </si>
  <si>
    <t>新建城际铁路扶风段24.388km,双线，设计时速200km/h</t>
  </si>
  <si>
    <t>魏  涛   范  荣</t>
  </si>
  <si>
    <t>眉县至太白县高速公路扶风段建设项目</t>
  </si>
  <si>
    <t>陕西省交通投资集团</t>
  </si>
  <si>
    <t>新建高速公路4.5km，沥青混凝土路面</t>
  </si>
  <si>
    <t>S107乾县临平（乾扶界）至扶风法门寺公路改建工程</t>
  </si>
  <si>
    <t>交通运输局</t>
  </si>
  <si>
    <t>法门镇
召公镇</t>
  </si>
  <si>
    <t>新改建一级公路8.182km，路基宽度25.5m，设计速度80km/h，沥青混凝土路面</t>
  </si>
  <si>
    <t>法门寺景区至七星河国家湿地公园公路工程</t>
  </si>
  <si>
    <t>新建路基宽度25.5m，沥青混凝土路面一级公路8.88km</t>
  </si>
  <si>
    <t>法门寺景区至西观山龙泉寺旅游公路工程</t>
  </si>
  <si>
    <t>按二级、三级、四级公路标准改建法门寺佛文化景区至西观山龙泉寺旅游公路19.692km，路基宽度15（8.5、6.5）m，沥青混凝土路面</t>
  </si>
  <si>
    <t>S209乾汤线法门至绛帐段公路改建工程湋河大桥段建设项目</t>
  </si>
  <si>
    <t>城关
街道
段家镇</t>
  </si>
  <si>
    <t>新建桥梁全长866m，桥墩最大高度64.7m，桥梁宽度12m（采用净11+2×0.5m防撞护栏），桥梁设计汽车荷载等级：公路-Ⅰ级</t>
  </si>
  <si>
    <t>野河山生态景区至关中环线公路建设项目</t>
  </si>
  <si>
    <t>改建14km，按三级公路标准建设，路基宽度6.5米，沥青混凝土路面</t>
  </si>
  <si>
    <t>浪店至侯家公路改建工程</t>
  </si>
  <si>
    <t>杏林镇
绛帐镇</t>
  </si>
  <si>
    <t>改建6.089km，三级公路标准，路基宽度8.5m，沥青混凝土路面</t>
  </si>
  <si>
    <t>董宽让</t>
  </si>
  <si>
    <t>盛世名门·上院建设项目</t>
  </si>
  <si>
    <t>宝鸡市同辉房地产开发有限公司</t>
  </si>
  <si>
    <t>县城新区</t>
  </si>
  <si>
    <t>占地130.9亩，新建18层商住楼14幢、幼儿园1幢，建筑总面积16.48万㎡</t>
  </si>
  <si>
    <t>宝润佳苑
建设项目</t>
  </si>
  <si>
    <t>城关街道
后沟社区</t>
  </si>
  <si>
    <t>新建17层商住楼2幢，18层住宅楼3幢10万㎡</t>
  </si>
  <si>
    <t>宝润佳苑二期建设项目</t>
  </si>
  <si>
    <t>新建18层商住楼10幢、11层商住楼2幢、17层安置楼1幢共13万㎡</t>
  </si>
  <si>
    <t>华府庄园建设项目</t>
  </si>
  <si>
    <t>宝鸡诚誉房地产开发有限公司</t>
  </si>
  <si>
    <t>城关街道牛家村</t>
  </si>
  <si>
    <t>占地43亩，新建商住楼、车位870余个及绿化等配套设施7万㎡</t>
  </si>
  <si>
    <t>城关
街道办</t>
  </si>
  <si>
    <t>盛世名门·尚府建设项目</t>
  </si>
  <si>
    <t>新建18层商住楼7幢，12层商业楼1幢，共11万㎡</t>
  </si>
  <si>
    <t>金牛小区
建设项目</t>
  </si>
  <si>
    <t>城关街道
牛家社区</t>
  </si>
  <si>
    <t>2017-2019</t>
  </si>
  <si>
    <t>新建17层商住楼1幢，18层住宅楼2幢，建筑总面积5.1万㎡</t>
  </si>
  <si>
    <t>锦逸花园
建设项目</t>
  </si>
  <si>
    <t>陕西天顺堂（扶风）置业有限公司</t>
  </si>
  <si>
    <t>2018-2019</t>
  </si>
  <si>
    <t>新建高层（18F）2幢3.2万㎡</t>
  </si>
  <si>
    <t>丰源名居
二期建设项目</t>
  </si>
  <si>
    <t>城关街道
牛家村</t>
  </si>
  <si>
    <t>城关
街道</t>
  </si>
  <si>
    <t>新建高层住宅楼2栋4.2万㎡</t>
  </si>
  <si>
    <t>绛帐镇棚户区改造暨配套基础设施建设项目</t>
  </si>
  <si>
    <t>住房保障
服务中心</t>
  </si>
  <si>
    <t>新建安置房958户，物业用房1栋及道路、排水、供暖、供配电、燃气、绿化、路灯等配套设施</t>
  </si>
  <si>
    <t>法门镇保障房安置房配套设施项目</t>
  </si>
  <si>
    <t>保障性住房小区外配套垃收运系统工程</t>
  </si>
  <si>
    <t>新建压缩式垃圾收集转运站2座600㎡，道路及硬化面积880㎡，绿化面积370㎡，配套垃圾收集转运设备及车辆购置；新建垃圾收集屋8座，购置垃圾收集桶200个，垃圾车2辆</t>
  </si>
  <si>
    <t>三驾村南佐村安置房室外工程项目</t>
  </si>
  <si>
    <t>主要建设道路、雨污水管道、绿化、亮化及附属商业用房</t>
  </si>
  <si>
    <t>绿源地热集中供热一期工程</t>
  </si>
  <si>
    <t>陕西绿源地热能开发有限公司</t>
  </si>
  <si>
    <t>购置安装燃气锅炉5台；新打地热井19口（县新城区新打直井6口，定向井8口；法门镇区新打采水井2口，回灌井2口，绛帐镇区新打回灌井1口）；配套购置安装机房配套设备；新建地下能量交换系统工程，供热覆盖面积为105.2万㎡，供热负荷为93.83MW</t>
  </si>
  <si>
    <t>法门镇新老镇区基础设施建设项目</t>
  </si>
  <si>
    <t>新镇区道路基础设施建设项目</t>
  </si>
  <si>
    <t>法门镇 
新镇区</t>
  </si>
  <si>
    <t>新建慈航南路（含十一支渠改造）长2278m、宽40m；峨眉路长684m、宽34m；敦煌路长684m、宽34m；五台路684m、宽24m；雁塔路长684m、宽24m；普渡路长2641m、宽32m</t>
  </si>
  <si>
    <t>老镇区污水管网改造项目</t>
  </si>
  <si>
    <t>法门镇 
老镇区</t>
  </si>
  <si>
    <t>改造老镇区雨污水管网3.5km，新建污水管网5km</t>
  </si>
  <si>
    <t>普陀路东段道路项目</t>
  </si>
  <si>
    <t>新建普陀路长700米、宽24米，配套雨污水管网及绿化</t>
  </si>
  <si>
    <t>县城基础设施建设项目</t>
  </si>
  <si>
    <t>县城
新老区</t>
  </si>
  <si>
    <t>新建新区佛缘路道路及排水工程约610米，宽度30米，铺设DN500污水管道410m、DN600雨水管道610m；拟将县城新老区1620盏路灯更换为LED灯具，共3731套；对县城新区北二路东段、环东路南段、南一路东段等16条新建道路安装LED路灯260盏；周公路西段铺设DN800-DN1500雨水管道654.3m，DN800的污水管道705m；完成3000㎡的园林绿化，栽植行道树1000棵，维修破损路面3000㎡，维修井盖、道沿石、护栏等</t>
  </si>
  <si>
    <t>科技工业园园区道路与排水工程项目</t>
  </si>
  <si>
    <t>新建北一路西段道路与排水工程994m、宽20m，二号路北段道路与排水工程552m、宽52m，经一路道路与排水工程550m、宽15m</t>
  </si>
  <si>
    <t>110千伏变电站建设项目</t>
  </si>
  <si>
    <t>宝鸡市供电公司扶风分公司</t>
  </si>
  <si>
    <t>占地7.9亩，新建110千伏变电站1座机110千伏输电线路</t>
  </si>
  <si>
    <t>电力局</t>
  </si>
  <si>
    <t>2019年农网升级改造项目</t>
  </si>
  <si>
    <t>扶风县</t>
  </si>
  <si>
    <t>改造与新建0.4千伏线路37.68千m（午井、天度），改造配电台区253台（各镇街）。改造户表506户</t>
  </si>
  <si>
    <t>绛帐镇电网改造项目</t>
  </si>
  <si>
    <t>新架设147号（龙渠寺）、142号（工业园）馈路高压输电线路2条</t>
  </si>
  <si>
    <t>水务信息化大楼工程项目</t>
  </si>
  <si>
    <t>陕西省
水务集团</t>
  </si>
  <si>
    <t>新建15层信息化大楼1座</t>
  </si>
  <si>
    <t>办公业务用房项目</t>
  </si>
  <si>
    <t>上宋、召公派出所政法基础设施业务用房项目</t>
  </si>
  <si>
    <t>公安局</t>
  </si>
  <si>
    <t>绛帐镇
召公镇</t>
  </si>
  <si>
    <t>新建上宋、召公派出所政法基础设施业务用房1400㎡</t>
  </si>
  <si>
    <t>消防大队营房扩建项目</t>
  </si>
  <si>
    <t>消防大队</t>
  </si>
  <si>
    <t>新建三层钢构营房368㎡</t>
  </si>
  <si>
    <t>县委机要局业务用房项目</t>
  </si>
  <si>
    <t>县委机要局</t>
  </si>
  <si>
    <t>新建机要用房525㎡及其相关配套设施</t>
  </si>
  <si>
    <t>县委办</t>
  </si>
  <si>
    <t>智慧旅游平台一期项目</t>
  </si>
  <si>
    <t>新区
东大街</t>
  </si>
  <si>
    <t>旅游数据中心、旅游产业运行监测系统、旅游行业应急指挥系统、全域旅游O2O平台、应急指挥中心配套及支撑产品、云服务资源及第三方数据服务系统和基础网络</t>
  </si>
  <si>
    <t>三星加油站升级改造项目</t>
  </si>
  <si>
    <t>三星加油站</t>
  </si>
  <si>
    <t>新建加油区，建设配套管道、电力、消防等设施，购置双层油罐6个，数控双枪加油机4个</t>
  </si>
  <si>
    <t>大家乐超市
扩建项目</t>
  </si>
  <si>
    <t>大家乐超市</t>
  </si>
  <si>
    <t>新建大型综合超市1200㎡</t>
  </si>
  <si>
    <t xml:space="preserve">    社会民生（10个）</t>
  </si>
  <si>
    <t>二期棚户区改造项目</t>
  </si>
  <si>
    <t>城关街道
法门镇
绛帐镇</t>
  </si>
  <si>
    <t>实施城关街道办、法门镇、绛帐镇棚户区改造1674户29.6万㎡</t>
  </si>
  <si>
    <t>石头河水库扶风县供水项目</t>
  </si>
  <si>
    <t>城关街道
绛帐镇
法门镇</t>
  </si>
  <si>
    <t>新建进水闸1座，段家、新区及法门净水厂，铺设输水管线38km，穿越建筑物42处、流量计井1座、排气阀井16座、排水阀井10座、检修阀井12座。一期工程占地188亩，建筑面积1.7万㎡，日供水规模10万m³/d</t>
  </si>
  <si>
    <t>县医院急救住院综合楼项目</t>
  </si>
  <si>
    <t>县人民医院</t>
  </si>
  <si>
    <t>新建急救住院综合楼22846㎡，购置相关医疗设备数台（套）</t>
  </si>
  <si>
    <t>卫生健康局</t>
  </si>
  <si>
    <t>郭小军</t>
  </si>
  <si>
    <t>整合为市级重点项目--扶风县医院提升项目</t>
  </si>
  <si>
    <t>大众医院医养综合楼项目</t>
  </si>
  <si>
    <t>大众医院</t>
  </si>
  <si>
    <t>大众
医院</t>
  </si>
  <si>
    <t>新建医养结合综合楼2.7万㎡，购置相关医疗设备数台（套）</t>
  </si>
  <si>
    <t>教育园区建设项目</t>
  </si>
  <si>
    <t xml:space="preserve">第二初中建设项目 </t>
  </si>
  <si>
    <t>教体局</t>
  </si>
  <si>
    <t>新建教学综合楼15045㎡，行政办公楼4672㎡、食堂1432㎡、教工宿舍2500㎡、学生宿舍10587㎡，塑胶操场2万㎡，门房300㎡</t>
  </si>
  <si>
    <t>第四小学建设项目</t>
  </si>
  <si>
    <t>新建教学综合楼11311㎡，行政办公楼3799㎡、食堂2555㎡、教工宿舍2000㎡、塑胶操场1.2万㎡，其他辅助工程300㎡</t>
  </si>
  <si>
    <t>法门初中
建设项目</t>
  </si>
  <si>
    <t>新建法门初中教学楼、宿舍楼、塑胶操场等5.5万㎡</t>
  </si>
  <si>
    <t>恒大小学
建设项目</t>
  </si>
  <si>
    <t>占地约60亩，新建教学楼5903.76㎡，设备用房360㎡，综合楼1323㎡，运动场地1.1万㎡</t>
  </si>
  <si>
    <t>教育基础设施提升项目</t>
  </si>
  <si>
    <t>召公幼儿园改造项目</t>
  </si>
  <si>
    <t>对召公幼儿园相关设施进行改造</t>
  </si>
  <si>
    <t>段家初中教学楼项目</t>
  </si>
  <si>
    <t>段家
初中</t>
  </si>
  <si>
    <t>新建教师周转宿舍1700㎡</t>
  </si>
  <si>
    <t>扶风第一幼儿园建设项目</t>
  </si>
  <si>
    <t>新建生活、活动及附属用房3240㎡</t>
  </si>
  <si>
    <t>段家初中教师周转宿舍</t>
  </si>
  <si>
    <t>段家初中</t>
  </si>
  <si>
    <t>新建教师周转宿舍1703㎡</t>
  </si>
  <si>
    <t>天度小学教师周转宿舍</t>
  </si>
  <si>
    <t>天度小学</t>
  </si>
  <si>
    <t>新建教师周转宿舍3500㎡</t>
  </si>
  <si>
    <t>午井小学教师周转宿舍</t>
  </si>
  <si>
    <t>午井小学</t>
  </si>
  <si>
    <t>新建教师周转宿舍2061㎡</t>
  </si>
  <si>
    <t>20万吨储煤场暨扶风县煤炭交易市场及洁净煤配送中心项目</t>
  </si>
  <si>
    <t>扶风荣和工贸有限公司</t>
  </si>
  <si>
    <t>召公镇
吴家村</t>
  </si>
  <si>
    <t>新建密闭式储煤棚3座，柔性棚顶全封闭存储车间1座，购置洒水降尘车辆2台；购置配送车辆4台，建设车辆清洗平台1处</t>
  </si>
  <si>
    <t>绛帐镇镇区环境提升项目</t>
  </si>
  <si>
    <t>在迎宾路两侧新建树池 7300㎡，绿化 7200㎡，内配国槐、樱花、大叶黄杨；在迎宾路世博陶瓷西侧新建文化休闲园1900㎡</t>
  </si>
  <si>
    <t xml:space="preserve">    生态环保（7个）</t>
  </si>
  <si>
    <t>贫困村环境综合整治项目</t>
  </si>
  <si>
    <t>生态环境局</t>
  </si>
  <si>
    <t>新建生活污水处理设施、道路绿化美化、村庄绿化、道路亮化、游园广场、垃圾设施采购</t>
  </si>
  <si>
    <t>生态
环境局</t>
  </si>
  <si>
    <t>农村污水、垃圾综合整治工程（乡村振兴千万工程）</t>
  </si>
  <si>
    <t>陕西省环保集团水环境有限公司</t>
  </si>
  <si>
    <t>铺设污水收集管网2848m，扩建百合污水处理厂1.0万吨达到3.0万吨；户厕改造1万户</t>
  </si>
  <si>
    <t xml:space="preserve">
水利局</t>
  </si>
  <si>
    <t>绛帐镇保障性安居工程配套污水处理厂提标改造项目</t>
  </si>
  <si>
    <t>绛帐污水处理有限责任公司</t>
  </si>
  <si>
    <t>新建19m*9.0m*4.5m砖混结构的污泥脱水车间1座，购置隔膜压滤机2套,，配套石灰系统、加药、仪表、自控及滤池系统各1套（绛帐镇保障性安居工程配套项目）</t>
  </si>
  <si>
    <t>保障房配套污水处理项目</t>
  </si>
  <si>
    <t>铺设污水收集官网22.104km</t>
  </si>
  <si>
    <t>天然气分输站及农村气化项目</t>
  </si>
  <si>
    <t>住建局
城燃扶风
分公司</t>
  </si>
  <si>
    <t>法门镇
有关镇（街）</t>
  </si>
  <si>
    <t>占地20亩，在宝咸复线新建天然气分输站1座，敷设次高压天然气管道10km；在午井村、龙泉村、峪村等8个村实施农村天然气气化项目3000户</t>
  </si>
  <si>
    <t>秸秆综合利用项目</t>
  </si>
  <si>
    <t>宝鸡胜利现代农业开发有限公司、木林森专业合作社、曙光农机专业合作社、恒泽农民专业合作社、永丰专业合作社、恒盛科技生态农民专业合作社</t>
  </si>
  <si>
    <t>建设秸秆贮存库鹏15850㎡，硬化堆料场地13500㎡，建设食用菌生产大棚50座，购置秸秆捡拾打捆机20台，购置秸秆粉碎机6台，拖拉机2台，秸秆自动成型装袋机6套，秸秆基质栽培灭菌车70套，秸秆基料搅拌设备3套，条垛翻堆机1台，粉碎造粒机1台，混料机1台，干湿分离机1台等</t>
  </si>
  <si>
    <t>渭河罗家桥至东沙河段生态提升工程</t>
  </si>
  <si>
    <t>西起罗家桥西侧300m，东接东沙河，河提左岸长4.695km，右岸4.732km，建设面积305.79万m2。滩地平整：结合项目区地形，根据区域内土方平衡，进行滩面平整，平整土方197.6万m³，修建绛帐湖进水渠道217m，安装无线喇叭2套，宣传牌2个，警示牌24个，太阳能庭院灯80个，射灯36个，救生圈10组</t>
  </si>
  <si>
    <t>县城老区</t>
  </si>
  <si>
    <t>宝润佳苑一期建设项目</t>
  </si>
  <si>
    <t>城关街道
苟家庙村</t>
  </si>
  <si>
    <t>一期占地约200余亩，新建温室大棚区、花卉苗木种植区，名贵花木培育区、花盆资材区、荫棚区、室外花卉观赏区、有机土壤培育区、办公服务区等设施；二期以小韦河流域山坡、沟地为依托，打造占地约1000余亩的景上福丰花海，建成集试验示范、生产经营、生态环保、观光休闲等功能于一体的花卉苗木生态公园</t>
  </si>
  <si>
    <t>流转土地200余亩， 栽植优质金银花100亩</t>
  </si>
  <si>
    <t>打配机井39眼，维修机井17眼，改建抽水站8座，埋设管道45.5km，衬砌渠道135.8km，建筑物920座，建成高产稳产良田2.8万亩</t>
  </si>
  <si>
    <t>城关街道</t>
  </si>
  <si>
    <t>高端装备制造产业集群</t>
  </si>
  <si>
    <t>家居包装产业集群</t>
  </si>
  <si>
    <t>环保建材产业集群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</si>
</sst>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2"/>
      <color indexed="8"/>
      <name val="宋体"/>
      <family val="0"/>
    </font>
    <font>
      <b/>
      <sz val="12"/>
      <color indexed="8"/>
      <name val="宋体"/>
      <family val="0"/>
    </font>
    <font>
      <sz val="9"/>
      <color indexed="8"/>
      <name val="宋体"/>
      <family val="0"/>
    </font>
    <font>
      <sz val="8"/>
      <color indexed="8"/>
      <name val="宋体"/>
      <family val="0"/>
    </font>
    <font>
      <b/>
      <sz val="11"/>
      <color indexed="8"/>
      <name val="宋体"/>
      <family val="0"/>
    </font>
    <font>
      <b/>
      <sz val="10"/>
      <color indexed="8"/>
      <name val="宋体"/>
      <family val="0"/>
    </font>
    <font>
      <sz val="9"/>
      <color indexed="8"/>
      <name val="Times New Roman"/>
      <family val="1"/>
    </font>
    <font>
      <sz val="10"/>
      <color indexed="8"/>
      <name val="宋体"/>
      <family val="0"/>
    </font>
    <font>
      <sz val="10"/>
      <color indexed="8"/>
      <name val="Times New Roman"/>
      <family val="1"/>
    </font>
    <font>
      <b/>
      <sz val="8"/>
      <color indexed="8"/>
      <name val="宋体"/>
      <family val="0"/>
    </font>
    <font>
      <b/>
      <sz val="9"/>
      <color indexed="8"/>
      <name val="宋体"/>
      <family val="0"/>
    </font>
    <font>
      <sz val="8"/>
      <color indexed="8"/>
      <name val="Times New Roman"/>
      <family val="1"/>
    </font>
    <font>
      <sz val="9.5"/>
      <color indexed="8"/>
      <name val="宋体"/>
      <family val="0"/>
    </font>
    <font>
      <sz val="11"/>
      <color indexed="42"/>
      <name val="宋体"/>
      <family val="0"/>
    </font>
    <font>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16"/>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sz val="12"/>
      <name val="Times New Roman"/>
      <family val="1"/>
    </font>
    <font>
      <b/>
      <sz val="11"/>
      <color indexed="53"/>
      <name val="宋体"/>
      <family val="0"/>
    </font>
    <font>
      <sz val="11"/>
      <color indexed="62"/>
      <name val="宋体"/>
      <family val="0"/>
    </font>
    <font>
      <sz val="11"/>
      <color indexed="17"/>
      <name val="宋体"/>
      <family val="0"/>
    </font>
    <font>
      <b/>
      <sz val="15"/>
      <color indexed="62"/>
      <name val="宋体"/>
      <family val="0"/>
    </font>
    <font>
      <b/>
      <sz val="11"/>
      <color indexed="42"/>
      <name val="宋体"/>
      <family val="0"/>
    </font>
    <font>
      <sz val="11"/>
      <color indexed="19"/>
      <name val="宋体"/>
      <family val="0"/>
    </font>
    <font>
      <i/>
      <sz val="11"/>
      <color indexed="23"/>
      <name val="宋体"/>
      <family val="0"/>
    </font>
    <font>
      <u val="single"/>
      <sz val="10.2"/>
      <color indexed="36"/>
      <name val="宋体"/>
      <family val="0"/>
    </font>
    <font>
      <sz val="9"/>
      <name val="宋体"/>
      <family val="0"/>
    </font>
    <font>
      <b/>
      <sz val="8.5"/>
      <color indexed="8"/>
      <name val="宋体"/>
      <family val="0"/>
    </font>
    <font>
      <sz val="7"/>
      <color indexed="8"/>
      <name val="宋体"/>
      <family val="0"/>
    </font>
    <font>
      <sz val="18"/>
      <color indexed="8"/>
      <name val="方正小标宋简体"/>
      <family val="0"/>
    </font>
    <font>
      <sz val="14"/>
      <color indexed="8"/>
      <name val="黑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7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8"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9" fillId="10" borderId="0" applyNumberFormat="0" applyBorder="0" applyAlignment="0" applyProtection="0"/>
    <xf numFmtId="0" fontId="0" fillId="0" borderId="0">
      <alignment vertical="center"/>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vertical="top"/>
      <protection/>
    </xf>
    <xf numFmtId="0" fontId="15" fillId="0" borderId="0">
      <alignment vertical="center"/>
      <protection/>
    </xf>
    <xf numFmtId="0" fontId="0" fillId="0" borderId="0">
      <alignment vertical="center"/>
      <protection/>
    </xf>
    <xf numFmtId="0" fontId="18" fillId="0" borderId="0" applyNumberFormat="0" applyFill="0" applyBorder="0" applyAlignment="0" applyProtection="0"/>
    <xf numFmtId="0" fontId="27" fillId="6"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1" borderId="5" applyNumberFormat="0" applyAlignment="0" applyProtection="0"/>
    <xf numFmtId="0" fontId="29" fillId="12" borderId="6" applyNumberFormat="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0" fillId="0" borderId="7" applyNumberFormat="0" applyFill="0" applyAlignment="0" applyProtection="0"/>
    <xf numFmtId="0" fontId="24" fillId="0" borderId="0">
      <alignment/>
      <protection/>
    </xf>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30" fillId="17" borderId="0" applyNumberFormat="0" applyBorder="0" applyAlignment="0" applyProtection="0"/>
    <xf numFmtId="0" fontId="21" fillId="11" borderId="8" applyNumberFormat="0" applyAlignment="0" applyProtection="0"/>
    <xf numFmtId="0" fontId="26" fillId="5" borderId="5" applyNumberFormat="0" applyAlignment="0" applyProtection="0"/>
    <xf numFmtId="0" fontId="0" fillId="0" borderId="0">
      <alignment vertical="top"/>
      <protection/>
    </xf>
    <xf numFmtId="0" fontId="24" fillId="0" borderId="0">
      <alignment/>
      <protection/>
    </xf>
    <xf numFmtId="0" fontId="32" fillId="0" borderId="0" applyNumberFormat="0" applyFill="0" applyBorder="0" applyAlignment="0" applyProtection="0"/>
    <xf numFmtId="0" fontId="0" fillId="3" borderId="9" applyNumberFormat="0" applyFont="0" applyAlignment="0" applyProtection="0"/>
  </cellStyleXfs>
  <cellXfs count="102">
    <xf numFmtId="0" fontId="0" fillId="0" borderId="0" xfId="0" applyFont="1"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47" applyNumberFormat="1" applyFont="1" applyFill="1" applyBorder="1" applyAlignment="1">
      <alignment horizontal="center" vertical="center" wrapText="1"/>
      <protection/>
    </xf>
    <xf numFmtId="0" fontId="9" fillId="0" borderId="10" xfId="47"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47" applyNumberFormat="1" applyFont="1" applyFill="1" applyBorder="1" applyAlignment="1">
      <alignment horizontal="center" vertical="center" wrapText="1"/>
      <protection/>
    </xf>
    <xf numFmtId="0" fontId="8" fillId="0" borderId="10" xfId="43"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47" applyNumberFormat="1" applyFont="1" applyFill="1" applyBorder="1" applyAlignment="1">
      <alignment horizontal="left" vertical="center" wrapText="1"/>
      <protection/>
    </xf>
    <xf numFmtId="0" fontId="4" fillId="0" borderId="10" xfId="47"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4" fillId="0" borderId="10" xfId="43" applyFont="1" applyFill="1" applyBorder="1" applyAlignment="1">
      <alignment horizontal="center" vertical="center" wrapText="1"/>
      <protection/>
    </xf>
    <xf numFmtId="0" fontId="8"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8" fillId="0" borderId="10" xfId="43" applyFont="1" applyFill="1" applyBorder="1" applyAlignment="1">
      <alignment horizontal="left" vertical="center" wrapText="1"/>
      <protection/>
    </xf>
    <xf numFmtId="0" fontId="8" fillId="0" borderId="10" xfId="0" applyFont="1" applyFill="1" applyBorder="1" applyAlignment="1" applyProtection="1">
      <alignment horizontal="center" vertical="center" wrapText="1"/>
      <protection/>
    </xf>
    <xf numFmtId="0" fontId="11" fillId="0" borderId="10" xfId="43" applyFont="1" applyFill="1" applyBorder="1" applyAlignment="1">
      <alignment horizontal="center" vertical="center" wrapText="1"/>
      <protection/>
    </xf>
    <xf numFmtId="0" fontId="6" fillId="0" borderId="10" xfId="43" applyFont="1" applyFill="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8" fillId="0" borderId="10" xfId="0" applyFont="1" applyFill="1" applyBorder="1" applyAlignment="1" applyProtection="1">
      <alignment horizontal="left" vertical="center" wrapText="1"/>
      <protection/>
    </xf>
    <xf numFmtId="0" fontId="6" fillId="0" borderId="10" xfId="43" applyFont="1" applyFill="1" applyBorder="1" applyAlignment="1">
      <alignment horizontal="left" vertical="center" wrapText="1"/>
      <protection/>
    </xf>
    <xf numFmtId="0" fontId="8" fillId="0" borderId="11" xfId="47" applyNumberFormat="1" applyFont="1" applyFill="1" applyBorder="1" applyAlignment="1">
      <alignment vertical="center" wrapText="1"/>
      <protection/>
    </xf>
    <xf numFmtId="0" fontId="10" fillId="0" borderId="10" xfId="43"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6" fillId="0" borderId="10" xfId="47" applyNumberFormat="1" applyFont="1" applyFill="1" applyBorder="1" applyAlignment="1">
      <alignment horizontal="center" vertical="center" wrapText="1"/>
      <protection/>
    </xf>
    <xf numFmtId="0" fontId="8" fillId="0" borderId="10" xfId="0" applyFont="1" applyFill="1" applyBorder="1" applyAlignment="1">
      <alignment wrapText="1"/>
    </xf>
    <xf numFmtId="0" fontId="6" fillId="0" borderId="10" xfId="0" applyFont="1" applyFill="1" applyBorder="1" applyAlignment="1">
      <alignment horizontal="center" wrapText="1"/>
    </xf>
    <xf numFmtId="0" fontId="8" fillId="0" borderId="11" xfId="0" applyFont="1" applyFill="1" applyBorder="1" applyAlignment="1">
      <alignment vertical="center" wrapText="1"/>
    </xf>
    <xf numFmtId="0" fontId="10" fillId="0" borderId="10" xfId="0" applyFont="1" applyFill="1" applyBorder="1" applyAlignment="1">
      <alignment horizontal="center" wrapText="1"/>
    </xf>
    <xf numFmtId="0" fontId="13"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43" applyFont="1" applyFill="1" applyBorder="1" applyAlignment="1">
      <alignment vertical="center" wrapText="1"/>
      <protection/>
    </xf>
    <xf numFmtId="0" fontId="10" fillId="0" borderId="10" xfId="43" applyFont="1" applyFill="1" applyBorder="1" applyAlignment="1">
      <alignment vertical="center" wrapText="1"/>
      <protection/>
    </xf>
    <xf numFmtId="0" fontId="6" fillId="0" borderId="10" xfId="0" applyFont="1" applyFill="1" applyBorder="1" applyAlignment="1">
      <alignment wrapText="1"/>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lignment/>
    </xf>
    <xf numFmtId="0" fontId="34"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0" xfId="47" applyNumberFormat="1" applyFont="1" applyFill="1" applyBorder="1" applyAlignment="1">
      <alignment horizontal="center" vertical="center" wrapText="1"/>
      <protection/>
    </xf>
    <xf numFmtId="0" fontId="9" fillId="0" borderId="10" xfId="47"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7" applyNumberFormat="1" applyFont="1" applyFill="1" applyBorder="1" applyAlignment="1">
      <alignment horizontal="center" vertical="center" wrapText="1"/>
      <protection/>
    </xf>
    <xf numFmtId="0" fontId="8" fillId="0" borderId="10" xfId="43" applyFont="1" applyFill="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8" fillId="0" borderId="14" xfId="43"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7" fillId="0" borderId="0" xfId="0" applyFont="1" applyAlignment="1">
      <alignment horizontal="left"/>
    </xf>
    <xf numFmtId="0" fontId="3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2" xfId="43"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11" xfId="43" applyFont="1" applyFill="1" applyBorder="1" applyAlignment="1">
      <alignment horizontal="center" vertical="center" wrapText="1"/>
      <protection/>
    </xf>
    <xf numFmtId="0" fontId="8" fillId="0" borderId="15" xfId="43" applyFont="1" applyFill="1" applyBorder="1" applyAlignment="1">
      <alignment horizontal="center" vertical="center" wrapText="1"/>
      <protection/>
    </xf>
    <xf numFmtId="0" fontId="8" fillId="0" borderId="16" xfId="43"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47" applyNumberFormat="1" applyFont="1" applyFill="1" applyBorder="1" applyAlignment="1">
      <alignment horizontal="center" vertical="center" wrapText="1"/>
      <protection/>
    </xf>
    <xf numFmtId="0" fontId="8" fillId="0" borderId="16" xfId="47" applyNumberFormat="1" applyFont="1" applyFill="1" applyBorder="1" applyAlignment="1">
      <alignment horizontal="center" vertical="center" wrapText="1"/>
      <protection/>
    </xf>
    <xf numFmtId="0" fontId="8" fillId="0" borderId="15" xfId="47" applyNumberFormat="1" applyFont="1" applyFill="1" applyBorder="1" applyAlignment="1">
      <alignment horizontal="center" vertical="center" wrapText="1"/>
      <protection/>
    </xf>
    <xf numFmtId="0" fontId="4" fillId="0" borderId="10" xfId="47" applyNumberFormat="1" applyFont="1" applyFill="1" applyBorder="1" applyAlignment="1">
      <alignment horizontal="center" vertical="center" wrapText="1"/>
      <protection/>
    </xf>
    <xf numFmtId="0" fontId="12" fillId="0" borderId="10" xfId="47"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43" applyFont="1" applyFill="1" applyBorder="1" applyAlignment="1">
      <alignment horizontal="center" vertical="center" wrapText="1"/>
      <protection/>
    </xf>
    <xf numFmtId="0" fontId="4" fillId="0" borderId="15" xfId="43" applyFont="1" applyFill="1" applyBorder="1" applyAlignment="1">
      <alignment horizontal="center" vertical="center" wrapText="1"/>
      <protection/>
    </xf>
    <xf numFmtId="0" fontId="4" fillId="0" borderId="16" xfId="43" applyFont="1" applyFill="1" applyBorder="1" applyAlignment="1">
      <alignment horizontal="center" vertical="center" wrapText="1"/>
      <protection/>
    </xf>
    <xf numFmtId="0" fontId="10" fillId="0" borderId="10" xfId="4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0" xfId="0" applyFont="1" applyFill="1" applyBorder="1" applyAlignment="1">
      <alignment wrapText="1"/>
    </xf>
    <xf numFmtId="0" fontId="3" fillId="0" borderId="0" xfId="0" applyFont="1" applyAlignment="1">
      <alignment horizont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2" xfId="41"/>
    <cellStyle name="常规 2 5" xfId="42"/>
    <cellStyle name="常规 2_2019年重点项目草案11.13" xfId="43"/>
    <cellStyle name="常规 3" xfId="44"/>
    <cellStyle name="常规 4" xfId="45"/>
    <cellStyle name="常规 49" xfId="46"/>
    <cellStyle name="常规_2014年重点新开工项目计划表  (新建) (确定版)_2019年重点项目草案11.13"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普通_活用表_亿元表"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样式 1 2"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8"/>
  <sheetViews>
    <sheetView tabSelected="1" zoomScaleSheetLayoutView="100" workbookViewId="0" topLeftCell="A109">
      <selection activeCell="P63" sqref="P63"/>
    </sheetView>
  </sheetViews>
  <sheetFormatPr defaultColWidth="9.00390625" defaultRowHeight="14.25"/>
  <cols>
    <col min="1" max="1" width="4.375" style="101" customWidth="1"/>
    <col min="2" max="2" width="3.625" style="4" customWidth="1"/>
    <col min="3" max="3" width="3.50390625" style="5" customWidth="1"/>
    <col min="4" max="4" width="6.75390625" style="5" customWidth="1"/>
    <col min="5" max="5" width="10.125" style="6" customWidth="1"/>
    <col min="6" max="6" width="7.50390625" style="5" customWidth="1"/>
    <col min="7" max="7" width="5.00390625" style="5" customWidth="1"/>
    <col min="8" max="8" width="6.00390625" style="5" customWidth="1"/>
    <col min="9" max="9" width="7.75390625" style="5" customWidth="1"/>
    <col min="10" max="10" width="7.875" style="5" customWidth="1"/>
    <col min="11" max="11" width="7.125" style="5" customWidth="1"/>
    <col min="12" max="12" width="35.75390625" style="7" customWidth="1"/>
    <col min="13" max="13" width="7.25390625" style="2" customWidth="1"/>
    <col min="14" max="14" width="6.625" style="2" customWidth="1"/>
    <col min="15" max="15" width="6.75390625" style="6" customWidth="1"/>
  </cols>
  <sheetData>
    <row r="1" spans="1:4" ht="18.75">
      <c r="A1" s="64" t="s">
        <v>0</v>
      </c>
      <c r="B1" s="64"/>
      <c r="C1" s="64"/>
      <c r="D1" s="64"/>
    </row>
    <row r="2" spans="1:15" s="1" customFormat="1" ht="23.25" customHeight="1">
      <c r="A2" s="65" t="s">
        <v>1</v>
      </c>
      <c r="B2" s="65"/>
      <c r="C2" s="65"/>
      <c r="D2" s="65"/>
      <c r="E2" s="65"/>
      <c r="F2" s="65"/>
      <c r="G2" s="65"/>
      <c r="H2" s="65"/>
      <c r="I2" s="65"/>
      <c r="J2" s="65"/>
      <c r="K2" s="65"/>
      <c r="L2" s="65"/>
      <c r="M2" s="65"/>
      <c r="N2" s="65"/>
      <c r="O2" s="65"/>
    </row>
    <row r="3" spans="1:15" s="1" customFormat="1" ht="37.5" customHeight="1">
      <c r="A3" s="66" t="s">
        <v>2</v>
      </c>
      <c r="B3" s="52"/>
      <c r="C3" s="63" t="s">
        <v>3</v>
      </c>
      <c r="D3" s="63"/>
      <c r="E3" s="8" t="s">
        <v>4</v>
      </c>
      <c r="F3" s="8" t="s">
        <v>5</v>
      </c>
      <c r="G3" s="8" t="s">
        <v>6</v>
      </c>
      <c r="H3" s="17" t="s">
        <v>7</v>
      </c>
      <c r="I3" s="51" t="s">
        <v>8</v>
      </c>
      <c r="J3" s="51" t="s">
        <v>9</v>
      </c>
      <c r="K3" s="51" t="s">
        <v>10</v>
      </c>
      <c r="L3" s="8" t="s">
        <v>11</v>
      </c>
      <c r="M3" s="8" t="s">
        <v>12</v>
      </c>
      <c r="N3" s="8" t="s">
        <v>13</v>
      </c>
      <c r="O3" s="8" t="s">
        <v>14</v>
      </c>
    </row>
    <row r="4" spans="1:15" s="2" customFormat="1" ht="18.75" customHeight="1">
      <c r="A4" s="66" t="s">
        <v>15</v>
      </c>
      <c r="B4" s="53"/>
      <c r="C4" s="53"/>
      <c r="D4" s="53"/>
      <c r="E4" s="53"/>
      <c r="F4" s="52"/>
      <c r="G4" s="8"/>
      <c r="H4" s="8"/>
      <c r="I4" s="14">
        <f>I5+I72+I132+I173+I192+I110</f>
        <v>4247340</v>
      </c>
      <c r="J4" s="14">
        <f>J5+J72+J132+J173+J192+J110</f>
        <v>527901</v>
      </c>
      <c r="K4" s="14">
        <f>K5+K72+K132+K173+K192+K110</f>
        <v>1479950</v>
      </c>
      <c r="L4" s="18"/>
      <c r="M4" s="8"/>
      <c r="N4" s="8"/>
      <c r="O4" s="14"/>
    </row>
    <row r="5" spans="1:15" s="2" customFormat="1" ht="17.25" customHeight="1">
      <c r="A5" s="66" t="s">
        <v>16</v>
      </c>
      <c r="B5" s="53"/>
      <c r="C5" s="53"/>
      <c r="D5" s="53"/>
      <c r="E5" s="53"/>
      <c r="F5" s="52"/>
      <c r="G5" s="8"/>
      <c r="H5" s="8"/>
      <c r="I5" s="14">
        <f>I6+I7+I8+I9+I10+I11+I12+I13+I14+I15+I16+I17+I18+I19+I20+I21+I22+I23+I24+I25+I26+I27+I28+I29+I30+I31+I32+I33+I34+I35+I36+I37+I38+I39+I40+I41+I42+I44+I43+I45+I46+I47+I48+I49+I50+I51+I52+I53+I54+I55+I56+I57+I58+I59+I60+I61+I62+I63+I64+I65+I66+I67+I68+I69+I70+I71</f>
        <v>1106367</v>
      </c>
      <c r="J5" s="14">
        <f>J6+J7+J8+J9+J10+J11+J12+J13+J14+J15+J16+J17+J18+J19+J20+J21+J22+J23+J24+J25+J26+J27+J28+J29+J30+J31+J32+J33+J34+J35+J36+J37+J38+J39+J40+J41+J42+J44+J43+J45+J46+J47+J48+J49+J50+J51+J52+J53+J54+J55+J56+J57+J58+J59+J60+J61+J62+J63+J64+J65+J66+J67+J68+J69+J70+J71</f>
        <v>256900</v>
      </c>
      <c r="K5" s="14">
        <f>K6+K7+K8+K9+K10+K11+K12+K13+K14+K15+K16+K17+K18+K19+K20+K21+K22+K23+K24+K25+K26+K27+K28+K29+K30+K31+K32+K33+K34+K35+K36+K37+K38+K39+K40+K41+K42+K44+K43+K45+K46+K47+K48+K49+K50+K51+K52+K53+K54+K55+K56+K57+K58+K59+K60+K61+K62+K63+K64+K65+K66+K67+K68+K69+K70+K71</f>
        <v>666764</v>
      </c>
      <c r="L5" s="18"/>
      <c r="M5" s="8"/>
      <c r="N5" s="8"/>
      <c r="O5" s="14"/>
    </row>
    <row r="6" spans="1:15" s="2" customFormat="1" ht="66.75" customHeight="1">
      <c r="A6" s="90" t="s">
        <v>17</v>
      </c>
      <c r="B6" s="9">
        <v>1</v>
      </c>
      <c r="C6" s="54" t="s">
        <v>18</v>
      </c>
      <c r="D6" s="55"/>
      <c r="E6" s="10" t="s">
        <v>19</v>
      </c>
      <c r="F6" s="12" t="s">
        <v>20</v>
      </c>
      <c r="G6" s="12" t="s">
        <v>21</v>
      </c>
      <c r="H6" s="11" t="s">
        <v>22</v>
      </c>
      <c r="I6" s="11">
        <v>56000</v>
      </c>
      <c r="J6" s="11">
        <v>11000</v>
      </c>
      <c r="K6" s="11">
        <v>45000</v>
      </c>
      <c r="L6" s="19" t="s">
        <v>23</v>
      </c>
      <c r="M6" s="10" t="s">
        <v>24</v>
      </c>
      <c r="N6" s="10" t="s">
        <v>25</v>
      </c>
      <c r="O6" s="20" t="s">
        <v>26</v>
      </c>
    </row>
    <row r="7" spans="1:15" s="2" customFormat="1" ht="51" customHeight="1">
      <c r="A7" s="90"/>
      <c r="B7" s="9">
        <v>2</v>
      </c>
      <c r="C7" s="54" t="s">
        <v>27</v>
      </c>
      <c r="D7" s="55"/>
      <c r="E7" s="10" t="s">
        <v>28</v>
      </c>
      <c r="F7" s="12" t="s">
        <v>20</v>
      </c>
      <c r="G7" s="12" t="s">
        <v>21</v>
      </c>
      <c r="H7" s="11" t="s">
        <v>29</v>
      </c>
      <c r="I7" s="11">
        <v>55000</v>
      </c>
      <c r="J7" s="11">
        <v>10000</v>
      </c>
      <c r="K7" s="11">
        <v>35000</v>
      </c>
      <c r="L7" s="19" t="s">
        <v>30</v>
      </c>
      <c r="M7" s="10" t="s">
        <v>24</v>
      </c>
      <c r="N7" s="10" t="s">
        <v>31</v>
      </c>
      <c r="O7" s="20" t="s">
        <v>26</v>
      </c>
    </row>
    <row r="8" spans="1:15" s="2" customFormat="1" ht="56.25" customHeight="1">
      <c r="A8" s="90"/>
      <c r="B8" s="9">
        <v>3</v>
      </c>
      <c r="C8" s="54" t="s">
        <v>32</v>
      </c>
      <c r="D8" s="55"/>
      <c r="E8" s="10" t="s">
        <v>33</v>
      </c>
      <c r="F8" s="12" t="s">
        <v>20</v>
      </c>
      <c r="G8" s="12" t="s">
        <v>21</v>
      </c>
      <c r="H8" s="11" t="s">
        <v>22</v>
      </c>
      <c r="I8" s="11">
        <v>25000</v>
      </c>
      <c r="J8" s="11">
        <v>6000</v>
      </c>
      <c r="K8" s="11">
        <v>19000</v>
      </c>
      <c r="L8" s="19" t="s">
        <v>34</v>
      </c>
      <c r="M8" s="10" t="s">
        <v>24</v>
      </c>
      <c r="N8" s="10" t="s">
        <v>35</v>
      </c>
      <c r="O8" s="80" t="s">
        <v>36</v>
      </c>
    </row>
    <row r="9" spans="1:15" s="2" customFormat="1" ht="41.25" customHeight="1">
      <c r="A9" s="90"/>
      <c r="B9" s="9">
        <v>4</v>
      </c>
      <c r="C9" s="54" t="s">
        <v>37</v>
      </c>
      <c r="D9" s="55"/>
      <c r="E9" s="10" t="s">
        <v>38</v>
      </c>
      <c r="F9" s="12" t="s">
        <v>20</v>
      </c>
      <c r="G9" s="12" t="s">
        <v>21</v>
      </c>
      <c r="H9" s="11" t="s">
        <v>22</v>
      </c>
      <c r="I9" s="11">
        <v>10000</v>
      </c>
      <c r="J9" s="11">
        <v>8000</v>
      </c>
      <c r="K9" s="11">
        <v>2000</v>
      </c>
      <c r="L9" s="19" t="s">
        <v>39</v>
      </c>
      <c r="M9" s="10" t="s">
        <v>24</v>
      </c>
      <c r="N9" s="10" t="s">
        <v>35</v>
      </c>
      <c r="O9" s="81"/>
    </row>
    <row r="10" spans="1:15" s="2" customFormat="1" ht="76.5" customHeight="1">
      <c r="A10" s="90"/>
      <c r="B10" s="9">
        <v>5</v>
      </c>
      <c r="C10" s="54" t="s">
        <v>40</v>
      </c>
      <c r="D10" s="55"/>
      <c r="E10" s="10" t="s">
        <v>41</v>
      </c>
      <c r="F10" s="12" t="s">
        <v>20</v>
      </c>
      <c r="G10" s="12" t="s">
        <v>21</v>
      </c>
      <c r="H10" s="11" t="s">
        <v>22</v>
      </c>
      <c r="I10" s="11">
        <v>10000</v>
      </c>
      <c r="J10" s="11">
        <v>6000</v>
      </c>
      <c r="K10" s="11">
        <v>4000</v>
      </c>
      <c r="L10" s="19" t="s">
        <v>42</v>
      </c>
      <c r="M10" s="10" t="s">
        <v>24</v>
      </c>
      <c r="N10" s="10" t="s">
        <v>35</v>
      </c>
      <c r="O10" s="81"/>
    </row>
    <row r="11" spans="1:15" s="2" customFormat="1" ht="36" customHeight="1">
      <c r="A11" s="90"/>
      <c r="B11" s="13">
        <v>6</v>
      </c>
      <c r="C11" s="56" t="s">
        <v>43</v>
      </c>
      <c r="D11" s="56"/>
      <c r="E11" s="12" t="s">
        <v>44</v>
      </c>
      <c r="F11" s="12" t="s">
        <v>20</v>
      </c>
      <c r="G11" s="12" t="s">
        <v>45</v>
      </c>
      <c r="H11" s="12" t="s">
        <v>46</v>
      </c>
      <c r="I11" s="12">
        <v>18000</v>
      </c>
      <c r="J11" s="12"/>
      <c r="K11" s="12">
        <v>8000</v>
      </c>
      <c r="L11" s="21" t="s">
        <v>47</v>
      </c>
      <c r="M11" s="10" t="s">
        <v>24</v>
      </c>
      <c r="N11" s="10" t="s">
        <v>48</v>
      </c>
      <c r="O11" s="20" t="s">
        <v>26</v>
      </c>
    </row>
    <row r="12" spans="1:15" s="2" customFormat="1" ht="58.5" customHeight="1">
      <c r="A12" s="92" t="s">
        <v>17</v>
      </c>
      <c r="B12" s="13">
        <v>7</v>
      </c>
      <c r="C12" s="57" t="s">
        <v>49</v>
      </c>
      <c r="D12" s="57"/>
      <c r="E12" s="12" t="s">
        <v>50</v>
      </c>
      <c r="F12" s="12" t="s">
        <v>20</v>
      </c>
      <c r="G12" s="12" t="s">
        <v>21</v>
      </c>
      <c r="H12" s="12" t="s">
        <v>51</v>
      </c>
      <c r="I12" s="12">
        <v>14000</v>
      </c>
      <c r="J12" s="12">
        <v>8500</v>
      </c>
      <c r="K12" s="12">
        <v>5500</v>
      </c>
      <c r="L12" s="21" t="s">
        <v>52</v>
      </c>
      <c r="M12" s="10" t="s">
        <v>24</v>
      </c>
      <c r="N12" s="10" t="s">
        <v>53</v>
      </c>
      <c r="O12" s="20"/>
    </row>
    <row r="13" spans="1:15" s="2" customFormat="1" ht="39.75" customHeight="1">
      <c r="A13" s="92"/>
      <c r="B13" s="13">
        <v>8</v>
      </c>
      <c r="C13" s="56" t="s">
        <v>54</v>
      </c>
      <c r="D13" s="56"/>
      <c r="E13" s="12" t="s">
        <v>55</v>
      </c>
      <c r="F13" s="12" t="s">
        <v>20</v>
      </c>
      <c r="G13" s="12" t="s">
        <v>45</v>
      </c>
      <c r="H13" s="12" t="s">
        <v>46</v>
      </c>
      <c r="I13" s="12">
        <v>6500</v>
      </c>
      <c r="J13" s="8"/>
      <c r="K13" s="12">
        <v>3000</v>
      </c>
      <c r="L13" s="21" t="s">
        <v>56</v>
      </c>
      <c r="M13" s="10" t="s">
        <v>24</v>
      </c>
      <c r="N13" s="10" t="s">
        <v>48</v>
      </c>
      <c r="O13" s="20"/>
    </row>
    <row r="14" spans="1:15" s="2" customFormat="1" ht="95.25" customHeight="1">
      <c r="A14" s="92"/>
      <c r="B14" s="13">
        <v>9</v>
      </c>
      <c r="C14" s="56" t="s">
        <v>57</v>
      </c>
      <c r="D14" s="56"/>
      <c r="E14" s="12" t="s">
        <v>58</v>
      </c>
      <c r="F14" s="12" t="s">
        <v>20</v>
      </c>
      <c r="G14" s="12" t="s">
        <v>45</v>
      </c>
      <c r="H14" s="12" t="s">
        <v>59</v>
      </c>
      <c r="I14" s="12">
        <v>5100</v>
      </c>
      <c r="J14" s="8"/>
      <c r="K14" s="12">
        <v>2500</v>
      </c>
      <c r="L14" s="21" t="s">
        <v>60</v>
      </c>
      <c r="M14" s="10" t="s">
        <v>61</v>
      </c>
      <c r="N14" s="10" t="s">
        <v>48</v>
      </c>
      <c r="O14" s="20"/>
    </row>
    <row r="15" spans="1:15" s="2" customFormat="1" ht="39" customHeight="1">
      <c r="A15" s="93"/>
      <c r="B15" s="13">
        <v>10</v>
      </c>
      <c r="C15" s="54" t="s">
        <v>62</v>
      </c>
      <c r="D15" s="54"/>
      <c r="E15" s="10" t="s">
        <v>63</v>
      </c>
      <c r="F15" s="12" t="s">
        <v>20</v>
      </c>
      <c r="G15" s="12" t="s">
        <v>21</v>
      </c>
      <c r="H15" s="10" t="s">
        <v>51</v>
      </c>
      <c r="I15" s="10">
        <v>68000</v>
      </c>
      <c r="J15" s="10">
        <v>45000</v>
      </c>
      <c r="K15" s="10">
        <v>23000</v>
      </c>
      <c r="L15" s="19" t="s">
        <v>64</v>
      </c>
      <c r="M15" s="10" t="s">
        <v>24</v>
      </c>
      <c r="N15" s="10" t="s">
        <v>31</v>
      </c>
      <c r="O15" s="20" t="s">
        <v>26</v>
      </c>
    </row>
    <row r="16" spans="1:15" s="2" customFormat="1" ht="54" customHeight="1">
      <c r="A16" s="90" t="s">
        <v>672</v>
      </c>
      <c r="B16" s="13">
        <v>11</v>
      </c>
      <c r="C16" s="56" t="s">
        <v>66</v>
      </c>
      <c r="D16" s="56"/>
      <c r="E16" s="12" t="s">
        <v>67</v>
      </c>
      <c r="F16" s="12" t="s">
        <v>20</v>
      </c>
      <c r="G16" s="12" t="s">
        <v>45</v>
      </c>
      <c r="H16" s="12">
        <v>2019</v>
      </c>
      <c r="I16" s="12">
        <v>6000</v>
      </c>
      <c r="J16" s="12"/>
      <c r="K16" s="12">
        <v>6000</v>
      </c>
      <c r="L16" s="21" t="s">
        <v>68</v>
      </c>
      <c r="M16" s="10" t="s">
        <v>24</v>
      </c>
      <c r="N16" s="10" t="s">
        <v>69</v>
      </c>
      <c r="O16" s="20" t="s">
        <v>26</v>
      </c>
    </row>
    <row r="17" spans="1:15" s="2" customFormat="1" ht="49.5" customHeight="1">
      <c r="A17" s="90"/>
      <c r="B17" s="13">
        <v>12</v>
      </c>
      <c r="C17" s="56" t="s">
        <v>70</v>
      </c>
      <c r="D17" s="56"/>
      <c r="E17" s="12" t="s">
        <v>71</v>
      </c>
      <c r="F17" s="12" t="s">
        <v>72</v>
      </c>
      <c r="G17" s="12" t="s">
        <v>45</v>
      </c>
      <c r="H17" s="12">
        <v>2019</v>
      </c>
      <c r="I17" s="12">
        <v>5500</v>
      </c>
      <c r="J17" s="12"/>
      <c r="K17" s="12">
        <v>5500</v>
      </c>
      <c r="L17" s="21" t="s">
        <v>73</v>
      </c>
      <c r="M17" s="12" t="s">
        <v>74</v>
      </c>
      <c r="N17" s="12" t="s">
        <v>75</v>
      </c>
      <c r="O17" s="20" t="s">
        <v>26</v>
      </c>
    </row>
    <row r="18" spans="1:15" s="2" customFormat="1" ht="86.25" customHeight="1">
      <c r="A18" s="90"/>
      <c r="B18" s="13">
        <v>13</v>
      </c>
      <c r="C18" s="54" t="s">
        <v>76</v>
      </c>
      <c r="D18" s="54"/>
      <c r="E18" s="10" t="s">
        <v>77</v>
      </c>
      <c r="F18" s="12" t="s">
        <v>72</v>
      </c>
      <c r="G18" s="12" t="s">
        <v>21</v>
      </c>
      <c r="H18" s="10" t="s">
        <v>22</v>
      </c>
      <c r="I18" s="10">
        <v>80000</v>
      </c>
      <c r="J18" s="10">
        <v>50000</v>
      </c>
      <c r="K18" s="10">
        <v>30000</v>
      </c>
      <c r="L18" s="19" t="s">
        <v>78</v>
      </c>
      <c r="M18" s="10" t="s">
        <v>74</v>
      </c>
      <c r="N18" s="10" t="s">
        <v>79</v>
      </c>
      <c r="O18" s="20" t="s">
        <v>26</v>
      </c>
    </row>
    <row r="19" spans="1:15" s="2" customFormat="1" ht="49.5" customHeight="1">
      <c r="A19" s="91" t="s">
        <v>65</v>
      </c>
      <c r="B19" s="13">
        <v>14</v>
      </c>
      <c r="C19" s="56" t="s">
        <v>80</v>
      </c>
      <c r="D19" s="56"/>
      <c r="E19" s="12" t="s">
        <v>81</v>
      </c>
      <c r="F19" s="12" t="s">
        <v>665</v>
      </c>
      <c r="G19" s="12" t="s">
        <v>45</v>
      </c>
      <c r="H19" s="12">
        <v>2019</v>
      </c>
      <c r="I19" s="12">
        <v>3100</v>
      </c>
      <c r="J19" s="12"/>
      <c r="K19" s="12">
        <v>3100</v>
      </c>
      <c r="L19" s="21" t="s">
        <v>82</v>
      </c>
      <c r="M19" s="12" t="s">
        <v>83</v>
      </c>
      <c r="N19" s="12" t="s">
        <v>75</v>
      </c>
      <c r="O19" s="22"/>
    </row>
    <row r="20" spans="1:15" s="2" customFormat="1" ht="57.75" customHeight="1">
      <c r="A20" s="92"/>
      <c r="B20" s="13">
        <v>15</v>
      </c>
      <c r="C20" s="57" t="s">
        <v>84</v>
      </c>
      <c r="D20" s="57"/>
      <c r="E20" s="12" t="s">
        <v>81</v>
      </c>
      <c r="F20" s="12" t="s">
        <v>85</v>
      </c>
      <c r="G20" s="12" t="s">
        <v>45</v>
      </c>
      <c r="H20" s="12">
        <v>2019</v>
      </c>
      <c r="I20" s="12">
        <v>6192</v>
      </c>
      <c r="J20" s="12"/>
      <c r="K20" s="12">
        <v>6192</v>
      </c>
      <c r="L20" s="21" t="s">
        <v>86</v>
      </c>
      <c r="M20" s="12" t="s">
        <v>83</v>
      </c>
      <c r="N20" s="12" t="s">
        <v>87</v>
      </c>
      <c r="O20" s="20" t="s">
        <v>26</v>
      </c>
    </row>
    <row r="21" spans="1:15" s="2" customFormat="1" ht="57" customHeight="1">
      <c r="A21" s="92"/>
      <c r="B21" s="13">
        <v>16</v>
      </c>
      <c r="C21" s="56" t="s">
        <v>88</v>
      </c>
      <c r="D21" s="56"/>
      <c r="E21" s="12" t="s">
        <v>89</v>
      </c>
      <c r="F21" s="12" t="s">
        <v>72</v>
      </c>
      <c r="G21" s="12" t="s">
        <v>45</v>
      </c>
      <c r="H21" s="12">
        <v>2019</v>
      </c>
      <c r="I21" s="12">
        <v>2050</v>
      </c>
      <c r="J21" s="12"/>
      <c r="K21" s="12">
        <v>2050</v>
      </c>
      <c r="L21" s="21" t="s">
        <v>90</v>
      </c>
      <c r="M21" s="12" t="s">
        <v>83</v>
      </c>
      <c r="N21" s="12" t="s">
        <v>91</v>
      </c>
      <c r="O21" s="23"/>
    </row>
    <row r="22" spans="1:15" s="2" customFormat="1" ht="69" customHeight="1">
      <c r="A22" s="92"/>
      <c r="B22" s="13">
        <v>17</v>
      </c>
      <c r="C22" s="57" t="s">
        <v>92</v>
      </c>
      <c r="D22" s="57"/>
      <c r="E22" s="12" t="s">
        <v>93</v>
      </c>
      <c r="F22" s="12" t="s">
        <v>94</v>
      </c>
      <c r="G22" s="12" t="s">
        <v>45</v>
      </c>
      <c r="H22" s="12">
        <v>2019</v>
      </c>
      <c r="I22" s="12">
        <v>1275</v>
      </c>
      <c r="J22" s="12"/>
      <c r="K22" s="12">
        <v>1275</v>
      </c>
      <c r="L22" s="21" t="s">
        <v>95</v>
      </c>
      <c r="M22" s="12" t="s">
        <v>83</v>
      </c>
      <c r="N22" s="12" t="s">
        <v>96</v>
      </c>
      <c r="O22" s="23"/>
    </row>
    <row r="23" spans="1:15" s="2" customFormat="1" ht="38.25" customHeight="1">
      <c r="A23" s="92"/>
      <c r="B23" s="13">
        <v>18</v>
      </c>
      <c r="C23" s="57" t="s">
        <v>97</v>
      </c>
      <c r="D23" s="57"/>
      <c r="E23" s="12" t="s">
        <v>98</v>
      </c>
      <c r="F23" s="12" t="s">
        <v>99</v>
      </c>
      <c r="G23" s="12" t="s">
        <v>45</v>
      </c>
      <c r="H23" s="12">
        <v>2019</v>
      </c>
      <c r="I23" s="12">
        <v>300</v>
      </c>
      <c r="J23" s="12"/>
      <c r="K23" s="12">
        <v>300</v>
      </c>
      <c r="L23" s="21" t="s">
        <v>100</v>
      </c>
      <c r="M23" s="12" t="s">
        <v>101</v>
      </c>
      <c r="N23" s="12" t="s">
        <v>102</v>
      </c>
      <c r="O23" s="23"/>
    </row>
    <row r="24" spans="1:15" s="2" customFormat="1" ht="60.75" customHeight="1">
      <c r="A24" s="92"/>
      <c r="B24" s="13">
        <v>19</v>
      </c>
      <c r="C24" s="58" t="s">
        <v>103</v>
      </c>
      <c r="D24" s="58"/>
      <c r="E24" s="10" t="s">
        <v>104</v>
      </c>
      <c r="F24" s="12" t="s">
        <v>72</v>
      </c>
      <c r="G24" s="12" t="s">
        <v>21</v>
      </c>
      <c r="H24" s="12" t="s">
        <v>105</v>
      </c>
      <c r="I24" s="10">
        <v>110000</v>
      </c>
      <c r="J24" s="10">
        <v>50000</v>
      </c>
      <c r="K24" s="10">
        <v>60000</v>
      </c>
      <c r="L24" s="19" t="s">
        <v>106</v>
      </c>
      <c r="M24" s="10" t="s">
        <v>74</v>
      </c>
      <c r="N24" s="10" t="s">
        <v>79</v>
      </c>
      <c r="O24" s="20" t="s">
        <v>26</v>
      </c>
    </row>
    <row r="25" spans="1:15" s="2" customFormat="1" ht="67.5" customHeight="1">
      <c r="A25" s="93"/>
      <c r="B25" s="13">
        <v>20</v>
      </c>
      <c r="C25" s="58" t="s">
        <v>107</v>
      </c>
      <c r="D25" s="58"/>
      <c r="E25" s="10" t="s">
        <v>108</v>
      </c>
      <c r="F25" s="12" t="s">
        <v>72</v>
      </c>
      <c r="G25" s="12" t="s">
        <v>45</v>
      </c>
      <c r="H25" s="12" t="s">
        <v>46</v>
      </c>
      <c r="I25" s="12">
        <v>105000</v>
      </c>
      <c r="J25" s="8"/>
      <c r="K25" s="12">
        <v>80000</v>
      </c>
      <c r="L25" s="19" t="s">
        <v>109</v>
      </c>
      <c r="M25" s="10" t="s">
        <v>74</v>
      </c>
      <c r="N25" s="10" t="s">
        <v>31</v>
      </c>
      <c r="O25" s="20" t="s">
        <v>26</v>
      </c>
    </row>
    <row r="26" spans="1:15" s="2" customFormat="1" ht="71.25" customHeight="1">
      <c r="A26" s="91" t="s">
        <v>673</v>
      </c>
      <c r="B26" s="13">
        <v>21</v>
      </c>
      <c r="C26" s="56" t="s">
        <v>110</v>
      </c>
      <c r="D26" s="56"/>
      <c r="E26" s="12" t="s">
        <v>104</v>
      </c>
      <c r="F26" s="12" t="s">
        <v>72</v>
      </c>
      <c r="G26" s="12" t="s">
        <v>45</v>
      </c>
      <c r="H26" s="12" t="s">
        <v>46</v>
      </c>
      <c r="I26" s="12">
        <v>66000</v>
      </c>
      <c r="J26" s="12"/>
      <c r="K26" s="12">
        <v>20000</v>
      </c>
      <c r="L26" s="21" t="s">
        <v>111</v>
      </c>
      <c r="M26" s="10" t="s">
        <v>74</v>
      </c>
      <c r="N26" s="10" t="s">
        <v>31</v>
      </c>
      <c r="O26" s="20" t="s">
        <v>26</v>
      </c>
    </row>
    <row r="27" spans="1:15" s="2" customFormat="1" ht="53.25" customHeight="1">
      <c r="A27" s="92"/>
      <c r="B27" s="13">
        <v>22</v>
      </c>
      <c r="C27" s="56" t="s">
        <v>112</v>
      </c>
      <c r="D27" s="56"/>
      <c r="E27" s="12" t="s">
        <v>113</v>
      </c>
      <c r="F27" s="12" t="s">
        <v>114</v>
      </c>
      <c r="G27" s="12" t="s">
        <v>45</v>
      </c>
      <c r="H27" s="12" t="s">
        <v>46</v>
      </c>
      <c r="I27" s="12">
        <v>90687</v>
      </c>
      <c r="J27" s="12"/>
      <c r="K27" s="12">
        <v>20000</v>
      </c>
      <c r="L27" s="21" t="s">
        <v>115</v>
      </c>
      <c r="M27" s="10" t="s">
        <v>74</v>
      </c>
      <c r="N27" s="10" t="s">
        <v>116</v>
      </c>
      <c r="O27" s="20"/>
    </row>
    <row r="28" spans="1:15" s="2" customFormat="1" ht="36">
      <c r="A28" s="92"/>
      <c r="B28" s="13">
        <v>23</v>
      </c>
      <c r="C28" s="57" t="s">
        <v>117</v>
      </c>
      <c r="D28" s="57"/>
      <c r="E28" s="12" t="s">
        <v>118</v>
      </c>
      <c r="F28" s="12" t="s">
        <v>119</v>
      </c>
      <c r="G28" s="12" t="s">
        <v>45</v>
      </c>
      <c r="H28" s="12" t="s">
        <v>46</v>
      </c>
      <c r="I28" s="12">
        <v>12300</v>
      </c>
      <c r="J28" s="24"/>
      <c r="K28" s="12">
        <v>8000</v>
      </c>
      <c r="L28" s="21" t="s">
        <v>120</v>
      </c>
      <c r="M28" s="12" t="s">
        <v>121</v>
      </c>
      <c r="N28" s="12" t="s">
        <v>122</v>
      </c>
      <c r="O28" s="23"/>
    </row>
    <row r="29" spans="1:15" s="2" customFormat="1" ht="51.75" customHeight="1">
      <c r="A29" s="92"/>
      <c r="B29" s="13">
        <v>24</v>
      </c>
      <c r="C29" s="56" t="s">
        <v>123</v>
      </c>
      <c r="D29" s="56"/>
      <c r="E29" s="12" t="s">
        <v>104</v>
      </c>
      <c r="F29" s="12" t="s">
        <v>72</v>
      </c>
      <c r="G29" s="12" t="s">
        <v>45</v>
      </c>
      <c r="H29" s="12">
        <v>2019</v>
      </c>
      <c r="I29" s="12">
        <v>8500</v>
      </c>
      <c r="J29" s="12"/>
      <c r="K29" s="12">
        <v>8500</v>
      </c>
      <c r="L29" s="21" t="s">
        <v>124</v>
      </c>
      <c r="M29" s="12" t="s">
        <v>74</v>
      </c>
      <c r="N29" s="12" t="s">
        <v>125</v>
      </c>
      <c r="O29" s="23"/>
    </row>
    <row r="30" spans="1:15" s="2" customFormat="1" ht="42.75" customHeight="1">
      <c r="A30" s="92"/>
      <c r="B30" s="13">
        <v>25</v>
      </c>
      <c r="C30" s="57" t="s">
        <v>126</v>
      </c>
      <c r="D30" s="57"/>
      <c r="E30" s="12" t="s">
        <v>127</v>
      </c>
      <c r="F30" s="12" t="s">
        <v>72</v>
      </c>
      <c r="G30" s="12" t="s">
        <v>45</v>
      </c>
      <c r="H30" s="12">
        <v>2019</v>
      </c>
      <c r="I30" s="12">
        <v>7000</v>
      </c>
      <c r="J30" s="12"/>
      <c r="K30" s="12">
        <v>7000</v>
      </c>
      <c r="L30" s="21" t="s">
        <v>128</v>
      </c>
      <c r="M30" s="12" t="s">
        <v>74</v>
      </c>
      <c r="N30" s="12" t="s">
        <v>125</v>
      </c>
      <c r="O30" s="23"/>
    </row>
    <row r="31" spans="1:15" s="2" customFormat="1" ht="42" customHeight="1">
      <c r="A31" s="92"/>
      <c r="B31" s="13">
        <v>26</v>
      </c>
      <c r="C31" s="57" t="s">
        <v>129</v>
      </c>
      <c r="D31" s="57"/>
      <c r="E31" s="12" t="s">
        <v>130</v>
      </c>
      <c r="F31" s="12" t="s">
        <v>72</v>
      </c>
      <c r="G31" s="12" t="s">
        <v>45</v>
      </c>
      <c r="H31" s="12">
        <v>2019</v>
      </c>
      <c r="I31" s="12">
        <v>6700</v>
      </c>
      <c r="J31" s="12"/>
      <c r="K31" s="12">
        <v>6700</v>
      </c>
      <c r="L31" s="21" t="s">
        <v>131</v>
      </c>
      <c r="M31" s="12" t="s">
        <v>74</v>
      </c>
      <c r="N31" s="12" t="s">
        <v>53</v>
      </c>
      <c r="O31" s="23"/>
    </row>
    <row r="32" spans="1:15" s="2" customFormat="1" ht="60.75" customHeight="1">
      <c r="A32" s="92"/>
      <c r="B32" s="13">
        <v>27</v>
      </c>
      <c r="C32" s="57" t="s">
        <v>132</v>
      </c>
      <c r="D32" s="57"/>
      <c r="E32" s="12" t="s">
        <v>133</v>
      </c>
      <c r="F32" s="12" t="s">
        <v>72</v>
      </c>
      <c r="G32" s="12" t="s">
        <v>45</v>
      </c>
      <c r="H32" s="12">
        <v>2019</v>
      </c>
      <c r="I32" s="12">
        <v>6000</v>
      </c>
      <c r="J32" s="8"/>
      <c r="K32" s="12">
        <v>6000</v>
      </c>
      <c r="L32" s="21" t="s">
        <v>134</v>
      </c>
      <c r="M32" s="12" t="s">
        <v>74</v>
      </c>
      <c r="N32" s="12" t="s">
        <v>122</v>
      </c>
      <c r="O32" s="20" t="s">
        <v>26</v>
      </c>
    </row>
    <row r="33" spans="1:15" s="2" customFormat="1" ht="48" customHeight="1">
      <c r="A33" s="93"/>
      <c r="B33" s="13">
        <v>28</v>
      </c>
      <c r="C33" s="56" t="s">
        <v>135</v>
      </c>
      <c r="D33" s="56"/>
      <c r="E33" s="12" t="s">
        <v>136</v>
      </c>
      <c r="F33" s="12" t="s">
        <v>72</v>
      </c>
      <c r="G33" s="12" t="s">
        <v>45</v>
      </c>
      <c r="H33" s="12">
        <v>2019</v>
      </c>
      <c r="I33" s="12">
        <v>6400</v>
      </c>
      <c r="J33" s="8"/>
      <c r="K33" s="12">
        <v>6400</v>
      </c>
      <c r="L33" s="21" t="s">
        <v>137</v>
      </c>
      <c r="M33" s="12" t="s">
        <v>74</v>
      </c>
      <c r="N33" s="12" t="s">
        <v>138</v>
      </c>
      <c r="O33" s="23"/>
    </row>
    <row r="34" spans="1:15" s="2" customFormat="1" ht="48.75" customHeight="1">
      <c r="A34" s="91" t="s">
        <v>673</v>
      </c>
      <c r="B34" s="13">
        <v>29</v>
      </c>
      <c r="C34" s="56" t="s">
        <v>139</v>
      </c>
      <c r="D34" s="56"/>
      <c r="E34" s="12" t="s">
        <v>140</v>
      </c>
      <c r="F34" s="12" t="s">
        <v>101</v>
      </c>
      <c r="G34" s="12" t="s">
        <v>45</v>
      </c>
      <c r="H34" s="12">
        <v>2019</v>
      </c>
      <c r="I34" s="12">
        <v>5200</v>
      </c>
      <c r="J34" s="12"/>
      <c r="K34" s="12">
        <v>5200</v>
      </c>
      <c r="L34" s="21" t="s">
        <v>141</v>
      </c>
      <c r="M34" s="12" t="s">
        <v>83</v>
      </c>
      <c r="N34" s="12" t="s">
        <v>142</v>
      </c>
      <c r="O34" s="23"/>
    </row>
    <row r="35" spans="1:15" s="2" customFormat="1" ht="85.5" customHeight="1">
      <c r="A35" s="93"/>
      <c r="B35" s="13">
        <v>30</v>
      </c>
      <c r="C35" s="59" t="s">
        <v>143</v>
      </c>
      <c r="D35" s="59"/>
      <c r="E35" s="16" t="s">
        <v>144</v>
      </c>
      <c r="F35" s="16" t="s">
        <v>145</v>
      </c>
      <c r="G35" s="12" t="s">
        <v>45</v>
      </c>
      <c r="H35" s="16">
        <v>2019</v>
      </c>
      <c r="I35" s="16">
        <v>5350</v>
      </c>
      <c r="J35" s="12"/>
      <c r="K35" s="16">
        <v>5350</v>
      </c>
      <c r="L35" s="21" t="s">
        <v>146</v>
      </c>
      <c r="M35" s="16" t="s">
        <v>101</v>
      </c>
      <c r="N35" s="16" t="s">
        <v>53</v>
      </c>
      <c r="O35" s="25"/>
    </row>
    <row r="36" spans="1:15" s="2" customFormat="1" ht="50.25" customHeight="1">
      <c r="A36" s="90">
        <v>9</v>
      </c>
      <c r="B36" s="13">
        <v>31</v>
      </c>
      <c r="C36" s="54" t="s">
        <v>147</v>
      </c>
      <c r="D36" s="54"/>
      <c r="E36" s="10" t="s">
        <v>148</v>
      </c>
      <c r="F36" s="10" t="s">
        <v>72</v>
      </c>
      <c r="G36" s="12" t="s">
        <v>21</v>
      </c>
      <c r="H36" s="12" t="s">
        <v>22</v>
      </c>
      <c r="I36" s="10">
        <v>45000</v>
      </c>
      <c r="J36" s="10">
        <v>30000</v>
      </c>
      <c r="K36" s="10">
        <v>15000</v>
      </c>
      <c r="L36" s="19" t="s">
        <v>149</v>
      </c>
      <c r="M36" s="10" t="s">
        <v>74</v>
      </c>
      <c r="N36" s="10" t="s">
        <v>150</v>
      </c>
      <c r="O36" s="20" t="s">
        <v>26</v>
      </c>
    </row>
    <row r="37" spans="1:15" s="2" customFormat="1" ht="58.5" customHeight="1">
      <c r="A37" s="90"/>
      <c r="B37" s="13">
        <v>32</v>
      </c>
      <c r="C37" s="57" t="s">
        <v>151</v>
      </c>
      <c r="D37" s="57"/>
      <c r="E37" s="12" t="s">
        <v>152</v>
      </c>
      <c r="F37" s="12" t="s">
        <v>72</v>
      </c>
      <c r="G37" s="12" t="s">
        <v>45</v>
      </c>
      <c r="H37" s="12">
        <v>2019</v>
      </c>
      <c r="I37" s="12">
        <v>8000</v>
      </c>
      <c r="J37" s="12"/>
      <c r="K37" s="12">
        <v>8000</v>
      </c>
      <c r="L37" s="26" t="s">
        <v>153</v>
      </c>
      <c r="M37" s="12" t="s">
        <v>74</v>
      </c>
      <c r="N37" s="12" t="s">
        <v>154</v>
      </c>
      <c r="O37" s="27" t="s">
        <v>155</v>
      </c>
    </row>
    <row r="38" spans="1:15" s="2" customFormat="1" ht="42.75" customHeight="1">
      <c r="A38" s="90"/>
      <c r="B38" s="13">
        <v>33</v>
      </c>
      <c r="C38" s="56" t="s">
        <v>156</v>
      </c>
      <c r="D38" s="56"/>
      <c r="E38" s="12" t="s">
        <v>157</v>
      </c>
      <c r="F38" s="12" t="s">
        <v>72</v>
      </c>
      <c r="G38" s="12" t="s">
        <v>45</v>
      </c>
      <c r="H38" s="12">
        <v>2019</v>
      </c>
      <c r="I38" s="12">
        <v>6000</v>
      </c>
      <c r="J38" s="12"/>
      <c r="K38" s="12">
        <v>6000</v>
      </c>
      <c r="L38" s="26" t="s">
        <v>158</v>
      </c>
      <c r="M38" s="12" t="s">
        <v>74</v>
      </c>
      <c r="N38" s="12" t="s">
        <v>159</v>
      </c>
      <c r="O38" s="82" t="s">
        <v>155</v>
      </c>
    </row>
    <row r="39" spans="1:15" s="2" customFormat="1" ht="42.75" customHeight="1">
      <c r="A39" s="90"/>
      <c r="B39" s="13">
        <v>34</v>
      </c>
      <c r="C39" s="56" t="s">
        <v>160</v>
      </c>
      <c r="D39" s="56"/>
      <c r="E39" s="12" t="s">
        <v>161</v>
      </c>
      <c r="F39" s="12" t="s">
        <v>72</v>
      </c>
      <c r="G39" s="12" t="s">
        <v>45</v>
      </c>
      <c r="H39" s="12">
        <v>2019</v>
      </c>
      <c r="I39" s="12">
        <v>5000</v>
      </c>
      <c r="J39" s="12"/>
      <c r="K39" s="12">
        <v>5000</v>
      </c>
      <c r="L39" s="26" t="s">
        <v>162</v>
      </c>
      <c r="M39" s="12" t="s">
        <v>74</v>
      </c>
      <c r="N39" s="12" t="s">
        <v>159</v>
      </c>
      <c r="O39" s="82"/>
    </row>
    <row r="40" spans="1:15" s="2" customFormat="1" ht="54.75" customHeight="1">
      <c r="A40" s="90"/>
      <c r="B40" s="13">
        <v>35</v>
      </c>
      <c r="C40" s="57" t="s">
        <v>163</v>
      </c>
      <c r="D40" s="57"/>
      <c r="E40" s="12" t="s">
        <v>164</v>
      </c>
      <c r="F40" s="12" t="s">
        <v>72</v>
      </c>
      <c r="G40" s="12" t="s">
        <v>45</v>
      </c>
      <c r="H40" s="12">
        <v>2019</v>
      </c>
      <c r="I40" s="12">
        <v>2500</v>
      </c>
      <c r="J40" s="12"/>
      <c r="K40" s="12">
        <v>2500</v>
      </c>
      <c r="L40" s="21" t="s">
        <v>165</v>
      </c>
      <c r="M40" s="12" t="s">
        <v>74</v>
      </c>
      <c r="N40" s="12" t="s">
        <v>138</v>
      </c>
      <c r="O40" s="23"/>
    </row>
    <row r="41" spans="1:15" s="2" customFormat="1" ht="47.25" customHeight="1">
      <c r="A41" s="90"/>
      <c r="B41" s="13">
        <v>36</v>
      </c>
      <c r="C41" s="56" t="s">
        <v>166</v>
      </c>
      <c r="D41" s="56"/>
      <c r="E41" s="12" t="s">
        <v>167</v>
      </c>
      <c r="F41" s="12" t="s">
        <v>72</v>
      </c>
      <c r="G41" s="12" t="s">
        <v>45</v>
      </c>
      <c r="H41" s="12">
        <v>2019</v>
      </c>
      <c r="I41" s="12">
        <v>2000</v>
      </c>
      <c r="J41" s="12"/>
      <c r="K41" s="12">
        <v>2000</v>
      </c>
      <c r="L41" s="21" t="s">
        <v>168</v>
      </c>
      <c r="M41" s="12" t="s">
        <v>74</v>
      </c>
      <c r="N41" s="12" t="s">
        <v>169</v>
      </c>
      <c r="O41" s="23"/>
    </row>
    <row r="42" spans="1:15" s="2" customFormat="1" ht="36.75" customHeight="1">
      <c r="A42" s="90" t="s">
        <v>170</v>
      </c>
      <c r="B42" s="13">
        <v>37</v>
      </c>
      <c r="C42" s="56" t="s">
        <v>171</v>
      </c>
      <c r="D42" s="56"/>
      <c r="E42" s="12" t="s">
        <v>172</v>
      </c>
      <c r="F42" s="12" t="s">
        <v>20</v>
      </c>
      <c r="G42" s="12" t="s">
        <v>45</v>
      </c>
      <c r="H42" s="12">
        <v>2019</v>
      </c>
      <c r="I42" s="12">
        <v>10000</v>
      </c>
      <c r="J42" s="12"/>
      <c r="K42" s="12">
        <v>10000</v>
      </c>
      <c r="L42" s="21" t="s">
        <v>173</v>
      </c>
      <c r="M42" s="12" t="s">
        <v>24</v>
      </c>
      <c r="N42" s="12" t="s">
        <v>48</v>
      </c>
      <c r="O42" s="23" t="s">
        <v>26</v>
      </c>
    </row>
    <row r="43" spans="1:15" s="2" customFormat="1" ht="37.5" customHeight="1">
      <c r="A43" s="90"/>
      <c r="B43" s="13">
        <v>38</v>
      </c>
      <c r="C43" s="56" t="s">
        <v>174</v>
      </c>
      <c r="D43" s="56"/>
      <c r="E43" s="12" t="s">
        <v>175</v>
      </c>
      <c r="F43" s="12" t="s">
        <v>72</v>
      </c>
      <c r="G43" s="12" t="s">
        <v>45</v>
      </c>
      <c r="H43" s="12">
        <v>2019</v>
      </c>
      <c r="I43" s="12">
        <v>6350</v>
      </c>
      <c r="J43" s="12"/>
      <c r="K43" s="12">
        <v>6350</v>
      </c>
      <c r="L43" s="21" t="s">
        <v>176</v>
      </c>
      <c r="M43" s="12" t="s">
        <v>74</v>
      </c>
      <c r="N43" s="12" t="s">
        <v>177</v>
      </c>
      <c r="O43" s="23"/>
    </row>
    <row r="44" spans="1:15" s="2" customFormat="1" ht="58.5">
      <c r="A44" s="90"/>
      <c r="B44" s="13">
        <v>39</v>
      </c>
      <c r="C44" s="56" t="s">
        <v>178</v>
      </c>
      <c r="D44" s="56"/>
      <c r="E44" s="12" t="s">
        <v>179</v>
      </c>
      <c r="F44" s="12" t="s">
        <v>72</v>
      </c>
      <c r="G44" s="12" t="s">
        <v>45</v>
      </c>
      <c r="H44" s="12">
        <v>2019</v>
      </c>
      <c r="I44" s="12">
        <v>6000</v>
      </c>
      <c r="J44" s="24"/>
      <c r="K44" s="12">
        <v>6000</v>
      </c>
      <c r="L44" s="21" t="s">
        <v>180</v>
      </c>
      <c r="M44" s="12" t="s">
        <v>74</v>
      </c>
      <c r="N44" s="12" t="s">
        <v>177</v>
      </c>
      <c r="O44" s="62" t="s">
        <v>181</v>
      </c>
    </row>
    <row r="45" spans="1:15" s="2" customFormat="1" ht="40.5" customHeight="1">
      <c r="A45" s="90"/>
      <c r="B45" s="13">
        <v>40</v>
      </c>
      <c r="C45" s="56" t="s">
        <v>182</v>
      </c>
      <c r="D45" s="56"/>
      <c r="E45" s="12" t="s">
        <v>183</v>
      </c>
      <c r="F45" s="12" t="s">
        <v>72</v>
      </c>
      <c r="G45" s="12" t="s">
        <v>45</v>
      </c>
      <c r="H45" s="12">
        <v>2019</v>
      </c>
      <c r="I45" s="12">
        <v>3050</v>
      </c>
      <c r="J45" s="12"/>
      <c r="K45" s="12">
        <v>3050</v>
      </c>
      <c r="L45" s="21" t="s">
        <v>184</v>
      </c>
      <c r="M45" s="12" t="s">
        <v>74</v>
      </c>
      <c r="N45" s="12" t="s">
        <v>138</v>
      </c>
      <c r="O45" s="23"/>
    </row>
    <row r="46" spans="1:15" s="2" customFormat="1" ht="38.25" customHeight="1">
      <c r="A46" s="90"/>
      <c r="B46" s="13">
        <v>41</v>
      </c>
      <c r="C46" s="56" t="s">
        <v>185</v>
      </c>
      <c r="D46" s="56"/>
      <c r="E46" s="12" t="s">
        <v>186</v>
      </c>
      <c r="F46" s="12" t="s">
        <v>72</v>
      </c>
      <c r="G46" s="12" t="s">
        <v>45</v>
      </c>
      <c r="H46" s="12">
        <v>2019</v>
      </c>
      <c r="I46" s="12">
        <v>2500</v>
      </c>
      <c r="J46" s="12"/>
      <c r="K46" s="12">
        <v>2500</v>
      </c>
      <c r="L46" s="21" t="s">
        <v>187</v>
      </c>
      <c r="M46" s="12" t="s">
        <v>74</v>
      </c>
      <c r="N46" s="12" t="s">
        <v>169</v>
      </c>
      <c r="O46" s="23"/>
    </row>
    <row r="47" spans="1:15" s="2" customFormat="1" ht="35.25" customHeight="1">
      <c r="A47" s="90"/>
      <c r="B47" s="13">
        <v>42</v>
      </c>
      <c r="C47" s="56" t="s">
        <v>188</v>
      </c>
      <c r="D47" s="56"/>
      <c r="E47" s="12" t="s">
        <v>189</v>
      </c>
      <c r="F47" s="12" t="s">
        <v>190</v>
      </c>
      <c r="G47" s="12" t="s">
        <v>45</v>
      </c>
      <c r="H47" s="12">
        <v>2019</v>
      </c>
      <c r="I47" s="12">
        <v>300</v>
      </c>
      <c r="J47" s="12"/>
      <c r="K47" s="12">
        <v>300</v>
      </c>
      <c r="L47" s="21" t="s">
        <v>191</v>
      </c>
      <c r="M47" s="12" t="s">
        <v>192</v>
      </c>
      <c r="N47" s="12" t="s">
        <v>177</v>
      </c>
      <c r="O47" s="23"/>
    </row>
    <row r="48" spans="1:15" s="2" customFormat="1" ht="36" customHeight="1">
      <c r="A48" s="90"/>
      <c r="B48" s="13">
        <v>43</v>
      </c>
      <c r="C48" s="56" t="s">
        <v>193</v>
      </c>
      <c r="D48" s="56"/>
      <c r="E48" s="12" t="s">
        <v>194</v>
      </c>
      <c r="F48" s="12" t="s">
        <v>195</v>
      </c>
      <c r="G48" s="12" t="s">
        <v>45</v>
      </c>
      <c r="H48" s="12">
        <v>2019</v>
      </c>
      <c r="I48" s="12">
        <v>350</v>
      </c>
      <c r="J48" s="12"/>
      <c r="K48" s="12">
        <v>350</v>
      </c>
      <c r="L48" s="21" t="s">
        <v>196</v>
      </c>
      <c r="M48" s="12" t="s">
        <v>192</v>
      </c>
      <c r="N48" s="12" t="s">
        <v>177</v>
      </c>
      <c r="O48" s="23"/>
    </row>
    <row r="49" spans="1:15" s="2" customFormat="1" ht="47.25" customHeight="1">
      <c r="A49" s="90" t="s">
        <v>197</v>
      </c>
      <c r="B49" s="13">
        <v>44</v>
      </c>
      <c r="C49" s="56" t="s">
        <v>198</v>
      </c>
      <c r="D49" s="56"/>
      <c r="E49" s="12" t="s">
        <v>199</v>
      </c>
      <c r="F49" s="12" t="s">
        <v>20</v>
      </c>
      <c r="G49" s="12" t="s">
        <v>45</v>
      </c>
      <c r="H49" s="12">
        <v>2019</v>
      </c>
      <c r="I49" s="12">
        <v>7000</v>
      </c>
      <c r="J49" s="12"/>
      <c r="K49" s="12">
        <v>7000</v>
      </c>
      <c r="L49" s="28" t="s">
        <v>200</v>
      </c>
      <c r="M49" s="12" t="s">
        <v>83</v>
      </c>
      <c r="N49" s="12" t="s">
        <v>201</v>
      </c>
      <c r="O49" s="23" t="s">
        <v>26</v>
      </c>
    </row>
    <row r="50" spans="1:15" s="2" customFormat="1" ht="44.25" customHeight="1">
      <c r="A50" s="90"/>
      <c r="B50" s="13">
        <v>45</v>
      </c>
      <c r="C50" s="56" t="s">
        <v>202</v>
      </c>
      <c r="D50" s="56"/>
      <c r="E50" s="12" t="s">
        <v>203</v>
      </c>
      <c r="F50" s="12" t="s">
        <v>20</v>
      </c>
      <c r="G50" s="12" t="s">
        <v>45</v>
      </c>
      <c r="H50" s="12" t="s">
        <v>59</v>
      </c>
      <c r="I50" s="12">
        <v>5300</v>
      </c>
      <c r="J50" s="12"/>
      <c r="K50" s="12">
        <v>2000</v>
      </c>
      <c r="L50" s="21" t="s">
        <v>204</v>
      </c>
      <c r="M50" s="10" t="s">
        <v>24</v>
      </c>
      <c r="N50" s="10" t="s">
        <v>169</v>
      </c>
      <c r="O50" s="20"/>
    </row>
    <row r="51" spans="1:15" s="2" customFormat="1" ht="42.75" customHeight="1">
      <c r="A51" s="90"/>
      <c r="B51" s="13">
        <v>46</v>
      </c>
      <c r="C51" s="56" t="s">
        <v>205</v>
      </c>
      <c r="D51" s="56"/>
      <c r="E51" s="12" t="s">
        <v>206</v>
      </c>
      <c r="F51" s="12" t="s">
        <v>20</v>
      </c>
      <c r="G51" s="12" t="s">
        <v>45</v>
      </c>
      <c r="H51" s="12">
        <v>2019</v>
      </c>
      <c r="I51" s="12">
        <v>5000</v>
      </c>
      <c r="J51" s="12"/>
      <c r="K51" s="12">
        <v>5000</v>
      </c>
      <c r="L51" s="21" t="s">
        <v>207</v>
      </c>
      <c r="M51" s="10" t="s">
        <v>24</v>
      </c>
      <c r="N51" s="10" t="s">
        <v>201</v>
      </c>
      <c r="O51" s="23" t="s">
        <v>26</v>
      </c>
    </row>
    <row r="52" spans="1:15" s="2" customFormat="1" ht="66" customHeight="1">
      <c r="A52" s="90" t="s">
        <v>197</v>
      </c>
      <c r="B52" s="13">
        <v>47</v>
      </c>
      <c r="C52" s="56" t="s">
        <v>208</v>
      </c>
      <c r="D52" s="56"/>
      <c r="E52" s="12" t="s">
        <v>209</v>
      </c>
      <c r="F52" s="12" t="s">
        <v>20</v>
      </c>
      <c r="G52" s="12" t="s">
        <v>45</v>
      </c>
      <c r="H52" s="12" t="s">
        <v>46</v>
      </c>
      <c r="I52" s="12">
        <v>12000</v>
      </c>
      <c r="J52" s="8"/>
      <c r="K52" s="12">
        <v>10000</v>
      </c>
      <c r="L52" s="21" t="s">
        <v>210</v>
      </c>
      <c r="M52" s="12" t="s">
        <v>24</v>
      </c>
      <c r="N52" s="12" t="s">
        <v>79</v>
      </c>
      <c r="O52" s="23" t="s">
        <v>26</v>
      </c>
    </row>
    <row r="53" spans="1:15" s="2" customFormat="1" ht="42.75" customHeight="1">
      <c r="A53" s="90"/>
      <c r="B53" s="13">
        <v>48</v>
      </c>
      <c r="C53" s="59" t="s">
        <v>211</v>
      </c>
      <c r="D53" s="59"/>
      <c r="E53" s="16" t="s">
        <v>212</v>
      </c>
      <c r="F53" s="16" t="s">
        <v>213</v>
      </c>
      <c r="G53" s="12" t="s">
        <v>45</v>
      </c>
      <c r="H53" s="16">
        <v>2019</v>
      </c>
      <c r="I53" s="16">
        <v>300</v>
      </c>
      <c r="J53" s="16"/>
      <c r="K53" s="16">
        <v>300</v>
      </c>
      <c r="L53" s="29" t="s">
        <v>214</v>
      </c>
      <c r="M53" s="16" t="s">
        <v>215</v>
      </c>
      <c r="N53" s="16" t="s">
        <v>216</v>
      </c>
      <c r="O53" s="25"/>
    </row>
    <row r="54" spans="1:15" s="2" customFormat="1" ht="75" customHeight="1">
      <c r="A54" s="90" t="s">
        <v>217</v>
      </c>
      <c r="B54" s="13">
        <v>49</v>
      </c>
      <c r="C54" s="56" t="s">
        <v>218</v>
      </c>
      <c r="D54" s="56"/>
      <c r="E54" s="12" t="s">
        <v>219</v>
      </c>
      <c r="F54" s="12" t="s">
        <v>94</v>
      </c>
      <c r="G54" s="12" t="s">
        <v>45</v>
      </c>
      <c r="H54" s="12" t="s">
        <v>46</v>
      </c>
      <c r="I54" s="12">
        <v>18300</v>
      </c>
      <c r="J54" s="12"/>
      <c r="K54" s="12">
        <v>13000</v>
      </c>
      <c r="L54" s="21" t="s">
        <v>220</v>
      </c>
      <c r="M54" s="12" t="s">
        <v>221</v>
      </c>
      <c r="N54" s="12" t="s">
        <v>69</v>
      </c>
      <c r="O54" s="23" t="s">
        <v>26</v>
      </c>
    </row>
    <row r="55" spans="1:15" s="2" customFormat="1" ht="51" customHeight="1">
      <c r="A55" s="90"/>
      <c r="B55" s="13">
        <v>50</v>
      </c>
      <c r="C55" s="56" t="s">
        <v>222</v>
      </c>
      <c r="D55" s="56"/>
      <c r="E55" s="12" t="s">
        <v>223</v>
      </c>
      <c r="F55" s="12" t="s">
        <v>20</v>
      </c>
      <c r="G55" s="12" t="s">
        <v>21</v>
      </c>
      <c r="H55" s="12" t="s">
        <v>22</v>
      </c>
      <c r="I55" s="12">
        <v>32416</v>
      </c>
      <c r="J55" s="12">
        <v>12400</v>
      </c>
      <c r="K55" s="12">
        <v>20000</v>
      </c>
      <c r="L55" s="21" t="s">
        <v>224</v>
      </c>
      <c r="M55" s="10" t="s">
        <v>24</v>
      </c>
      <c r="N55" s="10" t="s">
        <v>48</v>
      </c>
      <c r="O55" s="23" t="s">
        <v>26</v>
      </c>
    </row>
    <row r="56" spans="1:15" s="2" customFormat="1" ht="45" customHeight="1">
      <c r="A56" s="90"/>
      <c r="B56" s="13">
        <v>51</v>
      </c>
      <c r="C56" s="56" t="s">
        <v>225</v>
      </c>
      <c r="D56" s="56"/>
      <c r="E56" s="12" t="s">
        <v>226</v>
      </c>
      <c r="F56" s="12" t="s">
        <v>227</v>
      </c>
      <c r="G56" s="12" t="s">
        <v>45</v>
      </c>
      <c r="H56" s="12">
        <v>2019</v>
      </c>
      <c r="I56" s="12">
        <v>18000</v>
      </c>
      <c r="J56" s="12"/>
      <c r="K56" s="12">
        <v>18000</v>
      </c>
      <c r="L56" s="21" t="s">
        <v>228</v>
      </c>
      <c r="M56" s="12" t="s">
        <v>83</v>
      </c>
      <c r="N56" s="12" t="s">
        <v>87</v>
      </c>
      <c r="O56" s="23" t="s">
        <v>26</v>
      </c>
    </row>
    <row r="57" spans="1:15" s="2" customFormat="1" ht="53.25" customHeight="1">
      <c r="A57" s="90"/>
      <c r="B57" s="13">
        <v>52</v>
      </c>
      <c r="C57" s="56" t="s">
        <v>229</v>
      </c>
      <c r="D57" s="56"/>
      <c r="E57" s="12" t="s">
        <v>230</v>
      </c>
      <c r="F57" s="12" t="s">
        <v>94</v>
      </c>
      <c r="G57" s="12" t="s">
        <v>45</v>
      </c>
      <c r="H57" s="12">
        <v>2019</v>
      </c>
      <c r="I57" s="12">
        <v>12200</v>
      </c>
      <c r="J57" s="12"/>
      <c r="K57" s="12">
        <v>12200</v>
      </c>
      <c r="L57" s="21" t="s">
        <v>231</v>
      </c>
      <c r="M57" s="12" t="s">
        <v>83</v>
      </c>
      <c r="N57" s="12" t="s">
        <v>216</v>
      </c>
      <c r="O57" s="23" t="s">
        <v>26</v>
      </c>
    </row>
    <row r="58" spans="1:15" s="2" customFormat="1" ht="50.25" customHeight="1">
      <c r="A58" s="90"/>
      <c r="B58" s="13">
        <v>53</v>
      </c>
      <c r="C58" s="56" t="s">
        <v>232</v>
      </c>
      <c r="D58" s="56"/>
      <c r="E58" s="12" t="s">
        <v>233</v>
      </c>
      <c r="F58" s="12" t="s">
        <v>20</v>
      </c>
      <c r="G58" s="12" t="s">
        <v>45</v>
      </c>
      <c r="H58" s="12">
        <v>2019</v>
      </c>
      <c r="I58" s="12">
        <v>12000</v>
      </c>
      <c r="J58" s="8"/>
      <c r="K58" s="12">
        <v>12000</v>
      </c>
      <c r="L58" s="21" t="s">
        <v>234</v>
      </c>
      <c r="M58" s="12" t="s">
        <v>24</v>
      </c>
      <c r="N58" s="12" t="s">
        <v>159</v>
      </c>
      <c r="O58" s="23"/>
    </row>
    <row r="59" spans="1:15" s="2" customFormat="1" ht="57" customHeight="1">
      <c r="A59" s="90" t="s">
        <v>217</v>
      </c>
      <c r="B59" s="13">
        <v>54</v>
      </c>
      <c r="C59" s="56" t="s">
        <v>235</v>
      </c>
      <c r="D59" s="56"/>
      <c r="E59" s="13" t="s">
        <v>236</v>
      </c>
      <c r="F59" s="12" t="s">
        <v>72</v>
      </c>
      <c r="G59" s="12" t="s">
        <v>45</v>
      </c>
      <c r="H59" s="12">
        <v>2019</v>
      </c>
      <c r="I59" s="12">
        <v>12000</v>
      </c>
      <c r="J59" s="12"/>
      <c r="K59" s="12">
        <v>12000</v>
      </c>
      <c r="L59" s="21" t="s">
        <v>237</v>
      </c>
      <c r="M59" s="12" t="s">
        <v>74</v>
      </c>
      <c r="N59" s="12" t="s">
        <v>238</v>
      </c>
      <c r="O59" s="82" t="s">
        <v>239</v>
      </c>
    </row>
    <row r="60" spans="1:15" s="2" customFormat="1" ht="51.75" customHeight="1">
      <c r="A60" s="90"/>
      <c r="B60" s="13">
        <v>55</v>
      </c>
      <c r="C60" s="56" t="s">
        <v>240</v>
      </c>
      <c r="D60" s="56"/>
      <c r="E60" s="12" t="s">
        <v>241</v>
      </c>
      <c r="F60" s="12" t="s">
        <v>72</v>
      </c>
      <c r="G60" s="12" t="s">
        <v>45</v>
      </c>
      <c r="H60" s="12">
        <v>2019</v>
      </c>
      <c r="I60" s="12">
        <v>6000</v>
      </c>
      <c r="J60" s="12"/>
      <c r="K60" s="12">
        <v>6000</v>
      </c>
      <c r="L60" s="21" t="s">
        <v>242</v>
      </c>
      <c r="M60" s="12" t="s">
        <v>74</v>
      </c>
      <c r="N60" s="12" t="s">
        <v>238</v>
      </c>
      <c r="O60" s="82"/>
    </row>
    <row r="61" spans="1:15" s="2" customFormat="1" ht="51.75" customHeight="1">
      <c r="A61" s="90"/>
      <c r="B61" s="13">
        <v>56</v>
      </c>
      <c r="C61" s="57" t="s">
        <v>243</v>
      </c>
      <c r="D61" s="57"/>
      <c r="E61" s="12" t="s">
        <v>244</v>
      </c>
      <c r="F61" s="12" t="s">
        <v>671</v>
      </c>
      <c r="G61" s="12" t="s">
        <v>45</v>
      </c>
      <c r="H61" s="12">
        <v>2019</v>
      </c>
      <c r="I61" s="12">
        <v>4500</v>
      </c>
      <c r="J61" s="12"/>
      <c r="K61" s="12">
        <v>4500</v>
      </c>
      <c r="L61" s="21" t="s">
        <v>245</v>
      </c>
      <c r="M61" s="12" t="s">
        <v>246</v>
      </c>
      <c r="N61" s="12" t="s">
        <v>116</v>
      </c>
      <c r="O61" s="23"/>
    </row>
    <row r="62" spans="1:15" s="2" customFormat="1" ht="51.75" customHeight="1">
      <c r="A62" s="90"/>
      <c r="B62" s="13">
        <v>57</v>
      </c>
      <c r="C62" s="56" t="s">
        <v>247</v>
      </c>
      <c r="D62" s="56"/>
      <c r="E62" s="12" t="s">
        <v>248</v>
      </c>
      <c r="F62" s="12" t="s">
        <v>249</v>
      </c>
      <c r="G62" s="12" t="s">
        <v>45</v>
      </c>
      <c r="H62" s="12">
        <v>2019</v>
      </c>
      <c r="I62" s="12">
        <v>3900</v>
      </c>
      <c r="J62" s="12"/>
      <c r="K62" s="12">
        <v>3900</v>
      </c>
      <c r="L62" s="21" t="s">
        <v>250</v>
      </c>
      <c r="M62" s="12" t="s">
        <v>246</v>
      </c>
      <c r="N62" s="12" t="s">
        <v>75</v>
      </c>
      <c r="O62" s="23"/>
    </row>
    <row r="63" spans="1:15" s="2" customFormat="1" ht="75" customHeight="1">
      <c r="A63" s="90"/>
      <c r="B63" s="13">
        <v>58</v>
      </c>
      <c r="C63" s="56" t="s">
        <v>251</v>
      </c>
      <c r="D63" s="56"/>
      <c r="E63" s="12" t="s">
        <v>226</v>
      </c>
      <c r="F63" s="12" t="s">
        <v>227</v>
      </c>
      <c r="G63" s="12" t="s">
        <v>45</v>
      </c>
      <c r="H63" s="12">
        <v>2019</v>
      </c>
      <c r="I63" s="12">
        <v>3727</v>
      </c>
      <c r="J63" s="12"/>
      <c r="K63" s="12">
        <v>3727</v>
      </c>
      <c r="L63" s="21" t="s">
        <v>252</v>
      </c>
      <c r="M63" s="12" t="s">
        <v>83</v>
      </c>
      <c r="N63" s="12" t="s">
        <v>87</v>
      </c>
      <c r="O63" s="23"/>
    </row>
    <row r="64" spans="1:15" s="2" customFormat="1" ht="52.5" customHeight="1">
      <c r="A64" s="90"/>
      <c r="B64" s="13">
        <v>59</v>
      </c>
      <c r="C64" s="56" t="s">
        <v>253</v>
      </c>
      <c r="D64" s="56"/>
      <c r="E64" s="12" t="s">
        <v>254</v>
      </c>
      <c r="F64" s="12" t="s">
        <v>213</v>
      </c>
      <c r="G64" s="12" t="s">
        <v>45</v>
      </c>
      <c r="H64" s="12">
        <v>2019</v>
      </c>
      <c r="I64" s="12">
        <v>3000</v>
      </c>
      <c r="J64" s="12"/>
      <c r="K64" s="12">
        <v>3000</v>
      </c>
      <c r="L64" s="21" t="s">
        <v>255</v>
      </c>
      <c r="M64" s="12" t="s">
        <v>215</v>
      </c>
      <c r="N64" s="12" t="s">
        <v>256</v>
      </c>
      <c r="O64" s="23"/>
    </row>
    <row r="65" spans="1:15" s="2" customFormat="1" ht="69.75" customHeight="1">
      <c r="A65" s="90"/>
      <c r="B65" s="13">
        <v>60</v>
      </c>
      <c r="C65" s="56" t="s">
        <v>257</v>
      </c>
      <c r="D65" s="56"/>
      <c r="E65" s="12" t="s">
        <v>258</v>
      </c>
      <c r="F65" s="12" t="s">
        <v>667</v>
      </c>
      <c r="G65" s="12" t="s">
        <v>45</v>
      </c>
      <c r="H65" s="12">
        <v>2019</v>
      </c>
      <c r="I65" s="12">
        <v>4800</v>
      </c>
      <c r="J65" s="12"/>
      <c r="K65" s="12">
        <v>4800</v>
      </c>
      <c r="L65" s="21" t="s">
        <v>259</v>
      </c>
      <c r="M65" s="12" t="s">
        <v>246</v>
      </c>
      <c r="N65" s="12" t="s">
        <v>75</v>
      </c>
      <c r="O65" s="23"/>
    </row>
    <row r="66" spans="1:15" s="2" customFormat="1" ht="53.25" customHeight="1">
      <c r="A66" s="90" t="s">
        <v>674</v>
      </c>
      <c r="B66" s="13">
        <v>61</v>
      </c>
      <c r="C66" s="59" t="s">
        <v>260</v>
      </c>
      <c r="D66" s="59"/>
      <c r="E66" s="30" t="s">
        <v>261</v>
      </c>
      <c r="F66" s="16" t="s">
        <v>262</v>
      </c>
      <c r="G66" s="12" t="s">
        <v>45</v>
      </c>
      <c r="H66" s="16">
        <v>2019</v>
      </c>
      <c r="I66" s="16">
        <v>560</v>
      </c>
      <c r="J66" s="12"/>
      <c r="K66" s="16">
        <v>560</v>
      </c>
      <c r="L66" s="34" t="s">
        <v>263</v>
      </c>
      <c r="M66" s="16" t="s">
        <v>227</v>
      </c>
      <c r="N66" s="16" t="s">
        <v>69</v>
      </c>
      <c r="O66" s="25" t="s">
        <v>264</v>
      </c>
    </row>
    <row r="67" spans="1:15" s="2" customFormat="1" ht="41.25" customHeight="1">
      <c r="A67" s="90"/>
      <c r="B67" s="13">
        <v>62</v>
      </c>
      <c r="C67" s="59" t="s">
        <v>265</v>
      </c>
      <c r="D67" s="59"/>
      <c r="E67" s="16" t="s">
        <v>266</v>
      </c>
      <c r="F67" s="16" t="s">
        <v>267</v>
      </c>
      <c r="G67" s="12" t="s">
        <v>45</v>
      </c>
      <c r="H67" s="16">
        <v>2019</v>
      </c>
      <c r="I67" s="16">
        <v>400</v>
      </c>
      <c r="J67" s="16"/>
      <c r="K67" s="16">
        <v>400</v>
      </c>
      <c r="L67" s="29" t="s">
        <v>268</v>
      </c>
      <c r="M67" s="16" t="s">
        <v>215</v>
      </c>
      <c r="N67" s="16" t="s">
        <v>150</v>
      </c>
      <c r="O67" s="25"/>
    </row>
    <row r="68" spans="1:15" s="2" customFormat="1" ht="39.75" customHeight="1">
      <c r="A68" s="94"/>
      <c r="B68" s="13">
        <v>63</v>
      </c>
      <c r="C68" s="58" t="s">
        <v>269</v>
      </c>
      <c r="D68" s="58"/>
      <c r="E68" s="15" t="s">
        <v>270</v>
      </c>
      <c r="F68" s="10" t="s">
        <v>72</v>
      </c>
      <c r="G68" s="12" t="s">
        <v>21</v>
      </c>
      <c r="H68" s="10" t="s">
        <v>51</v>
      </c>
      <c r="I68" s="10">
        <v>45800</v>
      </c>
      <c r="J68" s="10">
        <v>20000</v>
      </c>
      <c r="K68" s="10">
        <v>25800</v>
      </c>
      <c r="L68" s="19" t="s">
        <v>271</v>
      </c>
      <c r="M68" s="10" t="s">
        <v>74</v>
      </c>
      <c r="N68" s="10" t="s">
        <v>238</v>
      </c>
      <c r="O68" s="20" t="s">
        <v>26</v>
      </c>
    </row>
    <row r="69" spans="1:15" s="2" customFormat="1" ht="38.25" customHeight="1">
      <c r="A69" s="94"/>
      <c r="B69" s="13">
        <v>64</v>
      </c>
      <c r="C69" s="59" t="s">
        <v>272</v>
      </c>
      <c r="D69" s="59"/>
      <c r="E69" s="16" t="s">
        <v>273</v>
      </c>
      <c r="F69" s="16" t="s">
        <v>274</v>
      </c>
      <c r="G69" s="12" t="s">
        <v>45</v>
      </c>
      <c r="H69" s="16">
        <v>2019</v>
      </c>
      <c r="I69" s="16">
        <v>350</v>
      </c>
      <c r="J69" s="12"/>
      <c r="K69" s="16">
        <v>350</v>
      </c>
      <c r="L69" s="29" t="s">
        <v>275</v>
      </c>
      <c r="M69" s="16" t="s">
        <v>101</v>
      </c>
      <c r="N69" s="16" t="s">
        <v>276</v>
      </c>
      <c r="O69" s="25"/>
    </row>
    <row r="70" spans="1:15" s="2" customFormat="1" ht="44.25" customHeight="1">
      <c r="A70" s="94"/>
      <c r="B70" s="13">
        <v>65</v>
      </c>
      <c r="C70" s="57" t="s">
        <v>277</v>
      </c>
      <c r="D70" s="57"/>
      <c r="E70" s="12" t="s">
        <v>278</v>
      </c>
      <c r="F70" s="12" t="s">
        <v>195</v>
      </c>
      <c r="G70" s="12" t="s">
        <v>45</v>
      </c>
      <c r="H70" s="12">
        <v>2019</v>
      </c>
      <c r="I70" s="12">
        <v>310</v>
      </c>
      <c r="J70" s="12"/>
      <c r="K70" s="12">
        <v>310</v>
      </c>
      <c r="L70" s="21" t="s">
        <v>279</v>
      </c>
      <c r="M70" s="12" t="s">
        <v>192</v>
      </c>
      <c r="N70" s="12" t="s">
        <v>169</v>
      </c>
      <c r="O70" s="23"/>
    </row>
    <row r="71" spans="1:15" s="2" customFormat="1" ht="36" customHeight="1">
      <c r="A71" s="94"/>
      <c r="B71" s="13">
        <v>66</v>
      </c>
      <c r="C71" s="56" t="s">
        <v>280</v>
      </c>
      <c r="D71" s="56"/>
      <c r="E71" s="12" t="s">
        <v>281</v>
      </c>
      <c r="F71" s="12" t="s">
        <v>195</v>
      </c>
      <c r="G71" s="12" t="s">
        <v>45</v>
      </c>
      <c r="H71" s="12">
        <v>2019</v>
      </c>
      <c r="I71" s="12">
        <v>300</v>
      </c>
      <c r="J71" s="12"/>
      <c r="K71" s="12">
        <v>300</v>
      </c>
      <c r="L71" s="21" t="s">
        <v>282</v>
      </c>
      <c r="M71" s="12" t="s">
        <v>192</v>
      </c>
      <c r="N71" s="12" t="s">
        <v>169</v>
      </c>
      <c r="O71" s="23"/>
    </row>
    <row r="72" spans="1:15" s="2" customFormat="1" ht="21" customHeight="1">
      <c r="A72" s="94"/>
      <c r="B72" s="63" t="s">
        <v>283</v>
      </c>
      <c r="C72" s="63"/>
      <c r="D72" s="63"/>
      <c r="E72" s="63"/>
      <c r="F72" s="63"/>
      <c r="G72" s="8"/>
      <c r="H72" s="8"/>
      <c r="I72" s="8">
        <f>I73+I74+I75+I76+I77+I78+I79+I82+I83+I84+I88+I89+I90+I91+I92+I93+I94+I95+I100+I101+I105+I108+I109</f>
        <v>223164</v>
      </c>
      <c r="J72" s="8">
        <f>J73+J74+J75+J76+J77+J78+J79+J82+J83+J84+J88+J89+J90+J91+J92+J93+J94+J95+J100+J101+J105+J108+J109</f>
        <v>22500</v>
      </c>
      <c r="K72" s="8">
        <f>K73+K74+K75+K76+K77+K78+K79+K82+K83+K84+K88+K89+K90+K91+K92+K93+K94+K95+K100+K101+K105+K108+K109</f>
        <v>116922</v>
      </c>
      <c r="L72" s="18"/>
      <c r="M72" s="8"/>
      <c r="N72" s="8"/>
      <c r="O72" s="14"/>
    </row>
    <row r="73" spans="1:15" s="2" customFormat="1" ht="38.25" customHeight="1">
      <c r="A73" s="94"/>
      <c r="B73" s="13">
        <v>67</v>
      </c>
      <c r="C73" s="56" t="s">
        <v>284</v>
      </c>
      <c r="D73" s="56"/>
      <c r="E73" s="12" t="s">
        <v>285</v>
      </c>
      <c r="F73" s="12" t="s">
        <v>286</v>
      </c>
      <c r="G73" s="12" t="s">
        <v>45</v>
      </c>
      <c r="H73" s="12" t="s">
        <v>287</v>
      </c>
      <c r="I73" s="12">
        <v>50000</v>
      </c>
      <c r="J73" s="8"/>
      <c r="K73" s="12">
        <v>8000</v>
      </c>
      <c r="L73" s="21" t="s">
        <v>288</v>
      </c>
      <c r="M73" s="12" t="s">
        <v>94</v>
      </c>
      <c r="N73" s="10" t="s">
        <v>201</v>
      </c>
      <c r="O73" s="23"/>
    </row>
    <row r="74" spans="1:15" s="2" customFormat="1" ht="59.25" customHeight="1">
      <c r="A74" s="94"/>
      <c r="B74" s="13">
        <v>68</v>
      </c>
      <c r="C74" s="56" t="s">
        <v>289</v>
      </c>
      <c r="D74" s="56"/>
      <c r="E74" s="12" t="s">
        <v>290</v>
      </c>
      <c r="F74" s="12" t="s">
        <v>291</v>
      </c>
      <c r="G74" s="12" t="s">
        <v>21</v>
      </c>
      <c r="H74" s="12" t="s">
        <v>29</v>
      </c>
      <c r="I74" s="12">
        <v>21150</v>
      </c>
      <c r="J74" s="12">
        <v>10000</v>
      </c>
      <c r="K74" s="12">
        <v>4000</v>
      </c>
      <c r="L74" s="21" t="s">
        <v>292</v>
      </c>
      <c r="M74" s="12" t="s">
        <v>246</v>
      </c>
      <c r="N74" s="10" t="s">
        <v>216</v>
      </c>
      <c r="O74" s="23"/>
    </row>
    <row r="75" spans="1:15" s="2" customFormat="1" ht="42" customHeight="1">
      <c r="A75" s="94"/>
      <c r="B75" s="13">
        <v>69</v>
      </c>
      <c r="C75" s="56" t="s">
        <v>293</v>
      </c>
      <c r="D75" s="56"/>
      <c r="E75" s="12" t="s">
        <v>294</v>
      </c>
      <c r="F75" s="12" t="s">
        <v>295</v>
      </c>
      <c r="G75" s="12" t="s">
        <v>45</v>
      </c>
      <c r="H75" s="12" t="s">
        <v>296</v>
      </c>
      <c r="I75" s="12">
        <v>15652</v>
      </c>
      <c r="J75" s="8"/>
      <c r="K75" s="12">
        <v>6000</v>
      </c>
      <c r="L75" s="21" t="s">
        <v>297</v>
      </c>
      <c r="M75" s="12" t="s">
        <v>94</v>
      </c>
      <c r="N75" s="12" t="s">
        <v>96</v>
      </c>
      <c r="O75" s="23"/>
    </row>
    <row r="76" spans="1:15" s="2" customFormat="1" ht="86.25" customHeight="1">
      <c r="A76" s="94"/>
      <c r="B76" s="13">
        <v>70</v>
      </c>
      <c r="C76" s="56" t="s">
        <v>298</v>
      </c>
      <c r="D76" s="56"/>
      <c r="E76" s="12" t="s">
        <v>299</v>
      </c>
      <c r="F76" s="12" t="s">
        <v>300</v>
      </c>
      <c r="G76" s="12" t="s">
        <v>21</v>
      </c>
      <c r="H76" s="12" t="s">
        <v>29</v>
      </c>
      <c r="I76" s="12">
        <v>11000</v>
      </c>
      <c r="J76" s="12">
        <v>6000</v>
      </c>
      <c r="K76" s="12">
        <v>3000</v>
      </c>
      <c r="L76" s="21" t="s">
        <v>668</v>
      </c>
      <c r="M76" s="12" t="s">
        <v>246</v>
      </c>
      <c r="N76" s="10" t="s">
        <v>216</v>
      </c>
      <c r="O76" s="23"/>
    </row>
    <row r="77" spans="1:15" s="2" customFormat="1" ht="36">
      <c r="A77" s="94"/>
      <c r="B77" s="13">
        <v>71</v>
      </c>
      <c r="C77" s="56" t="s">
        <v>301</v>
      </c>
      <c r="D77" s="56"/>
      <c r="E77" s="12" t="s">
        <v>302</v>
      </c>
      <c r="F77" s="12" t="s">
        <v>303</v>
      </c>
      <c r="G77" s="12" t="s">
        <v>45</v>
      </c>
      <c r="H77" s="12" t="s">
        <v>296</v>
      </c>
      <c r="I77" s="12">
        <v>10000</v>
      </c>
      <c r="J77" s="8"/>
      <c r="K77" s="12">
        <v>3500</v>
      </c>
      <c r="L77" s="21" t="s">
        <v>669</v>
      </c>
      <c r="M77" s="12" t="s">
        <v>246</v>
      </c>
      <c r="N77" s="10" t="s">
        <v>35</v>
      </c>
      <c r="O77" s="23"/>
    </row>
    <row r="78" spans="1:15" s="2" customFormat="1" ht="36" customHeight="1">
      <c r="A78" s="94"/>
      <c r="B78" s="13">
        <v>72</v>
      </c>
      <c r="C78" s="59" t="s">
        <v>304</v>
      </c>
      <c r="D78" s="59"/>
      <c r="E78" s="16" t="s">
        <v>305</v>
      </c>
      <c r="F78" s="16" t="s">
        <v>306</v>
      </c>
      <c r="G78" s="12" t="s">
        <v>45</v>
      </c>
      <c r="H78" s="16">
        <v>2019</v>
      </c>
      <c r="I78" s="16">
        <v>6600</v>
      </c>
      <c r="J78" s="16"/>
      <c r="K78" s="16">
        <v>6600</v>
      </c>
      <c r="L78" s="29" t="s">
        <v>307</v>
      </c>
      <c r="M78" s="16" t="s">
        <v>308</v>
      </c>
      <c r="N78" s="10" t="s">
        <v>96</v>
      </c>
      <c r="O78" s="25"/>
    </row>
    <row r="79" spans="1:15" s="2" customFormat="1" ht="24" customHeight="1">
      <c r="A79" s="94"/>
      <c r="B79" s="57">
        <v>73</v>
      </c>
      <c r="C79" s="57" t="s">
        <v>309</v>
      </c>
      <c r="D79" s="31"/>
      <c r="E79" s="32"/>
      <c r="F79" s="32"/>
      <c r="G79" s="8"/>
      <c r="H79" s="32"/>
      <c r="I79" s="32">
        <f>I80+I81</f>
        <v>790</v>
      </c>
      <c r="J79" s="32">
        <f>J80+J81</f>
        <v>0</v>
      </c>
      <c r="K79" s="32">
        <f>K80+K81</f>
        <v>790</v>
      </c>
      <c r="L79" s="35"/>
      <c r="M79" s="32"/>
      <c r="N79" s="36"/>
      <c r="O79" s="37"/>
    </row>
    <row r="80" spans="1:15" s="2" customFormat="1" ht="45.75" customHeight="1">
      <c r="A80" s="94"/>
      <c r="B80" s="57"/>
      <c r="C80" s="57"/>
      <c r="D80" s="13" t="s">
        <v>310</v>
      </c>
      <c r="E80" s="12" t="s">
        <v>192</v>
      </c>
      <c r="F80" s="12" t="s">
        <v>311</v>
      </c>
      <c r="G80" s="12" t="s">
        <v>45</v>
      </c>
      <c r="H80" s="12">
        <v>2019</v>
      </c>
      <c r="I80" s="12">
        <v>660</v>
      </c>
      <c r="J80" s="12"/>
      <c r="K80" s="12">
        <v>660</v>
      </c>
      <c r="L80" s="21" t="s">
        <v>312</v>
      </c>
      <c r="M80" s="12" t="s">
        <v>192</v>
      </c>
      <c r="N80" s="77" t="s">
        <v>122</v>
      </c>
      <c r="O80" s="23"/>
    </row>
    <row r="81" spans="1:15" s="2" customFormat="1" ht="89.25" customHeight="1">
      <c r="A81" s="94"/>
      <c r="B81" s="57"/>
      <c r="C81" s="57"/>
      <c r="D81" s="13" t="s">
        <v>313</v>
      </c>
      <c r="E81" s="12" t="s">
        <v>314</v>
      </c>
      <c r="F81" s="12" t="s">
        <v>315</v>
      </c>
      <c r="G81" s="12" t="s">
        <v>45</v>
      </c>
      <c r="H81" s="12">
        <v>2019</v>
      </c>
      <c r="I81" s="12">
        <v>130</v>
      </c>
      <c r="J81" s="12"/>
      <c r="K81" s="12">
        <v>130</v>
      </c>
      <c r="L81" s="21" t="s">
        <v>316</v>
      </c>
      <c r="M81" s="12" t="s">
        <v>192</v>
      </c>
      <c r="N81" s="78"/>
      <c r="O81" s="23"/>
    </row>
    <row r="82" spans="1:15" s="2" customFormat="1" ht="60">
      <c r="A82" s="94"/>
      <c r="B82" s="13">
        <v>74</v>
      </c>
      <c r="C82" s="59" t="s">
        <v>317</v>
      </c>
      <c r="D82" s="59"/>
      <c r="E82" s="16" t="s">
        <v>318</v>
      </c>
      <c r="F82" s="16" t="s">
        <v>319</v>
      </c>
      <c r="G82" s="12" t="s">
        <v>45</v>
      </c>
      <c r="H82" s="16">
        <v>2019</v>
      </c>
      <c r="I82" s="16">
        <v>700</v>
      </c>
      <c r="J82" s="12"/>
      <c r="K82" s="16">
        <v>700</v>
      </c>
      <c r="L82" s="29" t="s">
        <v>320</v>
      </c>
      <c r="M82" s="16" t="s">
        <v>94</v>
      </c>
      <c r="N82" s="10" t="s">
        <v>321</v>
      </c>
      <c r="O82" s="25"/>
    </row>
    <row r="83" spans="1:15" s="2" customFormat="1" ht="53.25" customHeight="1">
      <c r="A83" s="94"/>
      <c r="B83" s="13">
        <v>75</v>
      </c>
      <c r="C83" s="56" t="s">
        <v>322</v>
      </c>
      <c r="D83" s="56"/>
      <c r="E83" s="12" t="s">
        <v>323</v>
      </c>
      <c r="F83" s="12" t="s">
        <v>324</v>
      </c>
      <c r="G83" s="12" t="s">
        <v>45</v>
      </c>
      <c r="H83" s="12" t="s">
        <v>296</v>
      </c>
      <c r="I83" s="12">
        <v>40000</v>
      </c>
      <c r="J83" s="8"/>
      <c r="K83" s="12">
        <v>35000</v>
      </c>
      <c r="L83" s="21" t="s">
        <v>325</v>
      </c>
      <c r="M83" s="12" t="s">
        <v>326</v>
      </c>
      <c r="N83" s="10" t="s">
        <v>327</v>
      </c>
      <c r="O83" s="23" t="s">
        <v>26</v>
      </c>
    </row>
    <row r="84" spans="1:15" s="2" customFormat="1" ht="18.75" customHeight="1">
      <c r="A84" s="95"/>
      <c r="B84" s="57">
        <v>76</v>
      </c>
      <c r="C84" s="59" t="s">
        <v>328</v>
      </c>
      <c r="D84" s="32"/>
      <c r="E84" s="32"/>
      <c r="F84" s="32"/>
      <c r="G84" s="8"/>
      <c r="H84" s="32"/>
      <c r="I84" s="32">
        <f>I85+I86+I87</f>
        <v>5452</v>
      </c>
      <c r="J84" s="32">
        <f>J85+J86+J87</f>
        <v>0</v>
      </c>
      <c r="K84" s="32">
        <f>K85+K86+K87</f>
        <v>2352</v>
      </c>
      <c r="L84" s="35"/>
      <c r="M84" s="32"/>
      <c r="N84" s="36"/>
      <c r="O84" s="37"/>
    </row>
    <row r="85" spans="1:15" s="2" customFormat="1" ht="51" customHeight="1">
      <c r="A85" s="96"/>
      <c r="B85" s="57"/>
      <c r="C85" s="59"/>
      <c r="D85" s="16" t="s">
        <v>329</v>
      </c>
      <c r="E85" s="16" t="s">
        <v>330</v>
      </c>
      <c r="F85" s="16" t="s">
        <v>331</v>
      </c>
      <c r="G85" s="12" t="s">
        <v>45</v>
      </c>
      <c r="H85" s="16">
        <v>2019</v>
      </c>
      <c r="I85" s="16">
        <v>550</v>
      </c>
      <c r="J85" s="12"/>
      <c r="K85" s="16">
        <v>550</v>
      </c>
      <c r="L85" s="29" t="s">
        <v>332</v>
      </c>
      <c r="M85" s="16" t="s">
        <v>94</v>
      </c>
      <c r="N85" s="77" t="s">
        <v>125</v>
      </c>
      <c r="O85" s="25"/>
    </row>
    <row r="86" spans="1:15" s="2" customFormat="1" ht="41.25" customHeight="1">
      <c r="A86" s="96"/>
      <c r="B86" s="57"/>
      <c r="C86" s="59"/>
      <c r="D86" s="16" t="s">
        <v>333</v>
      </c>
      <c r="E86" s="16" t="s">
        <v>334</v>
      </c>
      <c r="F86" s="16" t="s">
        <v>335</v>
      </c>
      <c r="G86" s="12" t="s">
        <v>45</v>
      </c>
      <c r="H86" s="16">
        <v>2019</v>
      </c>
      <c r="I86" s="16">
        <v>302</v>
      </c>
      <c r="J86" s="12"/>
      <c r="K86" s="16">
        <v>302</v>
      </c>
      <c r="L86" s="29" t="s">
        <v>336</v>
      </c>
      <c r="M86" s="16" t="s">
        <v>334</v>
      </c>
      <c r="N86" s="79"/>
      <c r="O86" s="25"/>
    </row>
    <row r="87" spans="1:15" s="2" customFormat="1" ht="53.25" customHeight="1">
      <c r="A87" s="97"/>
      <c r="B87" s="57"/>
      <c r="C87" s="59"/>
      <c r="D87" s="16" t="s">
        <v>337</v>
      </c>
      <c r="E87" s="12" t="s">
        <v>338</v>
      </c>
      <c r="F87" s="12" t="s">
        <v>339</v>
      </c>
      <c r="G87" s="12" t="s">
        <v>45</v>
      </c>
      <c r="H87" s="12" t="s">
        <v>340</v>
      </c>
      <c r="I87" s="12">
        <v>4600</v>
      </c>
      <c r="J87" s="12"/>
      <c r="K87" s="12">
        <v>1500</v>
      </c>
      <c r="L87" s="21" t="s">
        <v>341</v>
      </c>
      <c r="M87" s="12" t="s">
        <v>246</v>
      </c>
      <c r="N87" s="78"/>
      <c r="O87" s="23"/>
    </row>
    <row r="88" spans="1:15" s="2" customFormat="1" ht="87.75" customHeight="1">
      <c r="A88" s="94"/>
      <c r="B88" s="13">
        <v>77</v>
      </c>
      <c r="C88" s="59" t="s">
        <v>342</v>
      </c>
      <c r="D88" s="59"/>
      <c r="E88" s="16" t="s">
        <v>343</v>
      </c>
      <c r="F88" s="16" t="s">
        <v>101</v>
      </c>
      <c r="G88" s="12" t="s">
        <v>21</v>
      </c>
      <c r="H88" s="16" t="s">
        <v>22</v>
      </c>
      <c r="I88" s="16">
        <v>11200</v>
      </c>
      <c r="J88" s="16">
        <v>6500</v>
      </c>
      <c r="K88" s="16">
        <v>4000</v>
      </c>
      <c r="L88" s="29" t="s">
        <v>344</v>
      </c>
      <c r="M88" s="16" t="s">
        <v>308</v>
      </c>
      <c r="N88" s="10" t="s">
        <v>53</v>
      </c>
      <c r="O88" s="25" t="s">
        <v>26</v>
      </c>
    </row>
    <row r="89" spans="1:15" s="2" customFormat="1" ht="64.5" customHeight="1">
      <c r="A89" s="94"/>
      <c r="B89" s="13">
        <v>78</v>
      </c>
      <c r="C89" s="56" t="s">
        <v>345</v>
      </c>
      <c r="D89" s="56"/>
      <c r="E89" s="13" t="s">
        <v>346</v>
      </c>
      <c r="F89" s="12" t="s">
        <v>347</v>
      </c>
      <c r="G89" s="12" t="s">
        <v>45</v>
      </c>
      <c r="H89" s="12" t="s">
        <v>46</v>
      </c>
      <c r="I89" s="12">
        <v>4850</v>
      </c>
      <c r="J89" s="12"/>
      <c r="K89" s="12">
        <v>1800</v>
      </c>
      <c r="L89" s="21" t="s">
        <v>348</v>
      </c>
      <c r="M89" s="12" t="s">
        <v>246</v>
      </c>
      <c r="N89" s="10" t="s">
        <v>321</v>
      </c>
      <c r="O89" s="23"/>
    </row>
    <row r="90" spans="1:15" s="2" customFormat="1" ht="64.5" customHeight="1">
      <c r="A90" s="94"/>
      <c r="B90" s="13">
        <v>79</v>
      </c>
      <c r="C90" s="56" t="s">
        <v>349</v>
      </c>
      <c r="D90" s="56"/>
      <c r="E90" s="13" t="s">
        <v>350</v>
      </c>
      <c r="F90" s="12" t="s">
        <v>347</v>
      </c>
      <c r="G90" s="12" t="s">
        <v>45</v>
      </c>
      <c r="H90" s="12" t="s">
        <v>46</v>
      </c>
      <c r="I90" s="12">
        <v>4500</v>
      </c>
      <c r="J90" s="12"/>
      <c r="K90" s="12">
        <v>2500</v>
      </c>
      <c r="L90" s="38" t="s">
        <v>351</v>
      </c>
      <c r="M90" s="12" t="s">
        <v>246</v>
      </c>
      <c r="N90" s="10" t="s">
        <v>321</v>
      </c>
      <c r="O90" s="23"/>
    </row>
    <row r="91" spans="1:15" s="2" customFormat="1" ht="42" customHeight="1">
      <c r="A91" s="94"/>
      <c r="B91" s="13">
        <v>80</v>
      </c>
      <c r="C91" s="56" t="s">
        <v>352</v>
      </c>
      <c r="D91" s="56"/>
      <c r="E91" s="12" t="s">
        <v>353</v>
      </c>
      <c r="F91" s="12" t="s">
        <v>354</v>
      </c>
      <c r="G91" s="12" t="s">
        <v>45</v>
      </c>
      <c r="H91" s="12" t="s">
        <v>46</v>
      </c>
      <c r="I91" s="12">
        <v>4890</v>
      </c>
      <c r="J91" s="12"/>
      <c r="K91" s="12">
        <v>2300</v>
      </c>
      <c r="L91" s="21" t="s">
        <v>355</v>
      </c>
      <c r="M91" s="12" t="s">
        <v>246</v>
      </c>
      <c r="N91" s="10" t="s">
        <v>321</v>
      </c>
      <c r="O91" s="23"/>
    </row>
    <row r="92" spans="1:15" s="2" customFormat="1" ht="71.25" customHeight="1">
      <c r="A92" s="94"/>
      <c r="B92" s="13">
        <v>81</v>
      </c>
      <c r="C92" s="59" t="s">
        <v>356</v>
      </c>
      <c r="D92" s="59"/>
      <c r="E92" s="16" t="s">
        <v>357</v>
      </c>
      <c r="F92" s="16" t="s">
        <v>358</v>
      </c>
      <c r="G92" s="12" t="s">
        <v>45</v>
      </c>
      <c r="H92" s="16">
        <v>2019</v>
      </c>
      <c r="I92" s="16">
        <v>1008</v>
      </c>
      <c r="J92" s="8"/>
      <c r="K92" s="16">
        <v>1008</v>
      </c>
      <c r="L92" s="29" t="s">
        <v>359</v>
      </c>
      <c r="M92" s="16" t="s">
        <v>357</v>
      </c>
      <c r="N92" s="10" t="s">
        <v>256</v>
      </c>
      <c r="O92" s="25"/>
    </row>
    <row r="93" spans="1:15" s="2" customFormat="1" ht="67.5" customHeight="1">
      <c r="A93" s="94"/>
      <c r="B93" s="13">
        <v>82</v>
      </c>
      <c r="C93" s="60" t="s">
        <v>360</v>
      </c>
      <c r="D93" s="60"/>
      <c r="E93" s="16" t="s">
        <v>361</v>
      </c>
      <c r="F93" s="16" t="s">
        <v>362</v>
      </c>
      <c r="G93" s="12" t="s">
        <v>45</v>
      </c>
      <c r="H93" s="16">
        <v>2019</v>
      </c>
      <c r="I93" s="16">
        <v>8892</v>
      </c>
      <c r="J93" s="16"/>
      <c r="K93" s="16">
        <v>8892</v>
      </c>
      <c r="L93" s="29" t="s">
        <v>363</v>
      </c>
      <c r="M93" s="16" t="s">
        <v>361</v>
      </c>
      <c r="N93" s="10" t="s">
        <v>256</v>
      </c>
      <c r="O93" s="25"/>
    </row>
    <row r="94" spans="1:15" s="2" customFormat="1" ht="78" customHeight="1">
      <c r="A94" s="94"/>
      <c r="B94" s="13">
        <v>83</v>
      </c>
      <c r="C94" s="59" t="s">
        <v>364</v>
      </c>
      <c r="D94" s="59"/>
      <c r="E94" s="16" t="s">
        <v>357</v>
      </c>
      <c r="F94" s="16" t="s">
        <v>365</v>
      </c>
      <c r="G94" s="12" t="s">
        <v>45</v>
      </c>
      <c r="H94" s="16">
        <v>2019</v>
      </c>
      <c r="I94" s="16">
        <v>10285</v>
      </c>
      <c r="J94" s="8"/>
      <c r="K94" s="16">
        <v>10285</v>
      </c>
      <c r="L94" s="29" t="s">
        <v>366</v>
      </c>
      <c r="M94" s="16" t="s">
        <v>357</v>
      </c>
      <c r="N94" s="10" t="s">
        <v>125</v>
      </c>
      <c r="O94" s="25"/>
    </row>
    <row r="95" spans="1:15" s="2" customFormat="1" ht="22.5" customHeight="1">
      <c r="A95" s="94"/>
      <c r="B95" s="57">
        <v>84</v>
      </c>
      <c r="C95" s="56" t="s">
        <v>367</v>
      </c>
      <c r="D95" s="8"/>
      <c r="E95" s="8"/>
      <c r="F95" s="8"/>
      <c r="G95" s="8"/>
      <c r="H95" s="8"/>
      <c r="I95" s="32">
        <f>I96+I97+I98+I99</f>
        <v>3459</v>
      </c>
      <c r="J95" s="32">
        <f>J96+J97+J98+J99</f>
        <v>0</v>
      </c>
      <c r="K95" s="32">
        <f>K96+K97+K98+K99</f>
        <v>3459</v>
      </c>
      <c r="L95" s="18"/>
      <c r="M95" s="8"/>
      <c r="N95" s="36"/>
      <c r="O95" s="14"/>
    </row>
    <row r="96" spans="1:15" s="2" customFormat="1" ht="40.5" customHeight="1">
      <c r="A96" s="94"/>
      <c r="B96" s="57"/>
      <c r="C96" s="56"/>
      <c r="D96" s="25" t="s">
        <v>368</v>
      </c>
      <c r="E96" s="16" t="s">
        <v>221</v>
      </c>
      <c r="F96" s="16" t="s">
        <v>358</v>
      </c>
      <c r="G96" s="12" t="s">
        <v>45</v>
      </c>
      <c r="H96" s="16">
        <v>2019</v>
      </c>
      <c r="I96" s="16">
        <v>450</v>
      </c>
      <c r="J96" s="12"/>
      <c r="K96" s="16">
        <v>450</v>
      </c>
      <c r="L96" s="29" t="s">
        <v>369</v>
      </c>
      <c r="M96" s="72" t="s">
        <v>221</v>
      </c>
      <c r="N96" s="77" t="s">
        <v>327</v>
      </c>
      <c r="O96" s="83"/>
    </row>
    <row r="97" spans="1:15" s="2" customFormat="1" ht="43.5" customHeight="1">
      <c r="A97" s="94"/>
      <c r="B97" s="57"/>
      <c r="C97" s="56"/>
      <c r="D97" s="25" t="s">
        <v>370</v>
      </c>
      <c r="E97" s="16" t="s">
        <v>221</v>
      </c>
      <c r="F97" s="16" t="s">
        <v>358</v>
      </c>
      <c r="G97" s="12" t="s">
        <v>45</v>
      </c>
      <c r="H97" s="16">
        <v>2019</v>
      </c>
      <c r="I97" s="16">
        <v>450</v>
      </c>
      <c r="J97" s="12"/>
      <c r="K97" s="16">
        <v>450</v>
      </c>
      <c r="L97" s="29" t="s">
        <v>371</v>
      </c>
      <c r="M97" s="73"/>
      <c r="N97" s="79"/>
      <c r="O97" s="84"/>
    </row>
    <row r="98" spans="1:15" s="2" customFormat="1" ht="48.75" customHeight="1">
      <c r="A98" s="94"/>
      <c r="B98" s="57"/>
      <c r="C98" s="56"/>
      <c r="D98" s="33" t="s">
        <v>372</v>
      </c>
      <c r="E98" s="16" t="s">
        <v>221</v>
      </c>
      <c r="F98" s="16" t="s">
        <v>334</v>
      </c>
      <c r="G98" s="12" t="s">
        <v>45</v>
      </c>
      <c r="H98" s="16">
        <v>2019</v>
      </c>
      <c r="I98" s="16">
        <v>1000</v>
      </c>
      <c r="J98" s="12"/>
      <c r="K98" s="16">
        <v>1000</v>
      </c>
      <c r="L98" s="29" t="s">
        <v>373</v>
      </c>
      <c r="M98" s="73"/>
      <c r="N98" s="79"/>
      <c r="O98" s="84"/>
    </row>
    <row r="99" spans="1:15" s="2" customFormat="1" ht="52.5" customHeight="1">
      <c r="A99" s="94"/>
      <c r="B99" s="57"/>
      <c r="C99" s="56"/>
      <c r="D99" s="25" t="s">
        <v>374</v>
      </c>
      <c r="E99" s="16" t="s">
        <v>221</v>
      </c>
      <c r="F99" s="16" t="s">
        <v>375</v>
      </c>
      <c r="G99" s="12" t="s">
        <v>45</v>
      </c>
      <c r="H99" s="16">
        <v>2019</v>
      </c>
      <c r="I99" s="16">
        <v>1559</v>
      </c>
      <c r="J99" s="12"/>
      <c r="K99" s="16">
        <v>1559</v>
      </c>
      <c r="L99" s="29" t="s">
        <v>376</v>
      </c>
      <c r="M99" s="74"/>
      <c r="N99" s="78"/>
      <c r="O99" s="85"/>
    </row>
    <row r="100" spans="1:15" s="2" customFormat="1" ht="60" customHeight="1">
      <c r="A100" s="98"/>
      <c r="B100" s="13">
        <v>85</v>
      </c>
      <c r="C100" s="59" t="s">
        <v>377</v>
      </c>
      <c r="D100" s="59"/>
      <c r="E100" s="16" t="s">
        <v>221</v>
      </c>
      <c r="F100" s="16" t="s">
        <v>94</v>
      </c>
      <c r="G100" s="12" t="s">
        <v>45</v>
      </c>
      <c r="H100" s="16">
        <v>2019</v>
      </c>
      <c r="I100" s="16">
        <v>3434</v>
      </c>
      <c r="J100" s="8"/>
      <c r="K100" s="16">
        <v>3434</v>
      </c>
      <c r="L100" s="29" t="s">
        <v>670</v>
      </c>
      <c r="M100" s="16" t="s">
        <v>221</v>
      </c>
      <c r="N100" s="10" t="s">
        <v>154</v>
      </c>
      <c r="O100" s="25"/>
    </row>
    <row r="101" spans="1:15" s="2" customFormat="1" ht="19.5" customHeight="1">
      <c r="A101" s="98"/>
      <c r="B101" s="57">
        <v>86</v>
      </c>
      <c r="C101" s="56" t="s">
        <v>378</v>
      </c>
      <c r="D101" s="16"/>
      <c r="E101" s="16"/>
      <c r="F101" s="16"/>
      <c r="G101" s="12"/>
      <c r="H101" s="16"/>
      <c r="I101" s="32">
        <f>I102+I103+I104</f>
        <v>4127</v>
      </c>
      <c r="J101" s="32">
        <f>J102+J103+J104</f>
        <v>0</v>
      </c>
      <c r="K101" s="32">
        <f>K102+K103+K104</f>
        <v>4127</v>
      </c>
      <c r="L101" s="29"/>
      <c r="M101" s="16"/>
      <c r="N101" s="36"/>
      <c r="O101" s="25"/>
    </row>
    <row r="102" spans="1:15" s="2" customFormat="1" ht="54.75" customHeight="1">
      <c r="A102" s="98"/>
      <c r="B102" s="57"/>
      <c r="C102" s="56"/>
      <c r="D102" s="12" t="s">
        <v>379</v>
      </c>
      <c r="E102" s="12" t="s">
        <v>380</v>
      </c>
      <c r="F102" s="12" t="s">
        <v>381</v>
      </c>
      <c r="G102" s="12" t="s">
        <v>45</v>
      </c>
      <c r="H102" s="12">
        <v>2019</v>
      </c>
      <c r="I102" s="12">
        <v>3000</v>
      </c>
      <c r="J102" s="12"/>
      <c r="K102" s="12">
        <v>3000</v>
      </c>
      <c r="L102" s="21" t="s">
        <v>382</v>
      </c>
      <c r="M102" s="12" t="s">
        <v>121</v>
      </c>
      <c r="N102" s="77" t="s">
        <v>79</v>
      </c>
      <c r="O102" s="23"/>
    </row>
    <row r="103" spans="1:15" s="2" customFormat="1" ht="52.5" customHeight="1">
      <c r="A103" s="98"/>
      <c r="B103" s="57"/>
      <c r="C103" s="56"/>
      <c r="D103" s="12" t="s">
        <v>383</v>
      </c>
      <c r="E103" s="12" t="s">
        <v>384</v>
      </c>
      <c r="F103" s="12" t="s">
        <v>375</v>
      </c>
      <c r="G103" s="12" t="s">
        <v>45</v>
      </c>
      <c r="H103" s="12">
        <v>2019</v>
      </c>
      <c r="I103" s="12">
        <v>480</v>
      </c>
      <c r="J103" s="12"/>
      <c r="K103" s="12">
        <v>480</v>
      </c>
      <c r="L103" s="21" t="s">
        <v>385</v>
      </c>
      <c r="M103" s="16" t="s">
        <v>384</v>
      </c>
      <c r="N103" s="79"/>
      <c r="O103" s="25"/>
    </row>
    <row r="104" spans="1:15" s="2" customFormat="1" ht="57.75" customHeight="1">
      <c r="A104" s="99"/>
      <c r="B104" s="57"/>
      <c r="C104" s="56"/>
      <c r="D104" s="12" t="s">
        <v>386</v>
      </c>
      <c r="E104" s="12" t="s">
        <v>384</v>
      </c>
      <c r="F104" s="12" t="s">
        <v>121</v>
      </c>
      <c r="G104" s="12" t="s">
        <v>45</v>
      </c>
      <c r="H104" s="12">
        <v>2019</v>
      </c>
      <c r="I104" s="12">
        <v>647</v>
      </c>
      <c r="J104" s="12"/>
      <c r="K104" s="12">
        <v>647</v>
      </c>
      <c r="L104" s="21" t="s">
        <v>387</v>
      </c>
      <c r="M104" s="16" t="s">
        <v>384</v>
      </c>
      <c r="N104" s="78"/>
      <c r="O104" s="25"/>
    </row>
    <row r="105" spans="1:15" s="2" customFormat="1" ht="19.5" customHeight="1">
      <c r="A105" s="94"/>
      <c r="B105" s="57">
        <v>87</v>
      </c>
      <c r="C105" s="56" t="s">
        <v>388</v>
      </c>
      <c r="D105" s="8"/>
      <c r="E105" s="8"/>
      <c r="F105" s="8"/>
      <c r="G105" s="8"/>
      <c r="H105" s="8"/>
      <c r="I105" s="8">
        <f>I106+I107</f>
        <v>1325</v>
      </c>
      <c r="J105" s="8">
        <f>J106+J107</f>
        <v>0</v>
      </c>
      <c r="K105" s="8">
        <f>K106+K107</f>
        <v>1325</v>
      </c>
      <c r="L105" s="18"/>
      <c r="M105" s="8"/>
      <c r="N105" s="36"/>
      <c r="O105" s="14"/>
    </row>
    <row r="106" spans="1:15" s="2" customFormat="1" ht="57.75" customHeight="1">
      <c r="A106" s="94"/>
      <c r="B106" s="57"/>
      <c r="C106" s="56"/>
      <c r="D106" s="13" t="s">
        <v>389</v>
      </c>
      <c r="E106" s="16" t="s">
        <v>384</v>
      </c>
      <c r="F106" s="12" t="s">
        <v>390</v>
      </c>
      <c r="G106" s="12" t="s">
        <v>45</v>
      </c>
      <c r="H106" s="12">
        <v>2019</v>
      </c>
      <c r="I106" s="12">
        <v>1018</v>
      </c>
      <c r="J106" s="8"/>
      <c r="K106" s="12">
        <v>1018</v>
      </c>
      <c r="L106" s="21" t="s">
        <v>391</v>
      </c>
      <c r="M106" s="59" t="s">
        <v>384</v>
      </c>
      <c r="N106" s="77" t="s">
        <v>154</v>
      </c>
      <c r="O106" s="68"/>
    </row>
    <row r="107" spans="1:15" s="2" customFormat="1" ht="72.75" customHeight="1">
      <c r="A107" s="94"/>
      <c r="B107" s="57"/>
      <c r="C107" s="56"/>
      <c r="D107" s="13" t="s">
        <v>392</v>
      </c>
      <c r="E107" s="12" t="s">
        <v>384</v>
      </c>
      <c r="F107" s="12" t="s">
        <v>375</v>
      </c>
      <c r="G107" s="12" t="s">
        <v>45</v>
      </c>
      <c r="H107" s="12">
        <v>2019</v>
      </c>
      <c r="I107" s="12">
        <v>307</v>
      </c>
      <c r="J107" s="12"/>
      <c r="K107" s="12">
        <v>307</v>
      </c>
      <c r="L107" s="21" t="s">
        <v>393</v>
      </c>
      <c r="M107" s="59"/>
      <c r="N107" s="78"/>
      <c r="O107" s="68"/>
    </row>
    <row r="108" spans="1:15" s="2" customFormat="1" ht="114.75" customHeight="1">
      <c r="A108" s="98"/>
      <c r="B108" s="13">
        <v>88</v>
      </c>
      <c r="C108" s="56" t="s">
        <v>394</v>
      </c>
      <c r="D108" s="56"/>
      <c r="E108" s="13" t="s">
        <v>395</v>
      </c>
      <c r="F108" s="12" t="s">
        <v>375</v>
      </c>
      <c r="G108" s="12" t="s">
        <v>45</v>
      </c>
      <c r="H108" s="12">
        <v>2019</v>
      </c>
      <c r="I108" s="12">
        <v>2550</v>
      </c>
      <c r="J108" s="12"/>
      <c r="K108" s="12">
        <v>2550</v>
      </c>
      <c r="L108" s="29" t="s">
        <v>396</v>
      </c>
      <c r="M108" s="16" t="s">
        <v>308</v>
      </c>
      <c r="N108" s="10" t="s">
        <v>154</v>
      </c>
      <c r="O108" s="25"/>
    </row>
    <row r="109" spans="1:15" s="2" customFormat="1" ht="48" customHeight="1">
      <c r="A109" s="98"/>
      <c r="B109" s="13">
        <v>89</v>
      </c>
      <c r="C109" s="59" t="s">
        <v>397</v>
      </c>
      <c r="D109" s="59"/>
      <c r="E109" s="16" t="s">
        <v>398</v>
      </c>
      <c r="F109" s="16" t="s">
        <v>94</v>
      </c>
      <c r="G109" s="12" t="s">
        <v>45</v>
      </c>
      <c r="H109" s="16">
        <v>2019</v>
      </c>
      <c r="I109" s="16">
        <v>1300</v>
      </c>
      <c r="J109" s="12"/>
      <c r="K109" s="16">
        <v>1300</v>
      </c>
      <c r="L109" s="29" t="s">
        <v>399</v>
      </c>
      <c r="M109" s="16" t="s">
        <v>398</v>
      </c>
      <c r="N109" s="10" t="s">
        <v>96</v>
      </c>
      <c r="O109" s="25"/>
    </row>
    <row r="110" spans="1:15" s="2" customFormat="1" ht="21" customHeight="1">
      <c r="A110" s="98"/>
      <c r="B110" s="63" t="s">
        <v>400</v>
      </c>
      <c r="C110" s="63"/>
      <c r="D110" s="63"/>
      <c r="E110" s="63"/>
      <c r="F110" s="8"/>
      <c r="G110" s="8"/>
      <c r="H110" s="8"/>
      <c r="I110" s="39">
        <f>I111+I112+I113+I114+I115+I116+I117+I118+I119+I120+I121+I122+I123+I124+I125+I126+I129+I130+I131</f>
        <v>1542567</v>
      </c>
      <c r="J110" s="39">
        <f>J111+J112+J113+J114+J115+J116+J117+J118+J119+J120+J121+J122+J123+J124+J125+J126+J129+J130+J131</f>
        <v>62000</v>
      </c>
      <c r="K110" s="39">
        <f>K111+K112+K113+K114+K115+K116+K117+K118+K119+K120+K121+K122+K123+K124+K125+K126+K129+K130+K131</f>
        <v>304367</v>
      </c>
      <c r="L110" s="18"/>
      <c r="M110" s="8"/>
      <c r="N110" s="10"/>
      <c r="O110" s="14"/>
    </row>
    <row r="111" spans="1:15" s="2" customFormat="1" ht="74.25" customHeight="1">
      <c r="A111" s="98"/>
      <c r="B111" s="13">
        <v>90</v>
      </c>
      <c r="C111" s="54" t="s">
        <v>401</v>
      </c>
      <c r="D111" s="54"/>
      <c r="E111" s="10" t="s">
        <v>402</v>
      </c>
      <c r="F111" s="10" t="s">
        <v>334</v>
      </c>
      <c r="G111" s="12" t="s">
        <v>21</v>
      </c>
      <c r="H111" s="10" t="s">
        <v>403</v>
      </c>
      <c r="I111" s="10">
        <v>800000</v>
      </c>
      <c r="J111" s="10">
        <v>15000</v>
      </c>
      <c r="K111" s="10">
        <v>80000</v>
      </c>
      <c r="L111" s="19" t="s">
        <v>404</v>
      </c>
      <c r="M111" s="12" t="s">
        <v>334</v>
      </c>
      <c r="N111" s="10" t="s">
        <v>405</v>
      </c>
      <c r="O111" s="23" t="s">
        <v>26</v>
      </c>
    </row>
    <row r="112" spans="1:15" s="2" customFormat="1" ht="70.5" customHeight="1">
      <c r="A112" s="98"/>
      <c r="B112" s="13">
        <v>91</v>
      </c>
      <c r="C112" s="54" t="s">
        <v>406</v>
      </c>
      <c r="D112" s="54"/>
      <c r="E112" s="10" t="s">
        <v>407</v>
      </c>
      <c r="F112" s="10" t="s">
        <v>334</v>
      </c>
      <c r="G112" s="12" t="s">
        <v>45</v>
      </c>
      <c r="H112" s="10" t="s">
        <v>46</v>
      </c>
      <c r="I112" s="10">
        <v>10000</v>
      </c>
      <c r="J112" s="10"/>
      <c r="K112" s="10">
        <v>5000</v>
      </c>
      <c r="L112" s="19" t="s">
        <v>408</v>
      </c>
      <c r="M112" s="12" t="s">
        <v>409</v>
      </c>
      <c r="N112" s="10" t="s">
        <v>142</v>
      </c>
      <c r="O112" s="23"/>
    </row>
    <row r="113" spans="1:15" s="2" customFormat="1" ht="55.5" customHeight="1">
      <c r="A113" s="100"/>
      <c r="B113" s="13">
        <v>92</v>
      </c>
      <c r="C113" s="56" t="s">
        <v>410</v>
      </c>
      <c r="D113" s="56"/>
      <c r="E113" s="12" t="s">
        <v>411</v>
      </c>
      <c r="F113" s="12" t="s">
        <v>412</v>
      </c>
      <c r="G113" s="12" t="s">
        <v>21</v>
      </c>
      <c r="H113" s="12" t="s">
        <v>29</v>
      </c>
      <c r="I113" s="12">
        <v>230000</v>
      </c>
      <c r="J113" s="12">
        <v>15000</v>
      </c>
      <c r="K113" s="12">
        <v>30000</v>
      </c>
      <c r="L113" s="21" t="s">
        <v>413</v>
      </c>
      <c r="M113" s="12" t="s">
        <v>221</v>
      </c>
      <c r="N113" s="10" t="s">
        <v>327</v>
      </c>
      <c r="O113" s="23" t="s">
        <v>26</v>
      </c>
    </row>
    <row r="114" spans="1:15" s="2" customFormat="1" ht="78" customHeight="1">
      <c r="A114" s="99"/>
      <c r="B114" s="13">
        <v>93</v>
      </c>
      <c r="C114" s="54" t="s">
        <v>414</v>
      </c>
      <c r="D114" s="54"/>
      <c r="E114" s="10" t="s">
        <v>415</v>
      </c>
      <c r="F114" s="10" t="s">
        <v>334</v>
      </c>
      <c r="G114" s="12" t="s">
        <v>21</v>
      </c>
      <c r="H114" s="10" t="s">
        <v>416</v>
      </c>
      <c r="I114" s="10">
        <v>188000</v>
      </c>
      <c r="J114" s="10">
        <v>10000</v>
      </c>
      <c r="K114" s="10">
        <v>26000</v>
      </c>
      <c r="L114" s="19" t="s">
        <v>417</v>
      </c>
      <c r="M114" s="12" t="s">
        <v>418</v>
      </c>
      <c r="N114" s="10" t="s">
        <v>276</v>
      </c>
      <c r="O114" s="23" t="s">
        <v>26</v>
      </c>
    </row>
    <row r="115" spans="1:15" s="2" customFormat="1" ht="46.5" customHeight="1">
      <c r="A115" s="94"/>
      <c r="B115" s="13">
        <v>94</v>
      </c>
      <c r="C115" s="56" t="s">
        <v>419</v>
      </c>
      <c r="D115" s="56"/>
      <c r="E115" s="12" t="s">
        <v>420</v>
      </c>
      <c r="F115" s="12" t="s">
        <v>334</v>
      </c>
      <c r="G115" s="12" t="s">
        <v>21</v>
      </c>
      <c r="H115" s="12" t="s">
        <v>29</v>
      </c>
      <c r="I115" s="12">
        <v>68000</v>
      </c>
      <c r="J115" s="12">
        <v>12000</v>
      </c>
      <c r="K115" s="12">
        <v>25000</v>
      </c>
      <c r="L115" s="21" t="s">
        <v>421</v>
      </c>
      <c r="M115" s="12" t="s">
        <v>422</v>
      </c>
      <c r="N115" s="10" t="s">
        <v>87</v>
      </c>
      <c r="O115" s="82" t="s">
        <v>423</v>
      </c>
    </row>
    <row r="116" spans="1:15" s="2" customFormat="1" ht="45.75" customHeight="1">
      <c r="A116" s="94"/>
      <c r="B116" s="13">
        <v>95</v>
      </c>
      <c r="C116" s="56" t="s">
        <v>424</v>
      </c>
      <c r="D116" s="56"/>
      <c r="E116" s="12" t="s">
        <v>425</v>
      </c>
      <c r="F116" s="12" t="s">
        <v>426</v>
      </c>
      <c r="G116" s="12" t="s">
        <v>45</v>
      </c>
      <c r="H116" s="12" t="s">
        <v>46</v>
      </c>
      <c r="I116" s="12">
        <v>65000</v>
      </c>
      <c r="J116" s="12"/>
      <c r="K116" s="12">
        <v>35000</v>
      </c>
      <c r="L116" s="21" t="s">
        <v>427</v>
      </c>
      <c r="M116" s="12" t="s">
        <v>418</v>
      </c>
      <c r="N116" s="12" t="s">
        <v>87</v>
      </c>
      <c r="O116" s="82"/>
    </row>
    <row r="117" spans="1:15" s="2" customFormat="1" ht="46.5" customHeight="1">
      <c r="A117" s="94"/>
      <c r="B117" s="13">
        <v>96</v>
      </c>
      <c r="C117" s="56" t="s">
        <v>428</v>
      </c>
      <c r="D117" s="56"/>
      <c r="E117" s="12" t="s">
        <v>429</v>
      </c>
      <c r="F117" s="12" t="s">
        <v>426</v>
      </c>
      <c r="G117" s="12" t="s">
        <v>21</v>
      </c>
      <c r="H117" s="12" t="s">
        <v>29</v>
      </c>
      <c r="I117" s="12">
        <v>65000</v>
      </c>
      <c r="J117" s="12">
        <v>10000</v>
      </c>
      <c r="K117" s="12">
        <v>30000</v>
      </c>
      <c r="L117" s="21" t="s">
        <v>430</v>
      </c>
      <c r="M117" s="10" t="s">
        <v>246</v>
      </c>
      <c r="N117" s="10" t="s">
        <v>256</v>
      </c>
      <c r="O117" s="23" t="s">
        <v>26</v>
      </c>
    </row>
    <row r="118" spans="1:15" s="2" customFormat="1" ht="39.75" customHeight="1">
      <c r="A118" s="94"/>
      <c r="B118" s="13">
        <v>97</v>
      </c>
      <c r="C118" s="56" t="s">
        <v>431</v>
      </c>
      <c r="D118" s="56"/>
      <c r="E118" s="12" t="s">
        <v>432</v>
      </c>
      <c r="F118" s="12" t="s">
        <v>426</v>
      </c>
      <c r="G118" s="12" t="s">
        <v>45</v>
      </c>
      <c r="H118" s="12" t="s">
        <v>59</v>
      </c>
      <c r="I118" s="12">
        <v>12000</v>
      </c>
      <c r="J118" s="8"/>
      <c r="K118" s="12">
        <v>5000</v>
      </c>
      <c r="L118" s="21" t="s">
        <v>433</v>
      </c>
      <c r="M118" s="12" t="s">
        <v>361</v>
      </c>
      <c r="N118" s="12" t="s">
        <v>102</v>
      </c>
      <c r="O118" s="23"/>
    </row>
    <row r="119" spans="1:15" s="2" customFormat="1" ht="37.5" customHeight="1">
      <c r="A119" s="94"/>
      <c r="B119" s="13">
        <v>98</v>
      </c>
      <c r="C119" s="56" t="s">
        <v>434</v>
      </c>
      <c r="D119" s="56"/>
      <c r="E119" s="12" t="s">
        <v>435</v>
      </c>
      <c r="F119" s="12" t="s">
        <v>436</v>
      </c>
      <c r="G119" s="12" t="s">
        <v>45</v>
      </c>
      <c r="H119" s="12">
        <v>2019</v>
      </c>
      <c r="I119" s="12">
        <v>12000</v>
      </c>
      <c r="J119" s="8"/>
      <c r="K119" s="12">
        <v>12000</v>
      </c>
      <c r="L119" s="21" t="s">
        <v>437</v>
      </c>
      <c r="M119" s="12" t="s">
        <v>409</v>
      </c>
      <c r="N119" s="12" t="s">
        <v>102</v>
      </c>
      <c r="O119" s="23"/>
    </row>
    <row r="120" spans="1:15" s="2" customFormat="1" ht="41.25" customHeight="1">
      <c r="A120" s="94"/>
      <c r="B120" s="13">
        <v>99</v>
      </c>
      <c r="C120" s="59" t="s">
        <v>438</v>
      </c>
      <c r="D120" s="59"/>
      <c r="E120" s="16" t="s">
        <v>439</v>
      </c>
      <c r="F120" s="12" t="s">
        <v>440</v>
      </c>
      <c r="G120" s="12" t="s">
        <v>45</v>
      </c>
      <c r="H120" s="16" t="s">
        <v>441</v>
      </c>
      <c r="I120" s="16">
        <v>36000</v>
      </c>
      <c r="J120" s="40"/>
      <c r="K120" s="16">
        <v>18000</v>
      </c>
      <c r="L120" s="29" t="s">
        <v>442</v>
      </c>
      <c r="M120" s="16" t="s">
        <v>384</v>
      </c>
      <c r="N120" s="16" t="s">
        <v>69</v>
      </c>
      <c r="O120" s="25"/>
    </row>
    <row r="121" spans="1:15" s="2" customFormat="1" ht="51.75" customHeight="1">
      <c r="A121" s="94"/>
      <c r="B121" s="13">
        <v>100</v>
      </c>
      <c r="C121" s="56" t="s">
        <v>443</v>
      </c>
      <c r="D121" s="56"/>
      <c r="E121" s="12" t="s">
        <v>444</v>
      </c>
      <c r="F121" s="12" t="s">
        <v>426</v>
      </c>
      <c r="G121" s="12" t="s">
        <v>45</v>
      </c>
      <c r="H121" s="12" t="s">
        <v>46</v>
      </c>
      <c r="I121" s="12">
        <v>35000</v>
      </c>
      <c r="J121" s="12"/>
      <c r="K121" s="12">
        <v>20000</v>
      </c>
      <c r="L121" s="21" t="s">
        <v>445</v>
      </c>
      <c r="M121" s="12" t="s">
        <v>418</v>
      </c>
      <c r="N121" s="12" t="s">
        <v>79</v>
      </c>
      <c r="O121" s="23"/>
    </row>
    <row r="122" spans="1:15" s="2" customFormat="1" ht="37.5" customHeight="1">
      <c r="A122" s="94"/>
      <c r="B122" s="13">
        <v>101</v>
      </c>
      <c r="C122" s="56" t="s">
        <v>446</v>
      </c>
      <c r="D122" s="56"/>
      <c r="E122" s="12" t="s">
        <v>334</v>
      </c>
      <c r="F122" s="12" t="s">
        <v>334</v>
      </c>
      <c r="G122" s="12" t="s">
        <v>45</v>
      </c>
      <c r="H122" s="12" t="s">
        <v>46</v>
      </c>
      <c r="I122" s="12">
        <v>8000</v>
      </c>
      <c r="J122" s="12"/>
      <c r="K122" s="12">
        <v>6000</v>
      </c>
      <c r="L122" s="21" t="s">
        <v>447</v>
      </c>
      <c r="M122" s="12" t="s">
        <v>334</v>
      </c>
      <c r="N122" s="12" t="s">
        <v>276</v>
      </c>
      <c r="O122" s="23"/>
    </row>
    <row r="123" spans="1:15" s="2" customFormat="1" ht="45" customHeight="1">
      <c r="A123" s="94"/>
      <c r="B123" s="13">
        <v>102</v>
      </c>
      <c r="C123" s="56" t="s">
        <v>448</v>
      </c>
      <c r="D123" s="56"/>
      <c r="E123" s="12" t="s">
        <v>449</v>
      </c>
      <c r="F123" s="12" t="s">
        <v>450</v>
      </c>
      <c r="G123" s="12" t="s">
        <v>45</v>
      </c>
      <c r="H123" s="12">
        <v>2019</v>
      </c>
      <c r="I123" s="12">
        <v>5000</v>
      </c>
      <c r="J123" s="12"/>
      <c r="K123" s="12">
        <v>5000</v>
      </c>
      <c r="L123" s="21" t="s">
        <v>451</v>
      </c>
      <c r="M123" s="12" t="s">
        <v>121</v>
      </c>
      <c r="N123" s="12" t="s">
        <v>256</v>
      </c>
      <c r="O123" s="23"/>
    </row>
    <row r="124" spans="1:15" s="2" customFormat="1" ht="49.5" customHeight="1">
      <c r="A124" s="94"/>
      <c r="B124" s="13">
        <v>103</v>
      </c>
      <c r="C124" s="56" t="s">
        <v>452</v>
      </c>
      <c r="D124" s="56"/>
      <c r="E124" s="12" t="s">
        <v>453</v>
      </c>
      <c r="F124" s="12" t="s">
        <v>454</v>
      </c>
      <c r="G124" s="12" t="s">
        <v>45</v>
      </c>
      <c r="H124" s="12">
        <v>2019</v>
      </c>
      <c r="I124" s="12">
        <v>2587</v>
      </c>
      <c r="J124" s="12"/>
      <c r="K124" s="12">
        <v>2587</v>
      </c>
      <c r="L124" s="21" t="s">
        <v>455</v>
      </c>
      <c r="M124" s="12" t="s">
        <v>418</v>
      </c>
      <c r="N124" s="12" t="s">
        <v>177</v>
      </c>
      <c r="O124" s="23"/>
    </row>
    <row r="125" spans="1:15" s="2" customFormat="1" ht="54.75" customHeight="1">
      <c r="A125" s="94"/>
      <c r="B125" s="13">
        <v>104</v>
      </c>
      <c r="C125" s="56" t="s">
        <v>456</v>
      </c>
      <c r="D125" s="56"/>
      <c r="E125" s="12" t="s">
        <v>457</v>
      </c>
      <c r="F125" s="12" t="s">
        <v>458</v>
      </c>
      <c r="G125" s="12" t="s">
        <v>45</v>
      </c>
      <c r="H125" s="12" t="s">
        <v>441</v>
      </c>
      <c r="I125" s="12">
        <v>2000</v>
      </c>
      <c r="J125" s="12"/>
      <c r="K125" s="12">
        <v>800</v>
      </c>
      <c r="L125" s="21" t="s">
        <v>459</v>
      </c>
      <c r="M125" s="12" t="s">
        <v>334</v>
      </c>
      <c r="N125" s="12" t="s">
        <v>91</v>
      </c>
      <c r="O125" s="23"/>
    </row>
    <row r="126" spans="1:15" s="2" customFormat="1" ht="21" customHeight="1">
      <c r="A126" s="94"/>
      <c r="B126" s="57">
        <v>105</v>
      </c>
      <c r="C126" s="57" t="s">
        <v>460</v>
      </c>
      <c r="D126" s="8"/>
      <c r="E126" s="8"/>
      <c r="F126" s="8"/>
      <c r="G126" s="8"/>
      <c r="H126" s="8"/>
      <c r="I126" s="8">
        <f>SUM(I127:I128)</f>
        <v>1680</v>
      </c>
      <c r="J126" s="8">
        <f>SUM(J127:J128)</f>
        <v>0</v>
      </c>
      <c r="K126" s="8">
        <f>SUM(K127:K128)</f>
        <v>1680</v>
      </c>
      <c r="L126" s="8"/>
      <c r="M126" s="41"/>
      <c r="N126" s="42"/>
      <c r="O126" s="43"/>
    </row>
    <row r="127" spans="1:15" s="2" customFormat="1" ht="51" customHeight="1">
      <c r="A127" s="94"/>
      <c r="B127" s="57"/>
      <c r="C127" s="57"/>
      <c r="D127" s="13" t="s">
        <v>461</v>
      </c>
      <c r="E127" s="12" t="s">
        <v>415</v>
      </c>
      <c r="F127" s="12" t="s">
        <v>462</v>
      </c>
      <c r="G127" s="12" t="s">
        <v>45</v>
      </c>
      <c r="H127" s="12">
        <v>2019</v>
      </c>
      <c r="I127" s="12">
        <v>1000</v>
      </c>
      <c r="J127" s="12"/>
      <c r="K127" s="12">
        <v>1000</v>
      </c>
      <c r="L127" s="21" t="s">
        <v>463</v>
      </c>
      <c r="M127" s="12" t="s">
        <v>418</v>
      </c>
      <c r="N127" s="75" t="s">
        <v>464</v>
      </c>
      <c r="O127" s="23"/>
    </row>
    <row r="128" spans="1:15" s="2" customFormat="1" ht="51.75" customHeight="1">
      <c r="A128" s="94"/>
      <c r="B128" s="57"/>
      <c r="C128" s="57"/>
      <c r="D128" s="12" t="s">
        <v>465</v>
      </c>
      <c r="E128" s="12" t="s">
        <v>415</v>
      </c>
      <c r="F128" s="12" t="s">
        <v>462</v>
      </c>
      <c r="G128" s="12" t="s">
        <v>45</v>
      </c>
      <c r="H128" s="12">
        <v>2019</v>
      </c>
      <c r="I128" s="12">
        <v>680</v>
      </c>
      <c r="J128" s="12"/>
      <c r="K128" s="12">
        <v>680</v>
      </c>
      <c r="L128" s="21" t="s">
        <v>466</v>
      </c>
      <c r="M128" s="12" t="s">
        <v>418</v>
      </c>
      <c r="N128" s="76"/>
      <c r="O128" s="23"/>
    </row>
    <row r="129" spans="1:15" s="2" customFormat="1" ht="51.75" customHeight="1">
      <c r="A129" s="94"/>
      <c r="B129" s="13">
        <v>106</v>
      </c>
      <c r="C129" s="56" t="s">
        <v>467</v>
      </c>
      <c r="D129" s="56"/>
      <c r="E129" s="12" t="s">
        <v>334</v>
      </c>
      <c r="F129" s="12" t="s">
        <v>334</v>
      </c>
      <c r="G129" s="12" t="s">
        <v>45</v>
      </c>
      <c r="H129" s="12">
        <v>2019</v>
      </c>
      <c r="I129" s="12">
        <v>1500</v>
      </c>
      <c r="J129" s="12"/>
      <c r="K129" s="12">
        <v>1500</v>
      </c>
      <c r="L129" s="21" t="s">
        <v>468</v>
      </c>
      <c r="M129" s="12" t="s">
        <v>334</v>
      </c>
      <c r="N129" s="12" t="s">
        <v>91</v>
      </c>
      <c r="O129" s="23"/>
    </row>
    <row r="130" spans="1:15" s="2" customFormat="1" ht="37.5" customHeight="1">
      <c r="A130" s="94"/>
      <c r="B130" s="13">
        <v>107</v>
      </c>
      <c r="C130" s="60" t="s">
        <v>469</v>
      </c>
      <c r="D130" s="60"/>
      <c r="E130" s="16" t="s">
        <v>94</v>
      </c>
      <c r="F130" s="16" t="s">
        <v>94</v>
      </c>
      <c r="G130" s="12" t="s">
        <v>45</v>
      </c>
      <c r="H130" s="16">
        <v>2019</v>
      </c>
      <c r="I130" s="16">
        <v>500</v>
      </c>
      <c r="J130" s="12"/>
      <c r="K130" s="16">
        <v>500</v>
      </c>
      <c r="L130" s="29" t="s">
        <v>470</v>
      </c>
      <c r="M130" s="16" t="s">
        <v>94</v>
      </c>
      <c r="N130" s="16" t="s">
        <v>150</v>
      </c>
      <c r="O130" s="25"/>
    </row>
    <row r="131" spans="1:15" s="2" customFormat="1" ht="51.75" customHeight="1">
      <c r="A131" s="94"/>
      <c r="B131" s="13">
        <v>108</v>
      </c>
      <c r="C131" s="61" t="s">
        <v>471</v>
      </c>
      <c r="D131" s="67"/>
      <c r="E131" s="16" t="s">
        <v>472</v>
      </c>
      <c r="F131" s="16" t="s">
        <v>72</v>
      </c>
      <c r="G131" s="12" t="s">
        <v>45</v>
      </c>
      <c r="H131" s="16">
        <v>2019</v>
      </c>
      <c r="I131" s="16">
        <v>300</v>
      </c>
      <c r="J131" s="12"/>
      <c r="K131" s="16">
        <v>300</v>
      </c>
      <c r="L131" s="29" t="s">
        <v>473</v>
      </c>
      <c r="M131" s="16" t="s">
        <v>83</v>
      </c>
      <c r="N131" s="16" t="s">
        <v>125</v>
      </c>
      <c r="O131" s="25"/>
    </row>
    <row r="132" spans="1:15" s="2" customFormat="1" ht="20.25" customHeight="1">
      <c r="A132" s="98"/>
      <c r="B132" s="63" t="s">
        <v>474</v>
      </c>
      <c r="C132" s="63"/>
      <c r="D132" s="63"/>
      <c r="E132" s="63"/>
      <c r="F132" s="63"/>
      <c r="G132" s="8"/>
      <c r="H132" s="8"/>
      <c r="I132" s="8">
        <f>I133+I134+I135+I136+I137+I138+I139+I140+I141+I142+I143+I146+I147+I148+I149+I150+I151+I152+I155+I156+I160+I161+I162+I163+I164+I165+I166+I170+I171+I172</f>
        <v>1117417</v>
      </c>
      <c r="J132" s="8">
        <f>J133+J134+J135+J136+J137+J138+J139+J140+J141+J142+J143+J146+J147+J148+J149+J150+J151+J152+J155+J156+J160+J161+J162+J163+J164+J165+J166+J170+J171+J172</f>
        <v>109500</v>
      </c>
      <c r="K132" s="8">
        <f>K133+K134+K135+K136+K137+K138+K139+K140+K141+K142+K143+K146+K147+K148+K149+K150+K151+K152+K155+K156+K160+K161+K162+K163+K164+K165+K166+K170+K171+K172</f>
        <v>245395</v>
      </c>
      <c r="L132" s="18"/>
      <c r="M132" s="8"/>
      <c r="N132" s="8"/>
      <c r="O132" s="14"/>
    </row>
    <row r="133" spans="1:15" s="2" customFormat="1" ht="42.75" customHeight="1">
      <c r="A133" s="98"/>
      <c r="B133" s="13">
        <v>109</v>
      </c>
      <c r="C133" s="57" t="s">
        <v>475</v>
      </c>
      <c r="D133" s="57"/>
      <c r="E133" s="12" t="s">
        <v>476</v>
      </c>
      <c r="F133" s="12" t="s">
        <v>477</v>
      </c>
      <c r="G133" s="12" t="s">
        <v>45</v>
      </c>
      <c r="H133" s="12" t="s">
        <v>478</v>
      </c>
      <c r="I133" s="12">
        <v>335800</v>
      </c>
      <c r="J133" s="8"/>
      <c r="K133" s="12">
        <v>30000</v>
      </c>
      <c r="L133" s="21" t="s">
        <v>479</v>
      </c>
      <c r="M133" s="16" t="s">
        <v>480</v>
      </c>
      <c r="N133" s="16" t="s">
        <v>142</v>
      </c>
      <c r="O133" s="25"/>
    </row>
    <row r="134" spans="1:15" s="2" customFormat="1" ht="49.5" customHeight="1">
      <c r="A134" s="98"/>
      <c r="B134" s="13">
        <v>110</v>
      </c>
      <c r="C134" s="56" t="s">
        <v>481</v>
      </c>
      <c r="D134" s="56"/>
      <c r="E134" s="13" t="s">
        <v>482</v>
      </c>
      <c r="F134" s="12" t="s">
        <v>483</v>
      </c>
      <c r="G134" s="12" t="s">
        <v>21</v>
      </c>
      <c r="H134" s="12" t="s">
        <v>416</v>
      </c>
      <c r="I134" s="12">
        <v>290000</v>
      </c>
      <c r="J134" s="12">
        <v>50000</v>
      </c>
      <c r="K134" s="12">
        <v>50000</v>
      </c>
      <c r="L134" s="21" t="s">
        <v>484</v>
      </c>
      <c r="M134" s="16" t="s">
        <v>480</v>
      </c>
      <c r="N134" s="10" t="s">
        <v>485</v>
      </c>
      <c r="O134" s="25"/>
    </row>
    <row r="135" spans="1:15" s="2" customFormat="1" ht="42" customHeight="1">
      <c r="A135" s="98"/>
      <c r="B135" s="13">
        <v>111</v>
      </c>
      <c r="C135" s="57" t="s">
        <v>486</v>
      </c>
      <c r="D135" s="57"/>
      <c r="E135" s="12" t="s">
        <v>487</v>
      </c>
      <c r="F135" s="12" t="s">
        <v>94</v>
      </c>
      <c r="G135" s="12" t="s">
        <v>45</v>
      </c>
      <c r="H135" s="12" t="s">
        <v>296</v>
      </c>
      <c r="I135" s="12">
        <v>30000</v>
      </c>
      <c r="J135" s="8"/>
      <c r="K135" s="12">
        <v>10000</v>
      </c>
      <c r="L135" s="21" t="s">
        <v>488</v>
      </c>
      <c r="M135" s="16" t="s">
        <v>480</v>
      </c>
      <c r="N135" s="16" t="s">
        <v>142</v>
      </c>
      <c r="O135" s="25"/>
    </row>
    <row r="136" spans="1:15" s="2" customFormat="1" ht="61.5" customHeight="1">
      <c r="A136" s="98"/>
      <c r="B136" s="13">
        <v>112</v>
      </c>
      <c r="C136" s="59" t="s">
        <v>489</v>
      </c>
      <c r="D136" s="59"/>
      <c r="E136" s="16" t="s">
        <v>490</v>
      </c>
      <c r="F136" s="16" t="s">
        <v>491</v>
      </c>
      <c r="G136" s="12" t="s">
        <v>45</v>
      </c>
      <c r="H136" s="16" t="s">
        <v>46</v>
      </c>
      <c r="I136" s="16">
        <v>18259</v>
      </c>
      <c r="J136" s="8"/>
      <c r="K136" s="12">
        <v>6400</v>
      </c>
      <c r="L136" s="29" t="s">
        <v>492</v>
      </c>
      <c r="M136" s="16" t="s">
        <v>480</v>
      </c>
      <c r="N136" s="16" t="s">
        <v>238</v>
      </c>
      <c r="O136" s="25"/>
    </row>
    <row r="137" spans="1:15" s="2" customFormat="1" ht="48.75" customHeight="1">
      <c r="A137" s="98"/>
      <c r="B137" s="13">
        <v>113</v>
      </c>
      <c r="C137" s="59" t="s">
        <v>493</v>
      </c>
      <c r="D137" s="59"/>
      <c r="E137" s="16" t="s">
        <v>490</v>
      </c>
      <c r="F137" s="16" t="s">
        <v>334</v>
      </c>
      <c r="G137" s="12" t="s">
        <v>21</v>
      </c>
      <c r="H137" s="16" t="s">
        <v>29</v>
      </c>
      <c r="I137" s="16">
        <v>16000</v>
      </c>
      <c r="J137" s="16">
        <v>1000</v>
      </c>
      <c r="K137" s="16">
        <v>10000</v>
      </c>
      <c r="L137" s="29" t="s">
        <v>494</v>
      </c>
      <c r="M137" s="16" t="s">
        <v>480</v>
      </c>
      <c r="N137" s="10" t="s">
        <v>276</v>
      </c>
      <c r="O137" s="25" t="s">
        <v>26</v>
      </c>
    </row>
    <row r="138" spans="1:15" s="2" customFormat="1" ht="45" customHeight="1">
      <c r="A138" s="99"/>
      <c r="B138" s="13">
        <v>114</v>
      </c>
      <c r="C138" s="60" t="s">
        <v>495</v>
      </c>
      <c r="D138" s="60"/>
      <c r="E138" s="16" t="s">
        <v>490</v>
      </c>
      <c r="F138" s="16" t="s">
        <v>334</v>
      </c>
      <c r="G138" s="12" t="s">
        <v>45</v>
      </c>
      <c r="H138" s="16">
        <v>2019</v>
      </c>
      <c r="I138" s="16">
        <v>9806</v>
      </c>
      <c r="J138" s="8"/>
      <c r="K138" s="12">
        <v>9806</v>
      </c>
      <c r="L138" s="29" t="s">
        <v>496</v>
      </c>
      <c r="M138" s="16" t="s">
        <v>480</v>
      </c>
      <c r="N138" s="16" t="s">
        <v>142</v>
      </c>
      <c r="O138" s="25" t="s">
        <v>26</v>
      </c>
    </row>
    <row r="139" spans="1:15" s="2" customFormat="1" ht="61.5" customHeight="1">
      <c r="A139" s="94"/>
      <c r="B139" s="13">
        <v>115</v>
      </c>
      <c r="C139" s="60" t="s">
        <v>497</v>
      </c>
      <c r="D139" s="60"/>
      <c r="E139" s="12" t="s">
        <v>490</v>
      </c>
      <c r="F139" s="16" t="s">
        <v>498</v>
      </c>
      <c r="G139" s="12" t="s">
        <v>21</v>
      </c>
      <c r="H139" s="16" t="s">
        <v>22</v>
      </c>
      <c r="I139" s="16">
        <v>7349</v>
      </c>
      <c r="J139" s="16">
        <v>3000</v>
      </c>
      <c r="K139" s="16">
        <v>4349</v>
      </c>
      <c r="L139" s="29" t="s">
        <v>499</v>
      </c>
      <c r="M139" s="16" t="s">
        <v>480</v>
      </c>
      <c r="N139" s="10" t="s">
        <v>276</v>
      </c>
      <c r="O139" s="25" t="s">
        <v>26</v>
      </c>
    </row>
    <row r="140" spans="1:15" s="2" customFormat="1" ht="48" customHeight="1">
      <c r="A140" s="94"/>
      <c r="B140" s="13">
        <v>116</v>
      </c>
      <c r="C140" s="56" t="s">
        <v>500</v>
      </c>
      <c r="D140" s="56"/>
      <c r="E140" s="12" t="s">
        <v>490</v>
      </c>
      <c r="F140" s="12" t="s">
        <v>334</v>
      </c>
      <c r="G140" s="12" t="s">
        <v>45</v>
      </c>
      <c r="H140" s="12" t="s">
        <v>59</v>
      </c>
      <c r="I140" s="12">
        <v>3638</v>
      </c>
      <c r="J140" s="12"/>
      <c r="K140" s="12">
        <v>800</v>
      </c>
      <c r="L140" s="21" t="s">
        <v>501</v>
      </c>
      <c r="M140" s="16" t="s">
        <v>480</v>
      </c>
      <c r="N140" s="16" t="s">
        <v>327</v>
      </c>
      <c r="O140" s="25"/>
    </row>
    <row r="141" spans="1:15" s="2" customFormat="1" ht="33.75" customHeight="1">
      <c r="A141" s="98"/>
      <c r="B141" s="13">
        <v>117</v>
      </c>
      <c r="C141" s="57" t="s">
        <v>502</v>
      </c>
      <c r="D141" s="57"/>
      <c r="E141" s="12" t="s">
        <v>490</v>
      </c>
      <c r="F141" s="12" t="s">
        <v>503</v>
      </c>
      <c r="G141" s="12" t="s">
        <v>45</v>
      </c>
      <c r="H141" s="12" t="s">
        <v>59</v>
      </c>
      <c r="I141" s="12">
        <v>1660</v>
      </c>
      <c r="J141" s="12"/>
      <c r="K141" s="12">
        <v>661</v>
      </c>
      <c r="L141" s="29" t="s">
        <v>504</v>
      </c>
      <c r="M141" s="16" t="s">
        <v>480</v>
      </c>
      <c r="N141" s="16" t="s">
        <v>505</v>
      </c>
      <c r="O141" s="25"/>
    </row>
    <row r="142" spans="1:15" s="2" customFormat="1" ht="34.5" customHeight="1">
      <c r="A142" s="98"/>
      <c r="B142" s="13">
        <v>118</v>
      </c>
      <c r="C142" s="57" t="s">
        <v>506</v>
      </c>
      <c r="D142" s="57"/>
      <c r="E142" s="12" t="s">
        <v>507</v>
      </c>
      <c r="F142" s="16" t="s">
        <v>508</v>
      </c>
      <c r="G142" s="12" t="s">
        <v>45</v>
      </c>
      <c r="H142" s="12" t="s">
        <v>287</v>
      </c>
      <c r="I142" s="12">
        <v>116000</v>
      </c>
      <c r="J142" s="8"/>
      <c r="K142" s="12">
        <v>16500</v>
      </c>
      <c r="L142" s="29" t="s">
        <v>509</v>
      </c>
      <c r="M142" s="12" t="s">
        <v>409</v>
      </c>
      <c r="N142" s="12" t="s">
        <v>102</v>
      </c>
      <c r="O142" s="25" t="s">
        <v>26</v>
      </c>
    </row>
    <row r="143" spans="1:15" s="3" customFormat="1" ht="21" customHeight="1">
      <c r="A143" s="98"/>
      <c r="B143" s="57">
        <v>119</v>
      </c>
      <c r="C143" s="57" t="s">
        <v>510</v>
      </c>
      <c r="D143" s="8"/>
      <c r="E143" s="8"/>
      <c r="F143" s="8"/>
      <c r="G143" s="8"/>
      <c r="H143" s="8"/>
      <c r="I143" s="8">
        <f>I144+I145</f>
        <v>88000</v>
      </c>
      <c r="J143" s="8">
        <f>J144+J145</f>
        <v>24000</v>
      </c>
      <c r="K143" s="8">
        <f>K144+K145</f>
        <v>16000</v>
      </c>
      <c r="L143" s="18"/>
      <c r="M143" s="8"/>
      <c r="N143" s="42"/>
      <c r="O143" s="14"/>
    </row>
    <row r="144" spans="1:15" s="2" customFormat="1" ht="44.25" customHeight="1">
      <c r="A144" s="98"/>
      <c r="B144" s="57"/>
      <c r="C144" s="57"/>
      <c r="D144" s="33" t="s">
        <v>666</v>
      </c>
      <c r="E144" s="16" t="s">
        <v>511</v>
      </c>
      <c r="F144" s="16" t="s">
        <v>508</v>
      </c>
      <c r="G144" s="12" t="s">
        <v>21</v>
      </c>
      <c r="H144" s="16" t="s">
        <v>51</v>
      </c>
      <c r="I144" s="16">
        <v>25000</v>
      </c>
      <c r="J144" s="16">
        <v>24000</v>
      </c>
      <c r="K144" s="16">
        <v>1000</v>
      </c>
      <c r="L144" s="29" t="s">
        <v>512</v>
      </c>
      <c r="M144" s="16" t="s">
        <v>246</v>
      </c>
      <c r="N144" s="75" t="s">
        <v>96</v>
      </c>
      <c r="O144" s="83"/>
    </row>
    <row r="145" spans="1:15" s="2" customFormat="1" ht="39.75" customHeight="1">
      <c r="A145" s="98"/>
      <c r="B145" s="57"/>
      <c r="C145" s="57"/>
      <c r="D145" s="13" t="s">
        <v>513</v>
      </c>
      <c r="E145" s="16" t="s">
        <v>511</v>
      </c>
      <c r="F145" s="12" t="s">
        <v>508</v>
      </c>
      <c r="G145" s="12" t="s">
        <v>45</v>
      </c>
      <c r="H145" s="12" t="s">
        <v>296</v>
      </c>
      <c r="I145" s="12">
        <v>63000</v>
      </c>
      <c r="J145" s="12"/>
      <c r="K145" s="12">
        <v>15000</v>
      </c>
      <c r="L145" s="21" t="s">
        <v>514</v>
      </c>
      <c r="M145" s="12" t="s">
        <v>409</v>
      </c>
      <c r="N145" s="76"/>
      <c r="O145" s="85"/>
    </row>
    <row r="146" spans="1:15" s="2" customFormat="1" ht="44.25" customHeight="1">
      <c r="A146" s="98"/>
      <c r="B146" s="13">
        <v>120</v>
      </c>
      <c r="C146" s="56" t="s">
        <v>515</v>
      </c>
      <c r="D146" s="56"/>
      <c r="E146" s="12" t="s">
        <v>516</v>
      </c>
      <c r="F146" s="12" t="s">
        <v>517</v>
      </c>
      <c r="G146" s="12" t="s">
        <v>45</v>
      </c>
      <c r="H146" s="12" t="s">
        <v>296</v>
      </c>
      <c r="I146" s="12">
        <v>29000</v>
      </c>
      <c r="J146" s="8"/>
      <c r="K146" s="12">
        <v>18000</v>
      </c>
      <c r="L146" s="21" t="s">
        <v>518</v>
      </c>
      <c r="M146" s="12" t="s">
        <v>519</v>
      </c>
      <c r="N146" s="12" t="s">
        <v>122</v>
      </c>
      <c r="O146" s="23"/>
    </row>
    <row r="147" spans="1:15" s="2" customFormat="1" ht="43.5" customHeight="1">
      <c r="A147" s="98"/>
      <c r="B147" s="13">
        <v>121</v>
      </c>
      <c r="C147" s="60" t="s">
        <v>520</v>
      </c>
      <c r="D147" s="60"/>
      <c r="E147" s="16" t="s">
        <v>507</v>
      </c>
      <c r="F147" s="16" t="s">
        <v>508</v>
      </c>
      <c r="G147" s="12" t="s">
        <v>21</v>
      </c>
      <c r="H147" s="16" t="s">
        <v>51</v>
      </c>
      <c r="I147" s="16">
        <v>25000</v>
      </c>
      <c r="J147" s="16">
        <v>16000</v>
      </c>
      <c r="K147" s="16">
        <v>9000</v>
      </c>
      <c r="L147" s="29" t="s">
        <v>521</v>
      </c>
      <c r="M147" s="16" t="s">
        <v>409</v>
      </c>
      <c r="N147" s="10" t="s">
        <v>102</v>
      </c>
      <c r="O147" s="25"/>
    </row>
    <row r="148" spans="1:15" s="2" customFormat="1" ht="31.5" customHeight="1">
      <c r="A148" s="98"/>
      <c r="B148" s="13">
        <v>122</v>
      </c>
      <c r="C148" s="59" t="s">
        <v>522</v>
      </c>
      <c r="D148" s="59"/>
      <c r="E148" s="16" t="s">
        <v>523</v>
      </c>
      <c r="F148" s="16" t="s">
        <v>426</v>
      </c>
      <c r="G148" s="12" t="s">
        <v>21</v>
      </c>
      <c r="H148" s="16" t="s">
        <v>524</v>
      </c>
      <c r="I148" s="16">
        <v>10000</v>
      </c>
      <c r="J148" s="16">
        <v>7500</v>
      </c>
      <c r="K148" s="16">
        <v>2500</v>
      </c>
      <c r="L148" s="29" t="s">
        <v>525</v>
      </c>
      <c r="M148" s="16" t="s">
        <v>409</v>
      </c>
      <c r="N148" s="10" t="s">
        <v>505</v>
      </c>
      <c r="O148" s="25"/>
    </row>
    <row r="149" spans="1:15" s="2" customFormat="1" ht="37.5" customHeight="1">
      <c r="A149" s="98"/>
      <c r="B149" s="13">
        <v>123</v>
      </c>
      <c r="C149" s="59" t="s">
        <v>526</v>
      </c>
      <c r="D149" s="59"/>
      <c r="E149" s="16" t="s">
        <v>527</v>
      </c>
      <c r="F149" s="16" t="s">
        <v>426</v>
      </c>
      <c r="G149" s="12" t="s">
        <v>21</v>
      </c>
      <c r="H149" s="16" t="s">
        <v>528</v>
      </c>
      <c r="I149" s="16">
        <v>8000</v>
      </c>
      <c r="J149" s="16">
        <v>6000</v>
      </c>
      <c r="K149" s="16">
        <v>2000</v>
      </c>
      <c r="L149" s="29" t="s">
        <v>529</v>
      </c>
      <c r="M149" s="16" t="s">
        <v>409</v>
      </c>
      <c r="N149" s="10" t="s">
        <v>505</v>
      </c>
      <c r="O149" s="25"/>
    </row>
    <row r="150" spans="1:15" s="2" customFormat="1" ht="42" customHeight="1">
      <c r="A150" s="98"/>
      <c r="B150" s="13">
        <v>124</v>
      </c>
      <c r="C150" s="57" t="s">
        <v>530</v>
      </c>
      <c r="D150" s="57"/>
      <c r="E150" s="12" t="s">
        <v>531</v>
      </c>
      <c r="F150" s="12" t="s">
        <v>532</v>
      </c>
      <c r="G150" s="12" t="s">
        <v>45</v>
      </c>
      <c r="H150" s="12">
        <v>2019</v>
      </c>
      <c r="I150" s="12">
        <v>6300</v>
      </c>
      <c r="J150" s="12"/>
      <c r="K150" s="12">
        <v>6300</v>
      </c>
      <c r="L150" s="21" t="s">
        <v>533</v>
      </c>
      <c r="M150" s="12" t="s">
        <v>519</v>
      </c>
      <c r="N150" s="12" t="s">
        <v>505</v>
      </c>
      <c r="O150" s="23"/>
    </row>
    <row r="151" spans="1:15" s="2" customFormat="1" ht="52.5" customHeight="1">
      <c r="A151" s="99"/>
      <c r="B151" s="13">
        <v>125</v>
      </c>
      <c r="C151" s="56" t="s">
        <v>534</v>
      </c>
      <c r="D151" s="56"/>
      <c r="E151" s="12" t="s">
        <v>535</v>
      </c>
      <c r="F151" s="12" t="s">
        <v>94</v>
      </c>
      <c r="G151" s="12" t="s">
        <v>45</v>
      </c>
      <c r="H151" s="12" t="s">
        <v>287</v>
      </c>
      <c r="I151" s="12">
        <v>65426</v>
      </c>
      <c r="J151" s="12"/>
      <c r="K151" s="12">
        <v>16000</v>
      </c>
      <c r="L151" s="21" t="s">
        <v>536</v>
      </c>
      <c r="M151" s="12" t="s">
        <v>409</v>
      </c>
      <c r="N151" s="12" t="s">
        <v>122</v>
      </c>
      <c r="O151" s="23"/>
    </row>
    <row r="152" spans="1:15" s="2" customFormat="1" ht="21" customHeight="1">
      <c r="A152" s="94"/>
      <c r="B152" s="57">
        <v>126</v>
      </c>
      <c r="C152" s="68" t="s">
        <v>537</v>
      </c>
      <c r="D152" s="31"/>
      <c r="E152" s="32"/>
      <c r="F152" s="32"/>
      <c r="G152" s="8"/>
      <c r="H152" s="32"/>
      <c r="I152" s="32">
        <f>I153+I154</f>
        <v>1894</v>
      </c>
      <c r="J152" s="32">
        <f>J153+J154</f>
        <v>0</v>
      </c>
      <c r="K152" s="32">
        <f>K153+K154</f>
        <v>1894</v>
      </c>
      <c r="L152" s="35"/>
      <c r="M152" s="32"/>
      <c r="N152" s="46"/>
      <c r="O152" s="47"/>
    </row>
    <row r="153" spans="1:15" s="2" customFormat="1" ht="60" customHeight="1">
      <c r="A153" s="94"/>
      <c r="B153" s="57"/>
      <c r="C153" s="68"/>
      <c r="D153" s="33" t="s">
        <v>538</v>
      </c>
      <c r="E153" s="16" t="s">
        <v>334</v>
      </c>
      <c r="F153" s="16" t="s">
        <v>334</v>
      </c>
      <c r="G153" s="16" t="s">
        <v>45</v>
      </c>
      <c r="H153" s="16">
        <v>2019</v>
      </c>
      <c r="I153" s="16">
        <v>1354</v>
      </c>
      <c r="J153" s="8"/>
      <c r="K153" s="16">
        <v>1354</v>
      </c>
      <c r="L153" s="21" t="s">
        <v>539</v>
      </c>
      <c r="M153" s="16" t="s">
        <v>334</v>
      </c>
      <c r="N153" s="72" t="s">
        <v>464</v>
      </c>
      <c r="O153" s="86"/>
    </row>
    <row r="154" spans="1:15" s="2" customFormat="1" ht="54.75" customHeight="1">
      <c r="A154" s="94"/>
      <c r="B154" s="57"/>
      <c r="C154" s="68"/>
      <c r="D154" s="33" t="s">
        <v>540</v>
      </c>
      <c r="E154" s="16" t="s">
        <v>334</v>
      </c>
      <c r="F154" s="16" t="s">
        <v>334</v>
      </c>
      <c r="G154" s="16" t="s">
        <v>45</v>
      </c>
      <c r="H154" s="16">
        <v>2019</v>
      </c>
      <c r="I154" s="16">
        <v>540</v>
      </c>
      <c r="J154" s="8"/>
      <c r="K154" s="16">
        <v>540</v>
      </c>
      <c r="L154" s="21" t="s">
        <v>541</v>
      </c>
      <c r="M154" s="16" t="s">
        <v>334</v>
      </c>
      <c r="N154" s="74"/>
      <c r="O154" s="86"/>
    </row>
    <row r="155" spans="1:15" s="2" customFormat="1" ht="78.75" customHeight="1">
      <c r="A155" s="94"/>
      <c r="B155" s="13">
        <v>127</v>
      </c>
      <c r="C155" s="56" t="s">
        <v>542</v>
      </c>
      <c r="D155" s="56"/>
      <c r="E155" s="12" t="s">
        <v>543</v>
      </c>
      <c r="F155" s="16" t="s">
        <v>508</v>
      </c>
      <c r="G155" s="12" t="s">
        <v>45</v>
      </c>
      <c r="H155" s="12" t="s">
        <v>46</v>
      </c>
      <c r="I155" s="12">
        <v>21800</v>
      </c>
      <c r="J155" s="8"/>
      <c r="K155" s="12">
        <v>9500</v>
      </c>
      <c r="L155" s="29" t="s">
        <v>544</v>
      </c>
      <c r="M155" s="12" t="s">
        <v>409</v>
      </c>
      <c r="N155" s="12" t="s">
        <v>48</v>
      </c>
      <c r="O155" s="25" t="s">
        <v>26</v>
      </c>
    </row>
    <row r="156" spans="1:15" s="3" customFormat="1" ht="21.75" customHeight="1">
      <c r="A156" s="94"/>
      <c r="B156" s="57">
        <v>128</v>
      </c>
      <c r="C156" s="56" t="s">
        <v>545</v>
      </c>
      <c r="D156" s="32"/>
      <c r="E156" s="32"/>
      <c r="F156" s="32"/>
      <c r="G156" s="8"/>
      <c r="H156" s="32"/>
      <c r="I156" s="32">
        <f>I157+I158+I159</f>
        <v>10800</v>
      </c>
      <c r="J156" s="32">
        <f>J157+J158+J159</f>
        <v>2000</v>
      </c>
      <c r="K156" s="32">
        <f>K157+K158+K159</f>
        <v>3000</v>
      </c>
      <c r="L156" s="35"/>
      <c r="M156" s="32"/>
      <c r="N156" s="46"/>
      <c r="O156" s="37"/>
    </row>
    <row r="157" spans="1:15" s="2" customFormat="1" ht="62.25" customHeight="1">
      <c r="A157" s="94"/>
      <c r="B157" s="57"/>
      <c r="C157" s="56"/>
      <c r="D157" s="44" t="s">
        <v>546</v>
      </c>
      <c r="E157" s="56" t="s">
        <v>334</v>
      </c>
      <c r="F157" s="12" t="s">
        <v>547</v>
      </c>
      <c r="G157" s="12" t="s">
        <v>21</v>
      </c>
      <c r="H157" s="12" t="s">
        <v>29</v>
      </c>
      <c r="I157" s="12">
        <v>9800</v>
      </c>
      <c r="J157" s="12">
        <v>2000</v>
      </c>
      <c r="K157" s="12">
        <v>2000</v>
      </c>
      <c r="L157" s="21" t="s">
        <v>548</v>
      </c>
      <c r="M157" s="12" t="s">
        <v>334</v>
      </c>
      <c r="N157" s="72" t="s">
        <v>464</v>
      </c>
      <c r="O157" s="87"/>
    </row>
    <row r="158" spans="1:15" s="2" customFormat="1" ht="54.75" customHeight="1">
      <c r="A158" s="94"/>
      <c r="B158" s="57"/>
      <c r="C158" s="56"/>
      <c r="D158" s="12" t="s">
        <v>549</v>
      </c>
      <c r="E158" s="56"/>
      <c r="F158" s="12" t="s">
        <v>550</v>
      </c>
      <c r="G158" s="12" t="s">
        <v>45</v>
      </c>
      <c r="H158" s="12">
        <v>2019</v>
      </c>
      <c r="I158" s="12">
        <v>600</v>
      </c>
      <c r="J158" s="12"/>
      <c r="K158" s="12">
        <v>600</v>
      </c>
      <c r="L158" s="21" t="s">
        <v>551</v>
      </c>
      <c r="M158" s="12" t="s">
        <v>334</v>
      </c>
      <c r="N158" s="73"/>
      <c r="O158" s="88"/>
    </row>
    <row r="159" spans="1:15" s="2" customFormat="1" ht="51.75" customHeight="1">
      <c r="A159" s="94"/>
      <c r="B159" s="57"/>
      <c r="C159" s="56"/>
      <c r="D159" s="12" t="s">
        <v>552</v>
      </c>
      <c r="E159" s="56"/>
      <c r="F159" s="12" t="s">
        <v>334</v>
      </c>
      <c r="G159" s="12" t="s">
        <v>45</v>
      </c>
      <c r="H159" s="12">
        <v>2019</v>
      </c>
      <c r="I159" s="12">
        <v>400</v>
      </c>
      <c r="J159" s="12"/>
      <c r="K159" s="12">
        <v>400</v>
      </c>
      <c r="L159" s="21" t="s">
        <v>553</v>
      </c>
      <c r="M159" s="12" t="s">
        <v>334</v>
      </c>
      <c r="N159" s="74"/>
      <c r="O159" s="89"/>
    </row>
    <row r="160" spans="1:15" s="2" customFormat="1" ht="95.25" customHeight="1">
      <c r="A160" s="98"/>
      <c r="B160" s="13">
        <v>129</v>
      </c>
      <c r="C160" s="56" t="s">
        <v>554</v>
      </c>
      <c r="D160" s="56"/>
      <c r="E160" s="12" t="s">
        <v>409</v>
      </c>
      <c r="F160" s="12" t="s">
        <v>555</v>
      </c>
      <c r="G160" s="12" t="s">
        <v>45</v>
      </c>
      <c r="H160" s="12">
        <v>2019</v>
      </c>
      <c r="I160" s="12">
        <v>6500</v>
      </c>
      <c r="J160" s="8"/>
      <c r="K160" s="12">
        <v>6500</v>
      </c>
      <c r="L160" s="38" t="s">
        <v>556</v>
      </c>
      <c r="M160" s="12" t="s">
        <v>409</v>
      </c>
      <c r="N160" s="12" t="s">
        <v>87</v>
      </c>
      <c r="O160" s="23"/>
    </row>
    <row r="161" spans="1:15" s="2" customFormat="1" ht="37.5" customHeight="1">
      <c r="A161" s="99"/>
      <c r="B161" s="13">
        <v>130</v>
      </c>
      <c r="C161" s="60" t="s">
        <v>557</v>
      </c>
      <c r="D161" s="60"/>
      <c r="E161" s="16" t="s">
        <v>24</v>
      </c>
      <c r="F161" s="16" t="s">
        <v>20</v>
      </c>
      <c r="G161" s="12" t="s">
        <v>45</v>
      </c>
      <c r="H161" s="16">
        <v>2019</v>
      </c>
      <c r="I161" s="16">
        <v>1868</v>
      </c>
      <c r="J161" s="16"/>
      <c r="K161" s="16">
        <v>1868</v>
      </c>
      <c r="L161" s="29" t="s">
        <v>558</v>
      </c>
      <c r="M161" s="16" t="s">
        <v>24</v>
      </c>
      <c r="N161" s="16" t="s">
        <v>31</v>
      </c>
      <c r="O161" s="25"/>
    </row>
    <row r="162" spans="1:15" s="2" customFormat="1" ht="36" customHeight="1">
      <c r="A162" s="94"/>
      <c r="B162" s="13">
        <v>131</v>
      </c>
      <c r="C162" s="59" t="s">
        <v>559</v>
      </c>
      <c r="D162" s="59"/>
      <c r="E162" s="16" t="s">
        <v>560</v>
      </c>
      <c r="F162" s="16" t="s">
        <v>508</v>
      </c>
      <c r="G162" s="12" t="s">
        <v>45</v>
      </c>
      <c r="H162" s="16">
        <v>2019</v>
      </c>
      <c r="I162" s="16">
        <v>6110</v>
      </c>
      <c r="J162" s="40"/>
      <c r="K162" s="16">
        <v>6110</v>
      </c>
      <c r="L162" s="29" t="s">
        <v>561</v>
      </c>
      <c r="M162" s="16" t="s">
        <v>562</v>
      </c>
      <c r="N162" s="16" t="s">
        <v>116</v>
      </c>
      <c r="O162" s="25"/>
    </row>
    <row r="163" spans="1:15" s="2" customFormat="1" ht="33.75" customHeight="1">
      <c r="A163" s="94"/>
      <c r="B163" s="13">
        <v>132</v>
      </c>
      <c r="C163" s="57" t="s">
        <v>563</v>
      </c>
      <c r="D163" s="57"/>
      <c r="E163" s="12" t="s">
        <v>562</v>
      </c>
      <c r="F163" s="12" t="s">
        <v>564</v>
      </c>
      <c r="G163" s="12" t="s">
        <v>45</v>
      </c>
      <c r="H163" s="12">
        <v>2019</v>
      </c>
      <c r="I163" s="12">
        <v>755</v>
      </c>
      <c r="J163" s="12"/>
      <c r="K163" s="12">
        <v>755</v>
      </c>
      <c r="L163" s="21" t="s">
        <v>565</v>
      </c>
      <c r="M163" s="16" t="s">
        <v>562</v>
      </c>
      <c r="N163" s="16" t="s">
        <v>116</v>
      </c>
      <c r="O163" s="25"/>
    </row>
    <row r="164" spans="1:15" s="2" customFormat="1" ht="27" customHeight="1">
      <c r="A164" s="94"/>
      <c r="B164" s="13">
        <v>133</v>
      </c>
      <c r="C164" s="59" t="s">
        <v>566</v>
      </c>
      <c r="D164" s="59"/>
      <c r="E164" s="12" t="s">
        <v>562</v>
      </c>
      <c r="F164" s="16" t="s">
        <v>94</v>
      </c>
      <c r="G164" s="12" t="s">
        <v>45</v>
      </c>
      <c r="H164" s="16">
        <v>2019</v>
      </c>
      <c r="I164" s="16">
        <v>800</v>
      </c>
      <c r="J164" s="12"/>
      <c r="K164" s="16">
        <v>800</v>
      </c>
      <c r="L164" s="29" t="s">
        <v>567</v>
      </c>
      <c r="M164" s="16" t="s">
        <v>94</v>
      </c>
      <c r="N164" s="16" t="s">
        <v>116</v>
      </c>
      <c r="O164" s="25"/>
    </row>
    <row r="165" spans="1:15" s="2" customFormat="1" ht="23.25" customHeight="1">
      <c r="A165" s="94"/>
      <c r="B165" s="13">
        <v>134</v>
      </c>
      <c r="C165" s="57" t="s">
        <v>568</v>
      </c>
      <c r="D165" s="57"/>
      <c r="E165" s="12" t="s">
        <v>569</v>
      </c>
      <c r="F165" s="12" t="s">
        <v>426</v>
      </c>
      <c r="G165" s="12" t="s">
        <v>45</v>
      </c>
      <c r="H165" s="12">
        <v>2019</v>
      </c>
      <c r="I165" s="12">
        <v>5000</v>
      </c>
      <c r="J165" s="12"/>
      <c r="K165" s="12">
        <v>5000</v>
      </c>
      <c r="L165" s="21" t="s">
        <v>570</v>
      </c>
      <c r="M165" s="12" t="s">
        <v>221</v>
      </c>
      <c r="N165" s="12" t="s">
        <v>150</v>
      </c>
      <c r="O165" s="23"/>
    </row>
    <row r="166" spans="1:15" s="2" customFormat="1" ht="14.25">
      <c r="A166" s="94"/>
      <c r="B166" s="57">
        <v>135</v>
      </c>
      <c r="C166" s="59" t="s">
        <v>571</v>
      </c>
      <c r="D166" s="16"/>
      <c r="E166" s="16"/>
      <c r="F166" s="12"/>
      <c r="G166" s="12"/>
      <c r="H166" s="16"/>
      <c r="I166" s="32">
        <v>692</v>
      </c>
      <c r="J166" s="48"/>
      <c r="K166" s="32">
        <v>692</v>
      </c>
      <c r="L166" s="29"/>
      <c r="M166" s="16"/>
      <c r="N166" s="46"/>
      <c r="O166" s="25"/>
    </row>
    <row r="167" spans="1:15" s="2" customFormat="1" ht="64.5" customHeight="1">
      <c r="A167" s="94"/>
      <c r="B167" s="57"/>
      <c r="C167" s="59"/>
      <c r="D167" s="33" t="s">
        <v>572</v>
      </c>
      <c r="E167" s="16" t="s">
        <v>573</v>
      </c>
      <c r="F167" s="16" t="s">
        <v>574</v>
      </c>
      <c r="G167" s="12" t="s">
        <v>45</v>
      </c>
      <c r="H167" s="16">
        <v>2019</v>
      </c>
      <c r="I167" s="16">
        <v>280</v>
      </c>
      <c r="J167" s="40"/>
      <c r="K167" s="16">
        <v>280</v>
      </c>
      <c r="L167" s="29" t="s">
        <v>575</v>
      </c>
      <c r="M167" s="16" t="s">
        <v>573</v>
      </c>
      <c r="N167" s="72" t="s">
        <v>505</v>
      </c>
      <c r="O167" s="25"/>
    </row>
    <row r="168" spans="1:15" s="2" customFormat="1" ht="39.75" customHeight="1">
      <c r="A168" s="94"/>
      <c r="B168" s="57"/>
      <c r="C168" s="59"/>
      <c r="D168" s="33" t="s">
        <v>576</v>
      </c>
      <c r="E168" s="16" t="s">
        <v>577</v>
      </c>
      <c r="F168" s="16" t="s">
        <v>508</v>
      </c>
      <c r="G168" s="12" t="s">
        <v>45</v>
      </c>
      <c r="H168" s="16">
        <v>2019</v>
      </c>
      <c r="I168" s="16">
        <v>130</v>
      </c>
      <c r="J168" s="40"/>
      <c r="K168" s="16">
        <v>130</v>
      </c>
      <c r="L168" s="29" t="s">
        <v>578</v>
      </c>
      <c r="M168" s="16" t="s">
        <v>577</v>
      </c>
      <c r="N168" s="73"/>
      <c r="O168" s="25"/>
    </row>
    <row r="169" spans="1:15" s="2" customFormat="1" ht="51" customHeight="1">
      <c r="A169" s="94"/>
      <c r="B169" s="57"/>
      <c r="C169" s="59"/>
      <c r="D169" s="33" t="s">
        <v>579</v>
      </c>
      <c r="E169" s="16" t="s">
        <v>580</v>
      </c>
      <c r="F169" s="16" t="s">
        <v>508</v>
      </c>
      <c r="G169" s="12" t="s">
        <v>45</v>
      </c>
      <c r="H169" s="16">
        <v>2019</v>
      </c>
      <c r="I169" s="16">
        <v>282</v>
      </c>
      <c r="J169" s="40"/>
      <c r="K169" s="16">
        <v>282</v>
      </c>
      <c r="L169" s="29" t="s">
        <v>581</v>
      </c>
      <c r="M169" s="16" t="s">
        <v>582</v>
      </c>
      <c r="N169" s="74"/>
      <c r="O169" s="25"/>
    </row>
    <row r="170" spans="1:15" s="2" customFormat="1" ht="53.25" customHeight="1">
      <c r="A170" s="94"/>
      <c r="B170" s="13">
        <v>136</v>
      </c>
      <c r="C170" s="56" t="s">
        <v>583</v>
      </c>
      <c r="D170" s="56"/>
      <c r="E170" s="12" t="s">
        <v>418</v>
      </c>
      <c r="F170" s="45" t="s">
        <v>584</v>
      </c>
      <c r="G170" s="12" t="s">
        <v>45</v>
      </c>
      <c r="H170" s="12">
        <v>2019</v>
      </c>
      <c r="I170" s="12">
        <v>350</v>
      </c>
      <c r="J170" s="12"/>
      <c r="K170" s="12">
        <v>350</v>
      </c>
      <c r="L170" s="49" t="s">
        <v>585</v>
      </c>
      <c r="M170" s="12" t="s">
        <v>418</v>
      </c>
      <c r="N170" s="12" t="s">
        <v>321</v>
      </c>
      <c r="O170" s="23"/>
    </row>
    <row r="171" spans="1:15" s="2" customFormat="1" ht="37.5" customHeight="1">
      <c r="A171" s="94"/>
      <c r="B171" s="13">
        <v>137</v>
      </c>
      <c r="C171" s="60" t="s">
        <v>586</v>
      </c>
      <c r="D171" s="60"/>
      <c r="E171" s="16" t="s">
        <v>587</v>
      </c>
      <c r="F171" s="16" t="s">
        <v>101</v>
      </c>
      <c r="G171" s="12" t="s">
        <v>45</v>
      </c>
      <c r="H171" s="16">
        <v>2019</v>
      </c>
      <c r="I171" s="16">
        <v>310</v>
      </c>
      <c r="J171" s="12"/>
      <c r="K171" s="16">
        <v>310</v>
      </c>
      <c r="L171" s="29" t="s">
        <v>588</v>
      </c>
      <c r="M171" s="16" t="s">
        <v>101</v>
      </c>
      <c r="N171" s="16" t="s">
        <v>216</v>
      </c>
      <c r="O171" s="25"/>
    </row>
    <row r="172" spans="1:15" s="2" customFormat="1" ht="31.5" customHeight="1">
      <c r="A172" s="94"/>
      <c r="B172" s="13">
        <v>138</v>
      </c>
      <c r="C172" s="59" t="s">
        <v>589</v>
      </c>
      <c r="D172" s="59"/>
      <c r="E172" s="16" t="s">
        <v>590</v>
      </c>
      <c r="F172" s="16" t="s">
        <v>215</v>
      </c>
      <c r="G172" s="12" t="s">
        <v>45</v>
      </c>
      <c r="H172" s="16">
        <v>2019</v>
      </c>
      <c r="I172" s="16">
        <v>300</v>
      </c>
      <c r="J172" s="16"/>
      <c r="K172" s="16">
        <v>300</v>
      </c>
      <c r="L172" s="29" t="s">
        <v>591</v>
      </c>
      <c r="M172" s="16" t="s">
        <v>215</v>
      </c>
      <c r="N172" s="16" t="s">
        <v>53</v>
      </c>
      <c r="O172" s="25"/>
    </row>
    <row r="173" spans="1:15" s="2" customFormat="1" ht="16.5" customHeight="1">
      <c r="A173" s="94"/>
      <c r="B173" s="63" t="s">
        <v>592</v>
      </c>
      <c r="C173" s="63"/>
      <c r="D173" s="63"/>
      <c r="E173" s="63"/>
      <c r="F173" s="8"/>
      <c r="G173" s="8"/>
      <c r="H173" s="8"/>
      <c r="I173" s="8">
        <f>I174+I175+I176+I177+I178+I181+I182+I183+I190+I191</f>
        <v>212863</v>
      </c>
      <c r="J173" s="8">
        <f>J174+J175+J176+J177+J178+J181+J182+J183+J190+J191</f>
        <v>69570</v>
      </c>
      <c r="K173" s="8">
        <f>K174+K175+K176+K177+K178+K181+K182+K183+K190+K191</f>
        <v>115471</v>
      </c>
      <c r="L173" s="18"/>
      <c r="M173" s="8"/>
      <c r="N173" s="8"/>
      <c r="O173" s="14"/>
    </row>
    <row r="174" spans="1:15" s="2" customFormat="1" ht="36">
      <c r="A174" s="94"/>
      <c r="B174" s="13">
        <v>139</v>
      </c>
      <c r="C174" s="59" t="s">
        <v>593</v>
      </c>
      <c r="D174" s="59"/>
      <c r="E174" s="16" t="s">
        <v>409</v>
      </c>
      <c r="F174" s="16" t="s">
        <v>594</v>
      </c>
      <c r="G174" s="12" t="s">
        <v>21</v>
      </c>
      <c r="H174" s="16" t="s">
        <v>22</v>
      </c>
      <c r="I174" s="16">
        <v>80000</v>
      </c>
      <c r="J174" s="16">
        <v>35000</v>
      </c>
      <c r="K174" s="16">
        <v>45000</v>
      </c>
      <c r="L174" s="29" t="s">
        <v>595</v>
      </c>
      <c r="M174" s="16" t="s">
        <v>409</v>
      </c>
      <c r="N174" s="10" t="s">
        <v>87</v>
      </c>
      <c r="O174" s="25" t="s">
        <v>26</v>
      </c>
    </row>
    <row r="175" spans="1:15" s="2" customFormat="1" ht="60">
      <c r="A175" s="94"/>
      <c r="B175" s="13">
        <v>140</v>
      </c>
      <c r="C175" s="56" t="s">
        <v>596</v>
      </c>
      <c r="D175" s="56"/>
      <c r="E175" s="12" t="s">
        <v>569</v>
      </c>
      <c r="F175" s="12" t="s">
        <v>597</v>
      </c>
      <c r="G175" s="12" t="s">
        <v>21</v>
      </c>
      <c r="H175" s="12" t="s">
        <v>29</v>
      </c>
      <c r="I175" s="12">
        <v>63077</v>
      </c>
      <c r="J175" s="12">
        <v>10000</v>
      </c>
      <c r="K175" s="12">
        <v>30000</v>
      </c>
      <c r="L175" s="21" t="s">
        <v>598</v>
      </c>
      <c r="M175" s="12" t="s">
        <v>221</v>
      </c>
      <c r="N175" s="10" t="s">
        <v>327</v>
      </c>
      <c r="O175" s="23" t="s">
        <v>26</v>
      </c>
    </row>
    <row r="176" spans="1:15" s="2" customFormat="1" ht="33.75" customHeight="1">
      <c r="A176" s="94"/>
      <c r="B176" s="13">
        <v>141</v>
      </c>
      <c r="C176" s="57" t="s">
        <v>599</v>
      </c>
      <c r="D176" s="57"/>
      <c r="E176" s="12" t="s">
        <v>600</v>
      </c>
      <c r="F176" s="16" t="s">
        <v>426</v>
      </c>
      <c r="G176" s="12" t="s">
        <v>45</v>
      </c>
      <c r="H176" s="16" t="s">
        <v>46</v>
      </c>
      <c r="I176" s="12">
        <v>7500</v>
      </c>
      <c r="J176" s="12"/>
      <c r="K176" s="12">
        <v>5000</v>
      </c>
      <c r="L176" s="21" t="s">
        <v>601</v>
      </c>
      <c r="M176" s="10" t="s">
        <v>602</v>
      </c>
      <c r="N176" s="10" t="s">
        <v>603</v>
      </c>
      <c r="O176" s="80" t="s">
        <v>604</v>
      </c>
    </row>
    <row r="177" spans="1:15" s="2" customFormat="1" ht="33.75" customHeight="1">
      <c r="A177" s="94"/>
      <c r="B177" s="13">
        <v>142</v>
      </c>
      <c r="C177" s="58" t="s">
        <v>605</v>
      </c>
      <c r="D177" s="58"/>
      <c r="E177" s="10" t="s">
        <v>606</v>
      </c>
      <c r="F177" s="10" t="s">
        <v>607</v>
      </c>
      <c r="G177" s="12" t="s">
        <v>21</v>
      </c>
      <c r="H177" s="10" t="s">
        <v>22</v>
      </c>
      <c r="I177" s="10">
        <v>19500</v>
      </c>
      <c r="J177" s="10">
        <v>10000</v>
      </c>
      <c r="K177" s="10">
        <v>8000</v>
      </c>
      <c r="L177" s="19" t="s">
        <v>608</v>
      </c>
      <c r="M177" s="10" t="s">
        <v>602</v>
      </c>
      <c r="N177" s="10" t="s">
        <v>603</v>
      </c>
      <c r="O177" s="80"/>
    </row>
    <row r="178" spans="1:15" s="2" customFormat="1" ht="20.25" customHeight="1">
      <c r="A178" s="94"/>
      <c r="B178" s="57">
        <v>143</v>
      </c>
      <c r="C178" s="56" t="s">
        <v>609</v>
      </c>
      <c r="D178" s="8"/>
      <c r="E178" s="8"/>
      <c r="F178" s="8"/>
      <c r="G178" s="8"/>
      <c r="H178" s="8"/>
      <c r="I178" s="8">
        <f>SUM(I179:I180)</f>
        <v>18350</v>
      </c>
      <c r="J178" s="8">
        <f>SUM(J179:J180)</f>
        <v>8350</v>
      </c>
      <c r="K178" s="8">
        <f>SUM(K179:K180)</f>
        <v>10000</v>
      </c>
      <c r="L178" s="18"/>
      <c r="M178" s="8"/>
      <c r="N178" s="42"/>
      <c r="O178" s="14"/>
    </row>
    <row r="179" spans="1:15" s="2" customFormat="1" ht="41.25" customHeight="1">
      <c r="A179" s="94"/>
      <c r="B179" s="57"/>
      <c r="C179" s="56"/>
      <c r="D179" s="16" t="s">
        <v>610</v>
      </c>
      <c r="E179" s="16" t="s">
        <v>611</v>
      </c>
      <c r="F179" s="16" t="s">
        <v>426</v>
      </c>
      <c r="G179" s="12" t="s">
        <v>21</v>
      </c>
      <c r="H179" s="16" t="s">
        <v>51</v>
      </c>
      <c r="I179" s="16">
        <v>9698</v>
      </c>
      <c r="J179" s="16">
        <v>3698</v>
      </c>
      <c r="K179" s="16">
        <v>6000</v>
      </c>
      <c r="L179" s="29" t="s">
        <v>612</v>
      </c>
      <c r="M179" s="72" t="s">
        <v>611</v>
      </c>
      <c r="N179" s="75" t="s">
        <v>603</v>
      </c>
      <c r="O179" s="83" t="s">
        <v>26</v>
      </c>
    </row>
    <row r="180" spans="1:15" s="2" customFormat="1" ht="42" customHeight="1">
      <c r="A180" s="94"/>
      <c r="B180" s="57"/>
      <c r="C180" s="56"/>
      <c r="D180" s="16" t="s">
        <v>613</v>
      </c>
      <c r="E180" s="16" t="s">
        <v>611</v>
      </c>
      <c r="F180" s="16" t="s">
        <v>426</v>
      </c>
      <c r="G180" s="12" t="s">
        <v>21</v>
      </c>
      <c r="H180" s="16" t="s">
        <v>51</v>
      </c>
      <c r="I180" s="16">
        <v>8652</v>
      </c>
      <c r="J180" s="16">
        <v>4652</v>
      </c>
      <c r="K180" s="16">
        <v>4000</v>
      </c>
      <c r="L180" s="29" t="s">
        <v>614</v>
      </c>
      <c r="M180" s="74"/>
      <c r="N180" s="76"/>
      <c r="O180" s="85"/>
    </row>
    <row r="181" spans="1:15" s="2" customFormat="1" ht="31.5" customHeight="1">
      <c r="A181" s="98"/>
      <c r="B181" s="13">
        <v>144</v>
      </c>
      <c r="C181" s="59" t="s">
        <v>615</v>
      </c>
      <c r="D181" s="59"/>
      <c r="E181" s="16" t="s">
        <v>611</v>
      </c>
      <c r="F181" s="16" t="s">
        <v>334</v>
      </c>
      <c r="G181" s="12" t="s">
        <v>21</v>
      </c>
      <c r="H181" s="16" t="s">
        <v>22</v>
      </c>
      <c r="I181" s="16">
        <v>10020</v>
      </c>
      <c r="J181" s="16">
        <v>6020</v>
      </c>
      <c r="K181" s="16">
        <v>4000</v>
      </c>
      <c r="L181" s="29" t="s">
        <v>616</v>
      </c>
      <c r="M181" s="16" t="s">
        <v>611</v>
      </c>
      <c r="N181" s="10" t="s">
        <v>603</v>
      </c>
      <c r="O181" s="25" t="s">
        <v>26</v>
      </c>
    </row>
    <row r="182" spans="1:15" s="2" customFormat="1" ht="30" customHeight="1">
      <c r="A182" s="98"/>
      <c r="B182" s="13">
        <v>145</v>
      </c>
      <c r="C182" s="59" t="s">
        <v>617</v>
      </c>
      <c r="D182" s="59"/>
      <c r="E182" s="16" t="s">
        <v>611</v>
      </c>
      <c r="F182" s="16" t="s">
        <v>94</v>
      </c>
      <c r="G182" s="12" t="s">
        <v>45</v>
      </c>
      <c r="H182" s="16">
        <v>2019</v>
      </c>
      <c r="I182" s="16">
        <v>7000</v>
      </c>
      <c r="J182" s="12"/>
      <c r="K182" s="16">
        <v>7000</v>
      </c>
      <c r="L182" s="29" t="s">
        <v>618</v>
      </c>
      <c r="M182" s="16" t="s">
        <v>611</v>
      </c>
      <c r="N182" s="10" t="s">
        <v>603</v>
      </c>
      <c r="O182" s="25" t="s">
        <v>26</v>
      </c>
    </row>
    <row r="183" spans="1:15" s="2" customFormat="1" ht="20.25" customHeight="1">
      <c r="A183" s="98"/>
      <c r="B183" s="57">
        <v>146</v>
      </c>
      <c r="C183" s="56" t="s">
        <v>619</v>
      </c>
      <c r="D183" s="32"/>
      <c r="E183" s="32"/>
      <c r="F183" s="32"/>
      <c r="G183" s="8"/>
      <c r="H183" s="32"/>
      <c r="I183" s="32">
        <f>SUM(I184:I189)</f>
        <v>3696</v>
      </c>
      <c r="J183" s="32">
        <f>SUM(J184:J189)</f>
        <v>200</v>
      </c>
      <c r="K183" s="32">
        <f>SUM(K184:K189)</f>
        <v>2751</v>
      </c>
      <c r="L183" s="35"/>
      <c r="M183" s="32"/>
      <c r="N183" s="10"/>
      <c r="O183" s="37"/>
    </row>
    <row r="184" spans="1:15" s="2" customFormat="1" ht="46.5" customHeight="1">
      <c r="A184" s="98"/>
      <c r="B184" s="57"/>
      <c r="C184" s="56"/>
      <c r="D184" s="16" t="s">
        <v>620</v>
      </c>
      <c r="E184" s="16" t="s">
        <v>611</v>
      </c>
      <c r="F184" s="16" t="s">
        <v>215</v>
      </c>
      <c r="G184" s="16" t="s">
        <v>45</v>
      </c>
      <c r="H184" s="16">
        <v>2019</v>
      </c>
      <c r="I184" s="16">
        <v>200</v>
      </c>
      <c r="J184" s="16"/>
      <c r="K184" s="16">
        <v>200</v>
      </c>
      <c r="L184" s="29" t="s">
        <v>621</v>
      </c>
      <c r="M184" s="59" t="s">
        <v>611</v>
      </c>
      <c r="N184" s="77" t="s">
        <v>603</v>
      </c>
      <c r="O184" s="68"/>
    </row>
    <row r="185" spans="1:15" s="2" customFormat="1" ht="57" customHeight="1">
      <c r="A185" s="99"/>
      <c r="B185" s="57"/>
      <c r="C185" s="56"/>
      <c r="D185" s="16" t="s">
        <v>622</v>
      </c>
      <c r="E185" s="16" t="s">
        <v>611</v>
      </c>
      <c r="F185" s="16" t="s">
        <v>623</v>
      </c>
      <c r="G185" s="16" t="s">
        <v>45</v>
      </c>
      <c r="H185" s="16">
        <v>2019</v>
      </c>
      <c r="I185" s="16">
        <v>401</v>
      </c>
      <c r="J185" s="16"/>
      <c r="K185" s="16">
        <v>401</v>
      </c>
      <c r="L185" s="29" t="s">
        <v>624</v>
      </c>
      <c r="M185" s="59"/>
      <c r="N185" s="79"/>
      <c r="O185" s="68"/>
    </row>
    <row r="186" spans="1:15" s="2" customFormat="1" ht="48.75" customHeight="1">
      <c r="A186" s="94"/>
      <c r="B186" s="69">
        <v>146</v>
      </c>
      <c r="C186" s="56" t="s">
        <v>619</v>
      </c>
      <c r="D186" s="16" t="s">
        <v>625</v>
      </c>
      <c r="E186" s="16" t="s">
        <v>611</v>
      </c>
      <c r="F186" s="16" t="s">
        <v>508</v>
      </c>
      <c r="G186" s="16" t="s">
        <v>21</v>
      </c>
      <c r="H186" s="16" t="s">
        <v>51</v>
      </c>
      <c r="I186" s="16">
        <v>1200</v>
      </c>
      <c r="J186" s="16">
        <v>200</v>
      </c>
      <c r="K186" s="16">
        <v>1000</v>
      </c>
      <c r="L186" s="29" t="s">
        <v>626</v>
      </c>
      <c r="M186" s="59" t="s">
        <v>611</v>
      </c>
      <c r="N186" s="77" t="s">
        <v>603</v>
      </c>
      <c r="O186" s="68"/>
    </row>
    <row r="187" spans="1:15" s="2" customFormat="1" ht="42" customHeight="1">
      <c r="A187" s="94"/>
      <c r="B187" s="70"/>
      <c r="C187" s="56"/>
      <c r="D187" s="33" t="s">
        <v>627</v>
      </c>
      <c r="E187" s="16" t="s">
        <v>611</v>
      </c>
      <c r="F187" s="16" t="s">
        <v>628</v>
      </c>
      <c r="G187" s="16" t="s">
        <v>21</v>
      </c>
      <c r="H187" s="16" t="s">
        <v>22</v>
      </c>
      <c r="I187" s="16">
        <v>451</v>
      </c>
      <c r="J187" s="12"/>
      <c r="K187" s="16">
        <v>100</v>
      </c>
      <c r="L187" s="29" t="s">
        <v>629</v>
      </c>
      <c r="M187" s="59"/>
      <c r="N187" s="79"/>
      <c r="O187" s="68"/>
    </row>
    <row r="188" spans="1:15" s="2" customFormat="1" ht="43.5" customHeight="1">
      <c r="A188" s="94"/>
      <c r="B188" s="70"/>
      <c r="C188" s="56"/>
      <c r="D188" s="13" t="s">
        <v>630</v>
      </c>
      <c r="E188" s="16" t="s">
        <v>611</v>
      </c>
      <c r="F188" s="16" t="s">
        <v>631</v>
      </c>
      <c r="G188" s="16" t="s">
        <v>45</v>
      </c>
      <c r="H188" s="16">
        <v>2019</v>
      </c>
      <c r="I188" s="16">
        <v>900</v>
      </c>
      <c r="J188" s="12"/>
      <c r="K188" s="16">
        <v>900</v>
      </c>
      <c r="L188" s="29" t="s">
        <v>632</v>
      </c>
      <c r="M188" s="59"/>
      <c r="N188" s="79"/>
      <c r="O188" s="68"/>
    </row>
    <row r="189" spans="1:15" s="2" customFormat="1" ht="43.5" customHeight="1">
      <c r="A189" s="94"/>
      <c r="B189" s="71"/>
      <c r="C189" s="56"/>
      <c r="D189" s="33" t="s">
        <v>633</v>
      </c>
      <c r="E189" s="16" t="s">
        <v>611</v>
      </c>
      <c r="F189" s="16" t="s">
        <v>634</v>
      </c>
      <c r="G189" s="16" t="s">
        <v>21</v>
      </c>
      <c r="H189" s="16" t="s">
        <v>22</v>
      </c>
      <c r="I189" s="16">
        <v>544</v>
      </c>
      <c r="J189" s="12"/>
      <c r="K189" s="16">
        <v>150</v>
      </c>
      <c r="L189" s="29" t="s">
        <v>635</v>
      </c>
      <c r="M189" s="59"/>
      <c r="N189" s="78"/>
      <c r="O189" s="68"/>
    </row>
    <row r="190" spans="1:15" s="2" customFormat="1" ht="69.75" customHeight="1">
      <c r="A190" s="17"/>
      <c r="B190" s="13">
        <v>147</v>
      </c>
      <c r="C190" s="57" t="s">
        <v>636</v>
      </c>
      <c r="D190" s="57"/>
      <c r="E190" s="12" t="s">
        <v>637</v>
      </c>
      <c r="F190" s="12" t="s">
        <v>638</v>
      </c>
      <c r="G190" s="12" t="s">
        <v>45</v>
      </c>
      <c r="H190" s="12">
        <v>2019</v>
      </c>
      <c r="I190" s="12">
        <v>3220</v>
      </c>
      <c r="J190" s="12"/>
      <c r="K190" s="12">
        <v>3220</v>
      </c>
      <c r="L190" s="21" t="s">
        <v>639</v>
      </c>
      <c r="M190" s="12" t="s">
        <v>215</v>
      </c>
      <c r="N190" s="12" t="s">
        <v>201</v>
      </c>
      <c r="O190" s="23"/>
    </row>
    <row r="191" spans="1:15" s="2" customFormat="1" ht="39.75" customHeight="1">
      <c r="A191" s="17"/>
      <c r="B191" s="13">
        <v>148</v>
      </c>
      <c r="C191" s="60" t="s">
        <v>640</v>
      </c>
      <c r="D191" s="60"/>
      <c r="E191" s="16" t="s">
        <v>94</v>
      </c>
      <c r="F191" s="16" t="s">
        <v>94</v>
      </c>
      <c r="G191" s="12" t="s">
        <v>45</v>
      </c>
      <c r="H191" s="16">
        <v>2019</v>
      </c>
      <c r="I191" s="16">
        <v>500</v>
      </c>
      <c r="J191" s="12"/>
      <c r="K191" s="16">
        <v>500</v>
      </c>
      <c r="L191" s="29" t="s">
        <v>641</v>
      </c>
      <c r="M191" s="16" t="s">
        <v>94</v>
      </c>
      <c r="N191" s="16" t="s">
        <v>91</v>
      </c>
      <c r="O191" s="25"/>
    </row>
    <row r="192" spans="1:15" s="2" customFormat="1" ht="20.25" customHeight="1">
      <c r="A192" s="17"/>
      <c r="B192" s="63" t="s">
        <v>642</v>
      </c>
      <c r="C192" s="63"/>
      <c r="D192" s="63"/>
      <c r="E192" s="63"/>
      <c r="F192" s="8"/>
      <c r="G192" s="8"/>
      <c r="H192" s="8"/>
      <c r="I192" s="8">
        <f>I193+I194+I195+I196+I197+I198+I199</f>
        <v>44962</v>
      </c>
      <c r="J192" s="8">
        <f>J193+J194+J195+J196+J197+J198+J199</f>
        <v>7431</v>
      </c>
      <c r="K192" s="8">
        <f>K193+K194+K195+K196+K197+K198+K199</f>
        <v>31031</v>
      </c>
      <c r="L192" s="18"/>
      <c r="M192" s="8"/>
      <c r="N192" s="8"/>
      <c r="O192" s="14"/>
    </row>
    <row r="193" spans="1:15" s="2" customFormat="1" ht="36" customHeight="1">
      <c r="A193" s="17"/>
      <c r="B193" s="13">
        <v>149</v>
      </c>
      <c r="C193" s="58" t="s">
        <v>643</v>
      </c>
      <c r="D193" s="58"/>
      <c r="E193" s="10" t="s">
        <v>644</v>
      </c>
      <c r="F193" s="10" t="s">
        <v>358</v>
      </c>
      <c r="G193" s="12" t="s">
        <v>21</v>
      </c>
      <c r="H193" s="10" t="s">
        <v>51</v>
      </c>
      <c r="I193" s="10">
        <v>14112</v>
      </c>
      <c r="J193" s="10">
        <v>7431</v>
      </c>
      <c r="K193" s="10">
        <v>6681</v>
      </c>
      <c r="L193" s="19" t="s">
        <v>645</v>
      </c>
      <c r="M193" s="10" t="s">
        <v>646</v>
      </c>
      <c r="N193" s="10" t="s">
        <v>69</v>
      </c>
      <c r="O193" s="20"/>
    </row>
    <row r="194" spans="1:15" s="2" customFormat="1" ht="59.25" customHeight="1">
      <c r="A194" s="17"/>
      <c r="B194" s="13">
        <v>150</v>
      </c>
      <c r="C194" s="59" t="s">
        <v>647</v>
      </c>
      <c r="D194" s="59"/>
      <c r="E194" s="16" t="s">
        <v>648</v>
      </c>
      <c r="F194" s="16" t="s">
        <v>375</v>
      </c>
      <c r="G194" s="12" t="s">
        <v>45</v>
      </c>
      <c r="H194" s="16" t="s">
        <v>59</v>
      </c>
      <c r="I194" s="16">
        <v>12000</v>
      </c>
      <c r="J194" s="12"/>
      <c r="K194" s="16">
        <v>6000</v>
      </c>
      <c r="L194" s="29" t="s">
        <v>649</v>
      </c>
      <c r="M194" s="16" t="s">
        <v>650</v>
      </c>
      <c r="N194" s="16" t="s">
        <v>327</v>
      </c>
      <c r="O194" s="25"/>
    </row>
    <row r="195" spans="1:15" s="2" customFormat="1" ht="64.5" customHeight="1">
      <c r="A195" s="17"/>
      <c r="B195" s="13">
        <v>151</v>
      </c>
      <c r="C195" s="56" t="s">
        <v>651</v>
      </c>
      <c r="D195" s="56"/>
      <c r="E195" s="12" t="s">
        <v>652</v>
      </c>
      <c r="F195" s="12" t="s">
        <v>94</v>
      </c>
      <c r="G195" s="12" t="s">
        <v>45</v>
      </c>
      <c r="H195" s="12">
        <v>2019</v>
      </c>
      <c r="I195" s="12">
        <v>1200</v>
      </c>
      <c r="J195" s="12"/>
      <c r="K195" s="12">
        <v>1200</v>
      </c>
      <c r="L195" s="21" t="s">
        <v>653</v>
      </c>
      <c r="M195" s="12" t="s">
        <v>409</v>
      </c>
      <c r="N195" s="12" t="s">
        <v>150</v>
      </c>
      <c r="O195" s="23"/>
    </row>
    <row r="196" spans="1:15" s="2" customFormat="1" ht="40.5" customHeight="1">
      <c r="A196" s="17"/>
      <c r="B196" s="13">
        <v>152</v>
      </c>
      <c r="C196" s="57" t="s">
        <v>654</v>
      </c>
      <c r="D196" s="57"/>
      <c r="E196" s="12" t="s">
        <v>221</v>
      </c>
      <c r="F196" s="12" t="s">
        <v>519</v>
      </c>
      <c r="G196" s="12" t="s">
        <v>45</v>
      </c>
      <c r="H196" s="12">
        <v>2019</v>
      </c>
      <c r="I196" s="12">
        <v>1200</v>
      </c>
      <c r="J196" s="12"/>
      <c r="K196" s="12">
        <v>1200</v>
      </c>
      <c r="L196" s="21" t="s">
        <v>655</v>
      </c>
      <c r="M196" s="12" t="s">
        <v>221</v>
      </c>
      <c r="N196" s="12" t="s">
        <v>35</v>
      </c>
      <c r="O196" s="23"/>
    </row>
    <row r="197" spans="1:15" s="2" customFormat="1" ht="48" customHeight="1">
      <c r="A197" s="17"/>
      <c r="B197" s="13">
        <v>153</v>
      </c>
      <c r="C197" s="59" t="s">
        <v>656</v>
      </c>
      <c r="D197" s="59"/>
      <c r="E197" s="16" t="s">
        <v>657</v>
      </c>
      <c r="F197" s="16" t="s">
        <v>658</v>
      </c>
      <c r="G197" s="12" t="s">
        <v>45</v>
      </c>
      <c r="H197" s="16" t="s">
        <v>59</v>
      </c>
      <c r="I197" s="16">
        <v>2250</v>
      </c>
      <c r="J197" s="50"/>
      <c r="K197" s="16">
        <v>1750</v>
      </c>
      <c r="L197" s="29" t="s">
        <v>659</v>
      </c>
      <c r="M197" s="16" t="s">
        <v>409</v>
      </c>
      <c r="N197" s="16" t="s">
        <v>201</v>
      </c>
      <c r="O197" s="25"/>
    </row>
    <row r="198" spans="1:15" s="2" customFormat="1" ht="149.25" customHeight="1">
      <c r="A198" s="17"/>
      <c r="B198" s="13">
        <v>154</v>
      </c>
      <c r="C198" s="59" t="s">
        <v>660</v>
      </c>
      <c r="D198" s="59"/>
      <c r="E198" s="13" t="s">
        <v>661</v>
      </c>
      <c r="F198" s="12" t="s">
        <v>375</v>
      </c>
      <c r="G198" s="12" t="s">
        <v>45</v>
      </c>
      <c r="H198" s="12">
        <v>2019</v>
      </c>
      <c r="I198" s="12">
        <v>9100</v>
      </c>
      <c r="J198" s="12"/>
      <c r="K198" s="12">
        <v>9100</v>
      </c>
      <c r="L198" s="21" t="s">
        <v>662</v>
      </c>
      <c r="M198" s="16" t="s">
        <v>308</v>
      </c>
      <c r="N198" s="16" t="s">
        <v>75</v>
      </c>
      <c r="O198" s="25"/>
    </row>
    <row r="199" spans="1:15" s="2" customFormat="1" ht="112.5" customHeight="1">
      <c r="A199" s="17"/>
      <c r="B199" s="13">
        <v>155</v>
      </c>
      <c r="C199" s="60" t="s">
        <v>663</v>
      </c>
      <c r="D199" s="60"/>
      <c r="E199" s="16" t="s">
        <v>221</v>
      </c>
      <c r="F199" s="16" t="s">
        <v>94</v>
      </c>
      <c r="G199" s="12" t="s">
        <v>45</v>
      </c>
      <c r="H199" s="16">
        <v>2019</v>
      </c>
      <c r="I199" s="16">
        <v>5100</v>
      </c>
      <c r="J199" s="16"/>
      <c r="K199" s="16">
        <v>5100</v>
      </c>
      <c r="L199" s="29" t="s">
        <v>664</v>
      </c>
      <c r="M199" s="16" t="s">
        <v>221</v>
      </c>
      <c r="N199" s="16" t="s">
        <v>154</v>
      </c>
      <c r="O199" s="25"/>
    </row>
    <row r="200" spans="1:15" s="2" customFormat="1" ht="14.25">
      <c r="A200" s="4"/>
      <c r="B200" s="4"/>
      <c r="C200" s="5"/>
      <c r="D200" s="5"/>
      <c r="E200" s="6"/>
      <c r="F200" s="5"/>
      <c r="G200" s="5"/>
      <c r="H200" s="5"/>
      <c r="I200" s="5"/>
      <c r="J200" s="5"/>
      <c r="K200" s="5"/>
      <c r="L200" s="7"/>
      <c r="M200" s="5"/>
      <c r="N200" s="5"/>
      <c r="O200" s="6"/>
    </row>
    <row r="201" spans="1:15" s="2" customFormat="1" ht="14.25">
      <c r="A201" s="4"/>
      <c r="B201" s="4"/>
      <c r="C201" s="5"/>
      <c r="D201" s="5"/>
      <c r="E201" s="6"/>
      <c r="F201" s="5"/>
      <c r="G201" s="5"/>
      <c r="H201" s="5"/>
      <c r="I201" s="5"/>
      <c r="J201" s="5"/>
      <c r="K201" s="5"/>
      <c r="L201" s="7"/>
      <c r="M201" s="5"/>
      <c r="N201" s="5"/>
      <c r="O201" s="6"/>
    </row>
    <row r="202" spans="1:15" s="2" customFormat="1" ht="14.25">
      <c r="A202" s="4"/>
      <c r="B202" s="4"/>
      <c r="C202" s="5"/>
      <c r="D202" s="5"/>
      <c r="E202" s="6"/>
      <c r="F202" s="5"/>
      <c r="G202" s="5"/>
      <c r="H202" s="5"/>
      <c r="I202" s="5"/>
      <c r="J202" s="5"/>
      <c r="K202" s="5"/>
      <c r="L202" s="7"/>
      <c r="M202" s="5"/>
      <c r="N202" s="5"/>
      <c r="O202" s="6"/>
    </row>
    <row r="203" spans="1:15" s="2" customFormat="1" ht="14.25">
      <c r="A203" s="4"/>
      <c r="B203" s="4"/>
      <c r="C203" s="5"/>
      <c r="D203" s="5"/>
      <c r="E203" s="6"/>
      <c r="F203" s="5"/>
      <c r="G203" s="5"/>
      <c r="H203" s="5"/>
      <c r="I203" s="5"/>
      <c r="J203" s="5"/>
      <c r="K203" s="5"/>
      <c r="L203" s="7"/>
      <c r="M203" s="5"/>
      <c r="N203" s="5"/>
      <c r="O203" s="6"/>
    </row>
    <row r="204" spans="1:15" s="2" customFormat="1" ht="14.25">
      <c r="A204" s="4"/>
      <c r="B204" s="4"/>
      <c r="C204" s="5"/>
      <c r="D204" s="5"/>
      <c r="E204" s="6"/>
      <c r="F204" s="5"/>
      <c r="G204" s="5"/>
      <c r="H204" s="5"/>
      <c r="I204" s="5"/>
      <c r="J204" s="5"/>
      <c r="K204" s="5"/>
      <c r="L204" s="7"/>
      <c r="M204" s="5"/>
      <c r="N204" s="5"/>
      <c r="O204" s="6"/>
    </row>
    <row r="205" spans="1:15" s="2" customFormat="1" ht="14.25">
      <c r="A205" s="4"/>
      <c r="B205" s="4"/>
      <c r="C205" s="5"/>
      <c r="D205" s="5"/>
      <c r="E205" s="6"/>
      <c r="F205" s="5"/>
      <c r="G205" s="5"/>
      <c r="H205" s="5"/>
      <c r="I205" s="5"/>
      <c r="J205" s="5"/>
      <c r="K205" s="5"/>
      <c r="L205" s="7"/>
      <c r="M205" s="5"/>
      <c r="N205" s="5"/>
      <c r="O205" s="6"/>
    </row>
    <row r="206" spans="1:15" s="2" customFormat="1" ht="14.25">
      <c r="A206" s="4"/>
      <c r="B206" s="4"/>
      <c r="C206" s="5"/>
      <c r="D206" s="5"/>
      <c r="E206" s="6"/>
      <c r="F206" s="5"/>
      <c r="G206" s="5"/>
      <c r="H206" s="5"/>
      <c r="I206" s="5"/>
      <c r="J206" s="5"/>
      <c r="K206" s="5"/>
      <c r="L206" s="7"/>
      <c r="M206" s="5"/>
      <c r="N206" s="5"/>
      <c r="O206" s="6"/>
    </row>
    <row r="207" spans="1:15" s="2" customFormat="1" ht="14.25">
      <c r="A207" s="4"/>
      <c r="B207" s="4"/>
      <c r="C207" s="5"/>
      <c r="D207" s="5"/>
      <c r="E207" s="6"/>
      <c r="F207" s="5"/>
      <c r="G207" s="5"/>
      <c r="H207" s="5"/>
      <c r="I207" s="5"/>
      <c r="J207" s="5"/>
      <c r="K207" s="5"/>
      <c r="L207" s="7"/>
      <c r="M207" s="5"/>
      <c r="N207" s="5"/>
      <c r="O207" s="6"/>
    </row>
    <row r="208" spans="1:15" s="2" customFormat="1" ht="14.25">
      <c r="A208" s="4"/>
      <c r="B208" s="4"/>
      <c r="C208" s="5"/>
      <c r="D208" s="5"/>
      <c r="E208" s="6"/>
      <c r="F208" s="5"/>
      <c r="G208" s="5"/>
      <c r="H208" s="5"/>
      <c r="I208" s="5"/>
      <c r="J208" s="5"/>
      <c r="K208" s="5"/>
      <c r="L208" s="7"/>
      <c r="M208" s="5"/>
      <c r="N208" s="5"/>
      <c r="O208" s="6"/>
    </row>
    <row r="209" spans="1:15" s="2" customFormat="1" ht="14.25">
      <c r="A209" s="4"/>
      <c r="B209" s="4"/>
      <c r="C209" s="5"/>
      <c r="D209" s="5"/>
      <c r="E209" s="6"/>
      <c r="F209" s="5"/>
      <c r="G209" s="5"/>
      <c r="H209" s="5"/>
      <c r="I209" s="5"/>
      <c r="J209" s="5"/>
      <c r="K209" s="5"/>
      <c r="L209" s="7"/>
      <c r="M209" s="5"/>
      <c r="N209" s="5"/>
      <c r="O209" s="6"/>
    </row>
    <row r="210" spans="1:15" s="2" customFormat="1" ht="14.25">
      <c r="A210" s="4"/>
      <c r="B210" s="4"/>
      <c r="C210" s="5"/>
      <c r="D210" s="5"/>
      <c r="E210" s="6"/>
      <c r="F210" s="5"/>
      <c r="G210" s="5"/>
      <c r="H210" s="5"/>
      <c r="I210" s="5"/>
      <c r="J210" s="5"/>
      <c r="K210" s="5"/>
      <c r="L210" s="7"/>
      <c r="M210" s="5"/>
      <c r="N210" s="5"/>
      <c r="O210" s="6"/>
    </row>
    <row r="211" spans="1:15" s="2" customFormat="1" ht="14.25">
      <c r="A211" s="4"/>
      <c r="B211" s="4"/>
      <c r="C211" s="5"/>
      <c r="D211" s="5"/>
      <c r="E211" s="6"/>
      <c r="F211" s="5"/>
      <c r="G211" s="5"/>
      <c r="H211" s="5"/>
      <c r="I211" s="5"/>
      <c r="J211" s="5"/>
      <c r="K211" s="5"/>
      <c r="L211" s="7"/>
      <c r="M211" s="5"/>
      <c r="N211" s="5"/>
      <c r="O211" s="6"/>
    </row>
    <row r="212" spans="1:15" s="2" customFormat="1" ht="14.25">
      <c r="A212" s="4"/>
      <c r="B212" s="4"/>
      <c r="C212" s="5"/>
      <c r="D212" s="5"/>
      <c r="E212" s="6"/>
      <c r="F212" s="5"/>
      <c r="G212" s="5"/>
      <c r="H212" s="5"/>
      <c r="I212" s="5"/>
      <c r="J212" s="5"/>
      <c r="K212" s="5"/>
      <c r="L212" s="7"/>
      <c r="M212" s="5"/>
      <c r="N212" s="5"/>
      <c r="O212" s="6"/>
    </row>
    <row r="213" spans="1:15" s="2" customFormat="1" ht="14.25">
      <c r="A213" s="4"/>
      <c r="B213" s="4"/>
      <c r="C213" s="5"/>
      <c r="D213" s="5"/>
      <c r="E213" s="6"/>
      <c r="F213" s="5"/>
      <c r="G213" s="5"/>
      <c r="H213" s="5"/>
      <c r="I213" s="5"/>
      <c r="J213" s="5"/>
      <c r="K213" s="5"/>
      <c r="L213" s="7"/>
      <c r="M213" s="5"/>
      <c r="N213" s="5"/>
      <c r="O213" s="6"/>
    </row>
    <row r="214" spans="1:15" s="2" customFormat="1" ht="14.25">
      <c r="A214" s="4"/>
      <c r="B214" s="4"/>
      <c r="C214" s="5"/>
      <c r="D214" s="5"/>
      <c r="E214" s="6"/>
      <c r="F214" s="5"/>
      <c r="G214" s="5"/>
      <c r="H214" s="5"/>
      <c r="I214" s="5"/>
      <c r="J214" s="5"/>
      <c r="K214" s="5"/>
      <c r="L214" s="7"/>
      <c r="M214" s="5"/>
      <c r="N214" s="5"/>
      <c r="O214" s="6"/>
    </row>
    <row r="215" spans="1:15" s="2" customFormat="1" ht="14.25">
      <c r="A215" s="4"/>
      <c r="B215" s="4"/>
      <c r="C215" s="5"/>
      <c r="D215" s="5"/>
      <c r="E215" s="6"/>
      <c r="F215" s="5"/>
      <c r="G215" s="5"/>
      <c r="H215" s="5"/>
      <c r="I215" s="5"/>
      <c r="J215" s="5"/>
      <c r="K215" s="5"/>
      <c r="L215" s="7"/>
      <c r="M215" s="5"/>
      <c r="N215" s="5"/>
      <c r="O215" s="6"/>
    </row>
    <row r="216" spans="1:15" s="2" customFormat="1" ht="14.25">
      <c r="A216" s="4"/>
      <c r="B216" s="4"/>
      <c r="C216" s="5"/>
      <c r="D216" s="5"/>
      <c r="E216" s="6"/>
      <c r="F216" s="5"/>
      <c r="G216" s="5"/>
      <c r="H216" s="5"/>
      <c r="I216" s="5"/>
      <c r="J216" s="5"/>
      <c r="K216" s="5"/>
      <c r="L216" s="7"/>
      <c r="M216" s="5"/>
      <c r="N216" s="5"/>
      <c r="O216" s="6"/>
    </row>
    <row r="217" spans="1:15" s="2" customFormat="1" ht="14.25">
      <c r="A217" s="4"/>
      <c r="B217" s="4"/>
      <c r="C217" s="5"/>
      <c r="D217" s="5"/>
      <c r="E217" s="6"/>
      <c r="F217" s="5"/>
      <c r="G217" s="5"/>
      <c r="H217" s="5"/>
      <c r="I217" s="5"/>
      <c r="J217" s="5"/>
      <c r="K217" s="5"/>
      <c r="L217" s="7"/>
      <c r="M217" s="5"/>
      <c r="N217" s="5"/>
      <c r="O217" s="6"/>
    </row>
    <row r="218" spans="1:15" s="2" customFormat="1" ht="14.25">
      <c r="A218" s="4"/>
      <c r="B218" s="4"/>
      <c r="C218" s="5"/>
      <c r="D218" s="5"/>
      <c r="E218" s="6"/>
      <c r="F218" s="5"/>
      <c r="G218" s="5"/>
      <c r="H218" s="5"/>
      <c r="I218" s="5"/>
      <c r="J218" s="5"/>
      <c r="K218" s="5"/>
      <c r="L218" s="7"/>
      <c r="M218" s="5"/>
      <c r="N218" s="5"/>
      <c r="O218" s="6"/>
    </row>
    <row r="219" spans="1:15" s="2" customFormat="1" ht="14.25">
      <c r="A219" s="4"/>
      <c r="B219" s="4"/>
      <c r="C219" s="5"/>
      <c r="D219" s="5"/>
      <c r="E219" s="6"/>
      <c r="F219" s="5"/>
      <c r="G219" s="5"/>
      <c r="H219" s="5"/>
      <c r="I219" s="5"/>
      <c r="J219" s="5"/>
      <c r="K219" s="5"/>
      <c r="L219" s="7"/>
      <c r="M219" s="5"/>
      <c r="N219" s="5"/>
      <c r="O219" s="6"/>
    </row>
    <row r="220" spans="1:15" s="2" customFormat="1" ht="14.25">
      <c r="A220" s="4"/>
      <c r="B220" s="4"/>
      <c r="C220" s="5"/>
      <c r="D220" s="5"/>
      <c r="E220" s="6"/>
      <c r="F220" s="5"/>
      <c r="G220" s="5"/>
      <c r="H220" s="5"/>
      <c r="I220" s="5"/>
      <c r="J220" s="5"/>
      <c r="K220" s="5"/>
      <c r="L220" s="7"/>
      <c r="M220" s="5"/>
      <c r="N220" s="5"/>
      <c r="O220" s="6"/>
    </row>
    <row r="221" spans="1:15" s="2" customFormat="1" ht="14.25">
      <c r="A221" s="4"/>
      <c r="B221" s="4"/>
      <c r="C221" s="5"/>
      <c r="D221" s="5"/>
      <c r="E221" s="6"/>
      <c r="F221" s="5"/>
      <c r="G221" s="5"/>
      <c r="H221" s="5"/>
      <c r="I221" s="5"/>
      <c r="J221" s="5"/>
      <c r="K221" s="5"/>
      <c r="L221" s="7"/>
      <c r="M221" s="5"/>
      <c r="N221" s="5"/>
      <c r="O221" s="6"/>
    </row>
    <row r="222" spans="1:15" s="2" customFormat="1" ht="14.25">
      <c r="A222" s="4"/>
      <c r="B222" s="4"/>
      <c r="C222" s="5"/>
      <c r="D222" s="5"/>
      <c r="E222" s="6"/>
      <c r="F222" s="5"/>
      <c r="G222" s="5"/>
      <c r="H222" s="5"/>
      <c r="I222" s="5"/>
      <c r="J222" s="5"/>
      <c r="K222" s="5"/>
      <c r="L222" s="7"/>
      <c r="M222" s="5"/>
      <c r="N222" s="5"/>
      <c r="O222" s="6"/>
    </row>
    <row r="223" spans="1:15" s="2" customFormat="1" ht="14.25">
      <c r="A223" s="4"/>
      <c r="B223" s="4"/>
      <c r="C223" s="5"/>
      <c r="D223" s="5"/>
      <c r="E223" s="6"/>
      <c r="F223" s="5"/>
      <c r="G223" s="5"/>
      <c r="H223" s="5"/>
      <c r="I223" s="5"/>
      <c r="J223" s="5"/>
      <c r="K223" s="5"/>
      <c r="L223" s="7"/>
      <c r="M223" s="5"/>
      <c r="N223" s="5"/>
      <c r="O223" s="6"/>
    </row>
    <row r="224" spans="1:15" s="2" customFormat="1" ht="14.25">
      <c r="A224" s="4"/>
      <c r="B224" s="4"/>
      <c r="C224" s="5"/>
      <c r="D224" s="5"/>
      <c r="E224" s="6"/>
      <c r="F224" s="5"/>
      <c r="G224" s="5"/>
      <c r="H224" s="5"/>
      <c r="I224" s="5"/>
      <c r="J224" s="5"/>
      <c r="K224" s="5"/>
      <c r="L224" s="7"/>
      <c r="M224" s="5"/>
      <c r="N224" s="5"/>
      <c r="O224" s="6"/>
    </row>
    <row r="225" spans="1:15" s="2" customFormat="1" ht="14.25">
      <c r="A225" s="4"/>
      <c r="B225" s="4"/>
      <c r="C225" s="5"/>
      <c r="D225" s="5"/>
      <c r="E225" s="6"/>
      <c r="F225" s="5"/>
      <c r="G225" s="5"/>
      <c r="H225" s="5"/>
      <c r="I225" s="5"/>
      <c r="J225" s="5"/>
      <c r="K225" s="5"/>
      <c r="L225" s="7"/>
      <c r="O225" s="6"/>
    </row>
    <row r="226" spans="1:15" s="2" customFormat="1" ht="14.25">
      <c r="A226" s="4"/>
      <c r="B226" s="4"/>
      <c r="C226" s="5"/>
      <c r="D226" s="5"/>
      <c r="E226" s="6"/>
      <c r="F226" s="5"/>
      <c r="G226" s="5"/>
      <c r="H226" s="5"/>
      <c r="I226" s="5"/>
      <c r="J226" s="5"/>
      <c r="K226" s="5"/>
      <c r="L226" s="7"/>
      <c r="O226" s="6"/>
    </row>
    <row r="227" spans="1:15" s="2" customFormat="1" ht="14.25">
      <c r="A227" s="4"/>
      <c r="B227" s="4"/>
      <c r="C227" s="5"/>
      <c r="D227" s="5"/>
      <c r="E227" s="6"/>
      <c r="F227" s="5"/>
      <c r="G227" s="5"/>
      <c r="H227" s="5"/>
      <c r="I227" s="5"/>
      <c r="J227" s="5"/>
      <c r="K227" s="5"/>
      <c r="L227" s="7"/>
      <c r="O227" s="6"/>
    </row>
    <row r="228" spans="1:15" s="2" customFormat="1" ht="14.25">
      <c r="A228" s="4"/>
      <c r="B228" s="4"/>
      <c r="C228" s="5"/>
      <c r="D228" s="5"/>
      <c r="E228" s="6"/>
      <c r="F228" s="5"/>
      <c r="G228" s="5"/>
      <c r="H228" s="5"/>
      <c r="I228" s="5"/>
      <c r="J228" s="5"/>
      <c r="K228" s="5"/>
      <c r="L228" s="7"/>
      <c r="O228" s="6"/>
    </row>
  </sheetData>
  <sheetProtection/>
  <mergeCells count="240">
    <mergeCell ref="A12:A15"/>
    <mergeCell ref="O176:O177"/>
    <mergeCell ref="O179:O180"/>
    <mergeCell ref="O184:O185"/>
    <mergeCell ref="O157:O159"/>
    <mergeCell ref="N157:N159"/>
    <mergeCell ref="N167:N169"/>
    <mergeCell ref="N179:N180"/>
    <mergeCell ref="N184:N185"/>
    <mergeCell ref="N106:N107"/>
    <mergeCell ref="O186:O189"/>
    <mergeCell ref="N186:N189"/>
    <mergeCell ref="O8:O10"/>
    <mergeCell ref="O38:O39"/>
    <mergeCell ref="O59:O60"/>
    <mergeCell ref="O96:O99"/>
    <mergeCell ref="O106:O107"/>
    <mergeCell ref="O115:O116"/>
    <mergeCell ref="O144:O145"/>
    <mergeCell ref="O153:O154"/>
    <mergeCell ref="N127:N128"/>
    <mergeCell ref="N144:N145"/>
    <mergeCell ref="N153:N154"/>
    <mergeCell ref="N80:N81"/>
    <mergeCell ref="N85:N87"/>
    <mergeCell ref="N96:N99"/>
    <mergeCell ref="N102:N104"/>
    <mergeCell ref="C186:C189"/>
    <mergeCell ref="E157:E159"/>
    <mergeCell ref="M96:M99"/>
    <mergeCell ref="M106:M107"/>
    <mergeCell ref="M179:M180"/>
    <mergeCell ref="M184:M185"/>
    <mergeCell ref="M186:M189"/>
    <mergeCell ref="C156:C159"/>
    <mergeCell ref="C166:C169"/>
    <mergeCell ref="C178:C180"/>
    <mergeCell ref="C183:C185"/>
    <mergeCell ref="B183:B185"/>
    <mergeCell ref="B186:B189"/>
    <mergeCell ref="C79:C81"/>
    <mergeCell ref="C84:C87"/>
    <mergeCell ref="C95:C99"/>
    <mergeCell ref="C101:C104"/>
    <mergeCell ref="C105:C107"/>
    <mergeCell ref="C126:C128"/>
    <mergeCell ref="C143:C145"/>
    <mergeCell ref="B178:B180"/>
    <mergeCell ref="A186:A189"/>
    <mergeCell ref="A162:A169"/>
    <mergeCell ref="A170:A180"/>
    <mergeCell ref="B166:B169"/>
    <mergeCell ref="B79:B81"/>
    <mergeCell ref="B84:B87"/>
    <mergeCell ref="B95:B99"/>
    <mergeCell ref="B101:B104"/>
    <mergeCell ref="A139:A140"/>
    <mergeCell ref="A152:A159"/>
    <mergeCell ref="B105:B107"/>
    <mergeCell ref="B126:B128"/>
    <mergeCell ref="B143:B145"/>
    <mergeCell ref="B152:B154"/>
    <mergeCell ref="B156:B159"/>
    <mergeCell ref="C198:D198"/>
    <mergeCell ref="C199:D199"/>
    <mergeCell ref="A42:A48"/>
    <mergeCell ref="A49:A51"/>
    <mergeCell ref="C194:D194"/>
    <mergeCell ref="A95:A99"/>
    <mergeCell ref="A105:A107"/>
    <mergeCell ref="A115:A122"/>
    <mergeCell ref="A123:A125"/>
    <mergeCell ref="A126:A131"/>
    <mergeCell ref="C195:D195"/>
    <mergeCell ref="C196:D196"/>
    <mergeCell ref="C197:D197"/>
    <mergeCell ref="C190:D190"/>
    <mergeCell ref="C191:D191"/>
    <mergeCell ref="B192:E192"/>
    <mergeCell ref="C193:D193"/>
    <mergeCell ref="C176:D176"/>
    <mergeCell ref="C177:D177"/>
    <mergeCell ref="C181:D181"/>
    <mergeCell ref="C182:D182"/>
    <mergeCell ref="C172:D172"/>
    <mergeCell ref="B173:E173"/>
    <mergeCell ref="C174:D174"/>
    <mergeCell ref="C175:D175"/>
    <mergeCell ref="C170:D170"/>
    <mergeCell ref="C171:D171"/>
    <mergeCell ref="C160:D160"/>
    <mergeCell ref="C161:D161"/>
    <mergeCell ref="C162:D162"/>
    <mergeCell ref="C163:D163"/>
    <mergeCell ref="C164:D164"/>
    <mergeCell ref="C165:D165"/>
    <mergeCell ref="C149:D149"/>
    <mergeCell ref="C150:D150"/>
    <mergeCell ref="C151:D151"/>
    <mergeCell ref="C155:D155"/>
    <mergeCell ref="C152:C154"/>
    <mergeCell ref="C142:D142"/>
    <mergeCell ref="C146:D146"/>
    <mergeCell ref="C147:D147"/>
    <mergeCell ref="C148:D148"/>
    <mergeCell ref="C138:D138"/>
    <mergeCell ref="C139:D139"/>
    <mergeCell ref="C140:D140"/>
    <mergeCell ref="C141:D141"/>
    <mergeCell ref="C134:D134"/>
    <mergeCell ref="C135:D135"/>
    <mergeCell ref="C136:D136"/>
    <mergeCell ref="C137:D137"/>
    <mergeCell ref="C130:D130"/>
    <mergeCell ref="C131:D131"/>
    <mergeCell ref="B132:F132"/>
    <mergeCell ref="C133:D133"/>
    <mergeCell ref="C123:D123"/>
    <mergeCell ref="C124:D124"/>
    <mergeCell ref="C125:D125"/>
    <mergeCell ref="C129:D129"/>
    <mergeCell ref="C119:D119"/>
    <mergeCell ref="C120:D120"/>
    <mergeCell ref="C121:D121"/>
    <mergeCell ref="C122:D122"/>
    <mergeCell ref="C115:D115"/>
    <mergeCell ref="C116:D116"/>
    <mergeCell ref="C117:D117"/>
    <mergeCell ref="C118:D118"/>
    <mergeCell ref="C111:D111"/>
    <mergeCell ref="C112:D112"/>
    <mergeCell ref="C113:D113"/>
    <mergeCell ref="C114:D114"/>
    <mergeCell ref="C100:D100"/>
    <mergeCell ref="C108:D108"/>
    <mergeCell ref="C109:D109"/>
    <mergeCell ref="B110:E110"/>
    <mergeCell ref="C91:D91"/>
    <mergeCell ref="C92:D92"/>
    <mergeCell ref="C93:D93"/>
    <mergeCell ref="C94:D94"/>
    <mergeCell ref="C83:D83"/>
    <mergeCell ref="C88:D88"/>
    <mergeCell ref="C89:D89"/>
    <mergeCell ref="C90:D90"/>
    <mergeCell ref="C76:D76"/>
    <mergeCell ref="C77:D77"/>
    <mergeCell ref="C78:D78"/>
    <mergeCell ref="C82:D82"/>
    <mergeCell ref="B72:F72"/>
    <mergeCell ref="C73:D73"/>
    <mergeCell ref="C74:D74"/>
    <mergeCell ref="C75:D75"/>
    <mergeCell ref="C68:D68"/>
    <mergeCell ref="C69:D69"/>
    <mergeCell ref="C70:D70"/>
    <mergeCell ref="C71:D71"/>
    <mergeCell ref="C64:D64"/>
    <mergeCell ref="C65:D65"/>
    <mergeCell ref="C66:D66"/>
    <mergeCell ref="C67:D67"/>
    <mergeCell ref="C60:D60"/>
    <mergeCell ref="C61:D61"/>
    <mergeCell ref="C62:D62"/>
    <mergeCell ref="C63:D63"/>
    <mergeCell ref="C56:D56"/>
    <mergeCell ref="C57:D57"/>
    <mergeCell ref="C58:D58"/>
    <mergeCell ref="C59:D59"/>
    <mergeCell ref="C52:D52"/>
    <mergeCell ref="C53:D53"/>
    <mergeCell ref="C54:D54"/>
    <mergeCell ref="C55:D55"/>
    <mergeCell ref="C48:D48"/>
    <mergeCell ref="C49:D49"/>
    <mergeCell ref="C50:D50"/>
    <mergeCell ref="C51:D51"/>
    <mergeCell ref="C44:D44"/>
    <mergeCell ref="C45:D45"/>
    <mergeCell ref="C46:D46"/>
    <mergeCell ref="C47:D47"/>
    <mergeCell ref="C40:D40"/>
    <mergeCell ref="C41:D41"/>
    <mergeCell ref="C42:D42"/>
    <mergeCell ref="C43:D43"/>
    <mergeCell ref="C36:D36"/>
    <mergeCell ref="C37:D37"/>
    <mergeCell ref="C38:D38"/>
    <mergeCell ref="C39:D39"/>
    <mergeCell ref="C32:D32"/>
    <mergeCell ref="C33:D33"/>
    <mergeCell ref="C34:D34"/>
    <mergeCell ref="C35:D35"/>
    <mergeCell ref="C28:D28"/>
    <mergeCell ref="C29:D29"/>
    <mergeCell ref="C30:D30"/>
    <mergeCell ref="C31:D31"/>
    <mergeCell ref="C24:D24"/>
    <mergeCell ref="C25:D25"/>
    <mergeCell ref="C26:D26"/>
    <mergeCell ref="C27:D27"/>
    <mergeCell ref="C20:D20"/>
    <mergeCell ref="C21:D21"/>
    <mergeCell ref="C22:D22"/>
    <mergeCell ref="C23:D23"/>
    <mergeCell ref="C16:D16"/>
    <mergeCell ref="C17:D17"/>
    <mergeCell ref="C18:D18"/>
    <mergeCell ref="C19:D19"/>
    <mergeCell ref="C12:D12"/>
    <mergeCell ref="C13:D13"/>
    <mergeCell ref="C14:D14"/>
    <mergeCell ref="C15:D15"/>
    <mergeCell ref="A4:F4"/>
    <mergeCell ref="A5:F5"/>
    <mergeCell ref="C6:D6"/>
    <mergeCell ref="C7:D7"/>
    <mergeCell ref="A6:A11"/>
    <mergeCell ref="C8:D8"/>
    <mergeCell ref="C9:D9"/>
    <mergeCell ref="C10:D10"/>
    <mergeCell ref="C11:D11"/>
    <mergeCell ref="A1:D1"/>
    <mergeCell ref="A2:O2"/>
    <mergeCell ref="A3:B3"/>
    <mergeCell ref="C3:D3"/>
    <mergeCell ref="A16:A18"/>
    <mergeCell ref="A84:A87"/>
    <mergeCell ref="A88:A91"/>
    <mergeCell ref="A92:A94"/>
    <mergeCell ref="A52:A53"/>
    <mergeCell ref="A68:A75"/>
    <mergeCell ref="A34:A35"/>
    <mergeCell ref="A19:A25"/>
    <mergeCell ref="A26:A33"/>
    <mergeCell ref="A76:A83"/>
    <mergeCell ref="A36:A41"/>
    <mergeCell ref="A54:A58"/>
    <mergeCell ref="A59:A65"/>
    <mergeCell ref="A66:A67"/>
  </mergeCells>
  <printOptions horizontalCentered="1" verticalCentered="1"/>
  <pageMargins left="0.4724409448818898" right="0.4724409448818898" top="0.7874015748031497" bottom="0.7874015748031497" header="0.1968503937007874"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2019-04-19T07:55:52Z</cp:lastPrinted>
  <dcterms:created xsi:type="dcterms:W3CDTF">2005-12-09T00:38:24Z</dcterms:created>
  <dcterms:modified xsi:type="dcterms:W3CDTF">2019-04-19T07:56:44Z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