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佛山市电价价目表（公告版）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<sst xmlns="http://schemas.openxmlformats.org/spreadsheetml/2006/main" count="81" uniqueCount="55">
  <si>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佛山市电价价目表</t>
  </si>
  <si>
    <t>（从2018年7月1日起执行）</t>
  </si>
  <si>
    <t>单位：分／千瓦时（含税）</t>
  </si>
  <si>
    <t>用      电      分      类</t>
  </si>
  <si>
    <t>电价</t>
  </si>
  <si>
    <t>可再生能源附加</t>
  </si>
  <si>
    <t>重大水利工程建设基金</t>
  </si>
  <si>
    <t>水库移民后期扶持基金</t>
  </si>
  <si>
    <t>到户电价</t>
  </si>
  <si>
    <t>一、大工业用电</t>
  </si>
  <si>
    <t>（一）基本电价</t>
  </si>
  <si>
    <r>
      <t>最大需量（元／</t>
    </r>
    <r>
      <rPr>
        <sz val="11"/>
        <rFont val="Times New Roman"/>
        <family val="1"/>
      </rPr>
      <t>k</t>
    </r>
    <r>
      <rPr>
        <sz val="11"/>
        <rFont val="仿宋_GB2312"/>
        <family val="3"/>
      </rPr>
      <t>W·月）</t>
    </r>
  </si>
  <si>
    <t xml:space="preserve">（二）电度电价
</t>
  </si>
  <si>
    <t>1-10千伏</t>
  </si>
  <si>
    <t>峰</t>
  </si>
  <si>
    <t>平</t>
  </si>
  <si>
    <t>谷</t>
  </si>
  <si>
    <t>35-110千伏</t>
  </si>
  <si>
    <t>220千伏及以上</t>
  </si>
  <si>
    <t>二、一般工商业电价</t>
  </si>
  <si>
    <t>普通工业电价</t>
  </si>
  <si>
    <r>
      <t>1</t>
    </r>
    <r>
      <rPr>
        <sz val="11"/>
        <rFont val="仿宋_GB2312"/>
        <family val="3"/>
      </rPr>
      <t>－</t>
    </r>
    <r>
      <rPr>
        <sz val="11"/>
        <rFont val="Times New Roman"/>
        <family val="1"/>
      </rPr>
      <t>10</t>
    </r>
    <r>
      <rPr>
        <sz val="11"/>
        <rFont val="仿宋_GB2312"/>
        <family val="3"/>
      </rPr>
      <t>千伏</t>
    </r>
  </si>
  <si>
    <r>
      <t>35</t>
    </r>
    <r>
      <rPr>
        <sz val="11"/>
        <rFont val="仿宋_GB2312"/>
        <family val="3"/>
      </rPr>
      <t>千伏及以上</t>
    </r>
  </si>
  <si>
    <r>
      <t>不满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千伏（非专用变压器）</t>
    </r>
  </si>
  <si>
    <t>1－10千伏</t>
  </si>
  <si>
    <t>35千伏及以上</t>
  </si>
  <si>
    <t>地铁电价</t>
  </si>
  <si>
    <t>三、居民生活电价</t>
  </si>
  <si>
    <t>阶梯电价</t>
  </si>
  <si>
    <t>第一档</t>
  </si>
  <si>
    <t>-</t>
  </si>
  <si>
    <t>第二档</t>
  </si>
  <si>
    <t>第三档</t>
  </si>
  <si>
    <t>峰谷电价</t>
  </si>
  <si>
    <t>合表电价</t>
  </si>
  <si>
    <t>四、稻田排灌、脱粒电价</t>
  </si>
  <si>
    <t>五、农业生产电价</t>
  </si>
  <si>
    <t>　　　1、根据粤发改价格[2018]390号文件，自2018年7月1日的实际用电量起，一般工商业电价每千瓦时统一降低5.7分/千瓦时（含税，下同）。</t>
  </si>
  <si>
    <t xml:space="preserve">      2、峰谷时段设置为：</t>
  </si>
  <si>
    <t xml:space="preserve">     （1）工业峰谷时段</t>
  </si>
  <si>
    <t xml:space="preserve">          高峰：9：00－12：00；19：00－22：00；</t>
  </si>
  <si>
    <t xml:space="preserve">          低谷：0：00－8：00；</t>
  </si>
  <si>
    <t xml:space="preserve">          平段：8：00－9：00；12：00－19：00；22：00－24：00</t>
  </si>
  <si>
    <t xml:space="preserve">     （2）居民峰谷时段</t>
  </si>
  <si>
    <t xml:space="preserve">          高峰：14：00－17：00；19：00－22：00；</t>
  </si>
  <si>
    <t xml:space="preserve">          平段：8：00－14：00；17：00－19：00；22：00－24：00</t>
  </si>
  <si>
    <t xml:space="preserve">      3、各项政府基金及附加由供电企业代收。根据粤发改价格[2015]565号文，从2015年10月1日起，停止对大工业用户收取燃气燃油加工费。根据粤发改价格[2015]819号文，可再生能源附加提高0.4分。根据粤发改价格[2017]498号文，从2017年4月1日实际用电量起，取消城市公用事业附加；从2017年7月1日实际用电量起，我省的国家重大水利工程建设基金的征收标准每千瓦时降低0.18分，大中型水库移民后期扶持基金的征收标准每千瓦时降低0.21分。根据粤发改价格[2018]390号、财税[2018]39号文规定，从2018年7月1日实际用电量起，国家重大水利工程建设基金降低0.13分。</t>
  </si>
  <si>
    <t xml:space="preserve">      4、根据水电财字[83]215号文，100kVA及以上客户执行功率因数调整电费。</t>
  </si>
  <si>
    <t xml:space="preserve">      5、根据粤价[2008]389号文、粤价函[2009]114号文，污水处理企业从2009年1月1日抄见电量起执行专变大工业电价，不执行峰谷电价，免征燃气燃油加工费。</t>
  </si>
  <si>
    <t xml:space="preserve">      6、根据粤发改价格[2015]179号文，取消化肥电价优惠，化肥生产用电执行相同用电类别的工商业用电价格，氯碱生产用电电价在原基础上每千瓦时降低1.69分。</t>
  </si>
  <si>
    <t xml:space="preserve">      7、地铁电价根据粤价函[2011]1351号文、粤发改价格[2014]835号文、粤发改价格[2018]390号文件执行。</t>
  </si>
  <si>
    <t xml:space="preserve">      8、根据广东省物价局《关于我省居民生活用电试行阶梯电价有关问题的通知》（粤价[2012]135号），广东省居民阶梯电价从2012年7月1日开始实施，每户每月电量分档划分为夏季标准和非夏季标准。其中：
     （1）夏季标准（5月－10月）：
          第一档电量为每户每月0－260度的用电量，其电价不作调整；
          第二档电量为每户每月261－600度的用电量，其电价每度加价0.05元；
          第三档电量为每户每月601度及以上的用电量，其电价每度加价0.30元。
     （2）非夏季标准（1-4月、11-12月）：
          第一档电量为每户每月0－200度的用电量，其电价不作调整；
          第二档电量为每户每月201－400度的用电量，其电价每度加价0.05元；
          第三档电量为每户每月401度及以上的用电量，其电价每度加价0.30元。
</t>
  </si>
  <si>
    <t xml:space="preserve">      9、根据粤发改价格函[2015]1605号文，从2014年9月1日起，对全省居民电量征收小型水库移民后期扶持基金，征收标准为每千瓦时0.5厘钱，居民到户电价维持不变。</t>
  </si>
  <si>
    <t xml:space="preserve">      10、电动汽车用电价格根据粤发改价格[2018]313号文执行。各类已安装独立电表的电动汽车充电设施用电，统一按大工业用电峰谷电价执行，充电设施接入电压等级低于1千伏的，按大工业电度电价中1-10千伏对应的峰谷电价标准执行。全省各类已安装独立电表的电动汽车充电设施用电均免收基本电费。</t>
  </si>
  <si>
    <r>
      <t>变压器容量（元／</t>
    </r>
    <r>
      <rPr>
        <sz val="10"/>
        <rFont val="Times New Roman"/>
        <family val="1"/>
      </rPr>
      <t>k</t>
    </r>
    <r>
      <rPr>
        <sz val="10"/>
        <rFont val="仿宋_GB2312"/>
        <family val="3"/>
      </rPr>
      <t>VA·月）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</si>
</sst>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00000"/>
  </numFmts>
  <fonts count="29">
    <font>
      <sz val="12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黑体"/>
      <family val="3"/>
    </font>
    <font>
      <sz val="10"/>
      <name val="仿宋_GB2312"/>
      <family val="3"/>
    </font>
    <font>
      <sz val="11"/>
      <name val="宋体"/>
      <family val="0"/>
    </font>
    <font>
      <sz val="11"/>
      <name val="楷体_GB2312"/>
      <family val="3"/>
    </font>
    <font>
      <b/>
      <sz val="14"/>
      <name val="黑体"/>
      <family val="3"/>
    </font>
    <font>
      <sz val="10"/>
      <name val="Times New Roman"/>
      <family val="1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0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2" fillId="4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wrapText="1"/>
    </xf>
    <xf numFmtId="2" fontId="2" fillId="19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vertical="center" wrapText="1"/>
    </xf>
    <xf numFmtId="176" fontId="2" fillId="4" borderId="14" xfId="0" applyNumberFormat="1" applyFont="1" applyFill="1" applyBorder="1" applyAlignment="1">
      <alignment horizontal="center" vertical="center" wrapText="1"/>
    </xf>
    <xf numFmtId="2" fontId="2" fillId="19" borderId="14" xfId="0" applyNumberFormat="1" applyFont="1" applyFill="1" applyBorder="1" applyAlignment="1">
      <alignment horizontal="center" wrapText="1"/>
    </xf>
    <xf numFmtId="2" fontId="2" fillId="19" borderId="15" xfId="0" applyNumberFormat="1" applyFont="1" applyFill="1" applyBorder="1" applyAlignment="1">
      <alignment horizontal="center" wrapText="1"/>
    </xf>
    <xf numFmtId="0" fontId="26" fillId="4" borderId="0" xfId="0" applyFont="1" applyFill="1" applyAlignment="1">
      <alignment horizontal="center" vertical="center" wrapText="1"/>
    </xf>
    <xf numFmtId="0" fontId="22" fillId="19" borderId="0" xfId="0" applyFont="1" applyFill="1" applyAlignment="1">
      <alignment horizontal="center" vertical="center" wrapText="1"/>
    </xf>
    <xf numFmtId="0" fontId="23" fillId="4" borderId="0" xfId="0" applyFont="1" applyFill="1" applyBorder="1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5" fillId="19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 wrapText="1"/>
    </xf>
    <xf numFmtId="178" fontId="25" fillId="4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SheetLayoutView="100" zoomScalePageLayoutView="0" workbookViewId="0" topLeftCell="A1">
      <selection activeCell="B7" sqref="B7:C9"/>
    </sheetView>
  </sheetViews>
  <sheetFormatPr defaultColWidth="9.00390625" defaultRowHeight="14.25"/>
  <cols>
    <col min="1" max="1" width="17.75390625" style="0" customWidth="1"/>
    <col min="2" max="2" width="11.50390625" style="0" customWidth="1"/>
    <col min="3" max="3" width="12.125" style="0" customWidth="1"/>
    <col min="4" max="4" width="23.00390625" style="0" customWidth="1"/>
    <col min="5" max="5" width="13.75390625" style="0" customWidth="1"/>
    <col min="6" max="6" width="12.50390625" style="0" customWidth="1"/>
    <col min="7" max="8" width="13.00390625" style="0" customWidth="1"/>
    <col min="9" max="9" width="18.875" style="0" customWidth="1"/>
  </cols>
  <sheetData>
    <row r="1" spans="1:9" s="1" customFormat="1" ht="18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23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14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31.5" customHeight="1">
      <c r="A4" s="26" t="s">
        <v>3</v>
      </c>
      <c r="B4" s="27"/>
      <c r="C4" s="28"/>
      <c r="D4" s="28"/>
      <c r="E4" s="3" t="s">
        <v>4</v>
      </c>
      <c r="F4" s="3" t="s">
        <v>5</v>
      </c>
      <c r="G4" s="4" t="s">
        <v>6</v>
      </c>
      <c r="H4" s="3" t="s">
        <v>7</v>
      </c>
      <c r="I4" s="19" t="s">
        <v>8</v>
      </c>
    </row>
    <row r="5" spans="1:9" s="1" customFormat="1" ht="15.75" customHeight="1">
      <c r="A5" s="29" t="s">
        <v>9</v>
      </c>
      <c r="B5" s="30"/>
      <c r="C5" s="31"/>
      <c r="D5" s="69" t="s">
        <v>54</v>
      </c>
      <c r="E5" s="6">
        <v>23</v>
      </c>
      <c r="F5" s="6"/>
      <c r="G5" s="5"/>
      <c r="H5" s="5"/>
      <c r="I5" s="20">
        <v>23</v>
      </c>
    </row>
    <row r="6" spans="1:9" s="1" customFormat="1" ht="15.75" customHeight="1">
      <c r="A6" s="32" t="s">
        <v>10</v>
      </c>
      <c r="B6" s="33"/>
      <c r="C6" s="34"/>
      <c r="D6" s="5" t="s">
        <v>11</v>
      </c>
      <c r="E6" s="6">
        <v>32</v>
      </c>
      <c r="F6" s="6"/>
      <c r="G6" s="5"/>
      <c r="H6" s="5"/>
      <c r="I6" s="20">
        <v>32</v>
      </c>
    </row>
    <row r="7" spans="1:9" s="1" customFormat="1" ht="15.75" customHeight="1">
      <c r="A7" s="29" t="s">
        <v>12</v>
      </c>
      <c r="B7" s="61" t="s">
        <v>13</v>
      </c>
      <c r="C7" s="62"/>
      <c r="D7" s="7" t="s">
        <v>14</v>
      </c>
      <c r="E7" s="8">
        <f>E8*1.65</f>
        <v>100.386</v>
      </c>
      <c r="F7" s="8">
        <v>1.9</v>
      </c>
      <c r="G7" s="9">
        <v>0.39</v>
      </c>
      <c r="H7" s="8">
        <v>0.67</v>
      </c>
      <c r="I7" s="21">
        <f>SUM(E7:H7)</f>
        <v>103.346</v>
      </c>
    </row>
    <row r="8" spans="1:9" s="1" customFormat="1" ht="15.75" customHeight="1">
      <c r="A8" s="52"/>
      <c r="B8" s="62"/>
      <c r="C8" s="62"/>
      <c r="D8" s="7" t="s">
        <v>15</v>
      </c>
      <c r="E8" s="8">
        <f>63.17-2.33</f>
        <v>60.84</v>
      </c>
      <c r="F8" s="8">
        <v>1.9</v>
      </c>
      <c r="G8" s="9">
        <v>0.39</v>
      </c>
      <c r="H8" s="8">
        <v>0.67</v>
      </c>
      <c r="I8" s="21">
        <f aca="true" t="shared" si="0" ref="I8:I34">SUM(E8:H8)</f>
        <v>63.800000000000004</v>
      </c>
    </row>
    <row r="9" spans="1:9" s="1" customFormat="1" ht="15.75" customHeight="1">
      <c r="A9" s="52"/>
      <c r="B9" s="62"/>
      <c r="C9" s="62"/>
      <c r="D9" s="7" t="s">
        <v>16</v>
      </c>
      <c r="E9" s="8">
        <f>E8*0.5</f>
        <v>30.42</v>
      </c>
      <c r="F9" s="8">
        <v>1.9</v>
      </c>
      <c r="G9" s="9">
        <v>0.39</v>
      </c>
      <c r="H9" s="8">
        <v>0.67</v>
      </c>
      <c r="I9" s="21">
        <f t="shared" si="0"/>
        <v>33.38</v>
      </c>
    </row>
    <row r="10" spans="1:9" s="1" customFormat="1" ht="15.75" customHeight="1">
      <c r="A10" s="52"/>
      <c r="B10" s="61" t="s">
        <v>17</v>
      </c>
      <c r="C10" s="62"/>
      <c r="D10" s="7" t="s">
        <v>14</v>
      </c>
      <c r="E10" s="8">
        <f>E11*1.65</f>
        <v>96.261</v>
      </c>
      <c r="F10" s="8">
        <v>1.9</v>
      </c>
      <c r="G10" s="9">
        <v>0.39</v>
      </c>
      <c r="H10" s="8">
        <v>0.67</v>
      </c>
      <c r="I10" s="21">
        <f t="shared" si="0"/>
        <v>99.221</v>
      </c>
    </row>
    <row r="11" spans="1:9" s="1" customFormat="1" ht="15.75" customHeight="1">
      <c r="A11" s="52"/>
      <c r="B11" s="62"/>
      <c r="C11" s="62"/>
      <c r="D11" s="7" t="s">
        <v>15</v>
      </c>
      <c r="E11" s="8">
        <f>60.67-2.33</f>
        <v>58.34</v>
      </c>
      <c r="F11" s="8">
        <v>1.9</v>
      </c>
      <c r="G11" s="9">
        <v>0.39</v>
      </c>
      <c r="H11" s="8">
        <v>0.67</v>
      </c>
      <c r="I11" s="21">
        <f t="shared" si="0"/>
        <v>61.300000000000004</v>
      </c>
    </row>
    <row r="12" spans="1:9" s="1" customFormat="1" ht="15.75" customHeight="1">
      <c r="A12" s="52"/>
      <c r="B12" s="62"/>
      <c r="C12" s="62"/>
      <c r="D12" s="7" t="s">
        <v>16</v>
      </c>
      <c r="E12" s="8">
        <f>E11*0.5</f>
        <v>29.17</v>
      </c>
      <c r="F12" s="8">
        <v>1.9</v>
      </c>
      <c r="G12" s="9">
        <v>0.39</v>
      </c>
      <c r="H12" s="8">
        <v>0.67</v>
      </c>
      <c r="I12" s="21">
        <f t="shared" si="0"/>
        <v>32.13</v>
      </c>
    </row>
    <row r="13" spans="1:9" s="1" customFormat="1" ht="15.75" customHeight="1">
      <c r="A13" s="52"/>
      <c r="B13" s="61" t="s">
        <v>18</v>
      </c>
      <c r="C13" s="62"/>
      <c r="D13" s="7" t="s">
        <v>14</v>
      </c>
      <c r="E13" s="8">
        <f>E14*1.65</f>
        <v>92.136</v>
      </c>
      <c r="F13" s="8">
        <v>1.9</v>
      </c>
      <c r="G13" s="9">
        <v>0.39</v>
      </c>
      <c r="H13" s="8">
        <v>0.67</v>
      </c>
      <c r="I13" s="21">
        <f t="shared" si="0"/>
        <v>95.096</v>
      </c>
    </row>
    <row r="14" spans="1:9" s="1" customFormat="1" ht="15.75" customHeight="1">
      <c r="A14" s="52"/>
      <c r="B14" s="62"/>
      <c r="C14" s="62"/>
      <c r="D14" s="7" t="s">
        <v>15</v>
      </c>
      <c r="E14" s="8">
        <f>58.17-2.33</f>
        <v>55.84</v>
      </c>
      <c r="F14" s="8">
        <v>1.9</v>
      </c>
      <c r="G14" s="9">
        <v>0.39</v>
      </c>
      <c r="H14" s="8">
        <v>0.67</v>
      </c>
      <c r="I14" s="21">
        <f t="shared" si="0"/>
        <v>58.800000000000004</v>
      </c>
    </row>
    <row r="15" spans="1:9" s="1" customFormat="1" ht="15.75" customHeight="1">
      <c r="A15" s="32"/>
      <c r="B15" s="62"/>
      <c r="C15" s="62"/>
      <c r="D15" s="7" t="s">
        <v>16</v>
      </c>
      <c r="E15" s="8">
        <f>E14*0.5</f>
        <v>27.92</v>
      </c>
      <c r="F15" s="8">
        <v>1.9</v>
      </c>
      <c r="G15" s="9">
        <v>0.39</v>
      </c>
      <c r="H15" s="8">
        <v>0.67</v>
      </c>
      <c r="I15" s="21">
        <f t="shared" si="0"/>
        <v>30.880000000000003</v>
      </c>
    </row>
    <row r="16" spans="1:9" s="2" customFormat="1" ht="15.75" customHeight="1">
      <c r="A16" s="53" t="s">
        <v>19</v>
      </c>
      <c r="B16" s="56" t="s">
        <v>20</v>
      </c>
      <c r="C16" s="59" t="s">
        <v>21</v>
      </c>
      <c r="D16" s="10" t="s">
        <v>14</v>
      </c>
      <c r="E16" s="9">
        <f>E17*1.65</f>
        <v>118.899</v>
      </c>
      <c r="F16" s="11">
        <v>1.9</v>
      </c>
      <c r="G16" s="9">
        <v>0.39</v>
      </c>
      <c r="H16" s="8">
        <v>0.67</v>
      </c>
      <c r="I16" s="21">
        <f t="shared" si="0"/>
        <v>121.85900000000001</v>
      </c>
    </row>
    <row r="17" spans="1:9" s="2" customFormat="1" ht="15.75" customHeight="1">
      <c r="A17" s="53"/>
      <c r="B17" s="57"/>
      <c r="C17" s="60"/>
      <c r="D17" s="10" t="s">
        <v>15</v>
      </c>
      <c r="E17" s="9">
        <v>72.06</v>
      </c>
      <c r="F17" s="11">
        <v>1.9</v>
      </c>
      <c r="G17" s="9">
        <v>0.39</v>
      </c>
      <c r="H17" s="8">
        <v>0.67</v>
      </c>
      <c r="I17" s="21">
        <f t="shared" si="0"/>
        <v>75.02000000000001</v>
      </c>
    </row>
    <row r="18" spans="1:9" s="2" customFormat="1" ht="15.75" customHeight="1">
      <c r="A18" s="53"/>
      <c r="B18" s="57"/>
      <c r="C18" s="60"/>
      <c r="D18" s="10" t="s">
        <v>16</v>
      </c>
      <c r="E18" s="9">
        <f>E17*0.5</f>
        <v>36.03</v>
      </c>
      <c r="F18" s="11">
        <v>1.9</v>
      </c>
      <c r="G18" s="9">
        <v>0.39</v>
      </c>
      <c r="H18" s="8">
        <v>0.67</v>
      </c>
      <c r="I18" s="21">
        <f t="shared" si="0"/>
        <v>38.99</v>
      </c>
    </row>
    <row r="19" spans="1:9" s="2" customFormat="1" ht="15.75" customHeight="1">
      <c r="A19" s="53"/>
      <c r="B19" s="57"/>
      <c r="C19" s="59" t="s">
        <v>22</v>
      </c>
      <c r="D19" s="10" t="s">
        <v>14</v>
      </c>
      <c r="E19" s="9">
        <f>E20*1.65</f>
        <v>114.774</v>
      </c>
      <c r="F19" s="11">
        <v>1.9</v>
      </c>
      <c r="G19" s="9">
        <v>0.39</v>
      </c>
      <c r="H19" s="8">
        <v>0.67</v>
      </c>
      <c r="I19" s="21">
        <f t="shared" si="0"/>
        <v>117.73400000000001</v>
      </c>
    </row>
    <row r="20" spans="1:9" s="2" customFormat="1" ht="15.75" customHeight="1">
      <c r="A20" s="53"/>
      <c r="B20" s="57"/>
      <c r="C20" s="60"/>
      <c r="D20" s="10" t="s">
        <v>15</v>
      </c>
      <c r="E20" s="9">
        <v>69.56</v>
      </c>
      <c r="F20" s="11">
        <v>1.9</v>
      </c>
      <c r="G20" s="9">
        <v>0.39</v>
      </c>
      <c r="H20" s="8">
        <v>0.67</v>
      </c>
      <c r="I20" s="21">
        <f t="shared" si="0"/>
        <v>72.52000000000001</v>
      </c>
    </row>
    <row r="21" spans="1:9" s="2" customFormat="1" ht="15.75" customHeight="1">
      <c r="A21" s="53"/>
      <c r="B21" s="58"/>
      <c r="C21" s="60"/>
      <c r="D21" s="10" t="s">
        <v>16</v>
      </c>
      <c r="E21" s="9">
        <f>E20*0.5</f>
        <v>34.78</v>
      </c>
      <c r="F21" s="11">
        <v>1.9</v>
      </c>
      <c r="G21" s="9">
        <v>0.39</v>
      </c>
      <c r="H21" s="8">
        <v>0.67</v>
      </c>
      <c r="I21" s="21">
        <f t="shared" si="0"/>
        <v>37.74</v>
      </c>
    </row>
    <row r="22" spans="1:9" s="2" customFormat="1" ht="15.75" customHeight="1">
      <c r="A22" s="53"/>
      <c r="B22" s="35" t="s">
        <v>23</v>
      </c>
      <c r="C22" s="36"/>
      <c r="D22" s="36"/>
      <c r="E22" s="9">
        <v>74.56</v>
      </c>
      <c r="F22" s="11">
        <v>1.9</v>
      </c>
      <c r="G22" s="9">
        <v>0.39</v>
      </c>
      <c r="H22" s="8">
        <v>0.67</v>
      </c>
      <c r="I22" s="21">
        <f t="shared" si="0"/>
        <v>77.52000000000001</v>
      </c>
    </row>
    <row r="23" spans="1:9" s="2" customFormat="1" ht="15.75" customHeight="1">
      <c r="A23" s="53"/>
      <c r="B23" s="35" t="s">
        <v>24</v>
      </c>
      <c r="C23" s="36"/>
      <c r="D23" s="36"/>
      <c r="E23" s="9">
        <v>72.06</v>
      </c>
      <c r="F23" s="11">
        <v>1.9</v>
      </c>
      <c r="G23" s="9">
        <v>0.39</v>
      </c>
      <c r="H23" s="8">
        <v>0.67</v>
      </c>
      <c r="I23" s="21">
        <f t="shared" si="0"/>
        <v>75.02000000000001</v>
      </c>
    </row>
    <row r="24" spans="1:9" s="2" customFormat="1" ht="15.75" customHeight="1">
      <c r="A24" s="53"/>
      <c r="B24" s="35" t="s">
        <v>25</v>
      </c>
      <c r="C24" s="36"/>
      <c r="D24" s="36"/>
      <c r="E24" s="9">
        <v>69.56</v>
      </c>
      <c r="F24" s="11">
        <v>1.9</v>
      </c>
      <c r="G24" s="9">
        <v>0.39</v>
      </c>
      <c r="H24" s="8">
        <v>0.67</v>
      </c>
      <c r="I24" s="21">
        <f t="shared" si="0"/>
        <v>72.52000000000001</v>
      </c>
    </row>
    <row r="25" spans="1:9" s="2" customFormat="1" ht="15.75" customHeight="1">
      <c r="A25" s="54"/>
      <c r="B25" s="35" t="s">
        <v>26</v>
      </c>
      <c r="C25" s="36"/>
      <c r="D25" s="36"/>
      <c r="E25" s="9">
        <v>64.86</v>
      </c>
      <c r="F25" s="11">
        <v>1.9</v>
      </c>
      <c r="G25" s="9">
        <v>0.39</v>
      </c>
      <c r="H25" s="8">
        <v>0.67</v>
      </c>
      <c r="I25" s="21">
        <f t="shared" si="0"/>
        <v>67.82000000000001</v>
      </c>
    </row>
    <row r="26" spans="1:9" s="2" customFormat="1" ht="15.75" customHeight="1">
      <c r="A26" s="55" t="s">
        <v>27</v>
      </c>
      <c r="B26" s="63" t="s">
        <v>28</v>
      </c>
      <c r="C26" s="64"/>
      <c r="D26" s="12" t="s">
        <v>29</v>
      </c>
      <c r="E26" s="13">
        <v>59.02</v>
      </c>
      <c r="F26" s="14" t="s">
        <v>30</v>
      </c>
      <c r="G26" s="9">
        <v>0.39</v>
      </c>
      <c r="H26" s="8">
        <v>0.67</v>
      </c>
      <c r="I26" s="21">
        <f t="shared" si="0"/>
        <v>60.080000000000005</v>
      </c>
    </row>
    <row r="27" spans="1:9" s="2" customFormat="1" ht="15.75" customHeight="1">
      <c r="A27" s="53"/>
      <c r="B27" s="65"/>
      <c r="C27" s="66"/>
      <c r="D27" s="12" t="s">
        <v>31</v>
      </c>
      <c r="E27" s="13">
        <f>E26+5</f>
        <v>64.02000000000001</v>
      </c>
      <c r="F27" s="14" t="s">
        <v>30</v>
      </c>
      <c r="G27" s="9">
        <v>0.39</v>
      </c>
      <c r="H27" s="8">
        <v>0.67</v>
      </c>
      <c r="I27" s="21">
        <f t="shared" si="0"/>
        <v>65.08000000000001</v>
      </c>
    </row>
    <row r="28" spans="1:9" s="2" customFormat="1" ht="15.75" customHeight="1">
      <c r="A28" s="53"/>
      <c r="B28" s="65"/>
      <c r="C28" s="66"/>
      <c r="D28" s="12" t="s">
        <v>32</v>
      </c>
      <c r="E28" s="13">
        <f>E26+30</f>
        <v>89.02000000000001</v>
      </c>
      <c r="F28" s="14" t="s">
        <v>30</v>
      </c>
      <c r="G28" s="9">
        <v>0.39</v>
      </c>
      <c r="H28" s="8">
        <v>0.67</v>
      </c>
      <c r="I28" s="21">
        <f t="shared" si="0"/>
        <v>90.08000000000001</v>
      </c>
    </row>
    <row r="29" spans="1:9" s="2" customFormat="1" ht="15.75" customHeight="1">
      <c r="A29" s="53"/>
      <c r="B29" s="67" t="s">
        <v>33</v>
      </c>
      <c r="C29" s="68"/>
      <c r="D29" s="15" t="s">
        <v>14</v>
      </c>
      <c r="E29" s="16">
        <f>E30*1.65</f>
        <v>97.383</v>
      </c>
      <c r="F29" s="14" t="s">
        <v>30</v>
      </c>
      <c r="G29" s="9">
        <v>0.39</v>
      </c>
      <c r="H29" s="8">
        <v>0.67</v>
      </c>
      <c r="I29" s="21">
        <f t="shared" si="0"/>
        <v>98.443</v>
      </c>
    </row>
    <row r="30" spans="1:9" s="2" customFormat="1" ht="15.75" customHeight="1">
      <c r="A30" s="53"/>
      <c r="B30" s="68"/>
      <c r="C30" s="68"/>
      <c r="D30" s="15" t="s">
        <v>15</v>
      </c>
      <c r="E30" s="15">
        <v>59.02</v>
      </c>
      <c r="F30" s="14" t="s">
        <v>30</v>
      </c>
      <c r="G30" s="9">
        <v>0.39</v>
      </c>
      <c r="H30" s="8">
        <v>0.67</v>
      </c>
      <c r="I30" s="21">
        <f t="shared" si="0"/>
        <v>60.080000000000005</v>
      </c>
    </row>
    <row r="31" spans="1:9" s="2" customFormat="1" ht="15.75" customHeight="1">
      <c r="A31" s="53"/>
      <c r="B31" s="68"/>
      <c r="C31" s="68"/>
      <c r="D31" s="15" t="s">
        <v>16</v>
      </c>
      <c r="E31" s="16">
        <f>E30*0.5</f>
        <v>29.51</v>
      </c>
      <c r="F31" s="14" t="s">
        <v>30</v>
      </c>
      <c r="G31" s="9">
        <v>0.39</v>
      </c>
      <c r="H31" s="8">
        <v>0.67</v>
      </c>
      <c r="I31" s="21">
        <f t="shared" si="0"/>
        <v>30.570000000000004</v>
      </c>
    </row>
    <row r="32" spans="1:9" s="2" customFormat="1" ht="15.75" customHeight="1">
      <c r="A32" s="54"/>
      <c r="B32" s="37" t="s">
        <v>34</v>
      </c>
      <c r="C32" s="38"/>
      <c r="D32" s="39"/>
      <c r="E32" s="11">
        <f>E26+3.7</f>
        <v>62.720000000000006</v>
      </c>
      <c r="F32" s="14" t="s">
        <v>30</v>
      </c>
      <c r="G32" s="9">
        <v>0.39</v>
      </c>
      <c r="H32" s="8">
        <v>0.67</v>
      </c>
      <c r="I32" s="21">
        <f t="shared" si="0"/>
        <v>63.78000000000001</v>
      </c>
    </row>
    <row r="33" spans="1:9" s="2" customFormat="1" ht="15.75" customHeight="1">
      <c r="A33" s="40" t="s">
        <v>35</v>
      </c>
      <c r="B33" s="41"/>
      <c r="C33" s="42"/>
      <c r="D33" s="42"/>
      <c r="E33" s="11">
        <v>37.91</v>
      </c>
      <c r="F33" s="14" t="s">
        <v>30</v>
      </c>
      <c r="G33" s="9">
        <v>0.39</v>
      </c>
      <c r="H33" s="14" t="s">
        <v>30</v>
      </c>
      <c r="I33" s="21">
        <f t="shared" si="0"/>
        <v>38.3</v>
      </c>
    </row>
    <row r="34" spans="1:9" s="2" customFormat="1" ht="15.75" customHeight="1">
      <c r="A34" s="43" t="s">
        <v>36</v>
      </c>
      <c r="B34" s="44"/>
      <c r="C34" s="45"/>
      <c r="D34" s="45"/>
      <c r="E34" s="17">
        <v>62.51</v>
      </c>
      <c r="F34" s="18" t="s">
        <v>30</v>
      </c>
      <c r="G34" s="9">
        <v>0.39</v>
      </c>
      <c r="H34" s="18" t="s">
        <v>30</v>
      </c>
      <c r="I34" s="22">
        <f t="shared" si="0"/>
        <v>62.9</v>
      </c>
    </row>
    <row r="35" spans="1:9" s="2" customFormat="1" ht="28.5" customHeight="1">
      <c r="A35" s="46" t="s">
        <v>37</v>
      </c>
      <c r="B35" s="46"/>
      <c r="C35" s="46"/>
      <c r="D35" s="46"/>
      <c r="E35" s="46"/>
      <c r="F35" s="46"/>
      <c r="G35" s="46"/>
      <c r="H35" s="46"/>
      <c r="I35" s="46"/>
    </row>
    <row r="36" spans="1:9" s="2" customFormat="1" ht="28.5" customHeight="1">
      <c r="A36" s="47" t="s">
        <v>38</v>
      </c>
      <c r="B36" s="47"/>
      <c r="C36" s="47"/>
      <c r="D36" s="47"/>
      <c r="E36" s="47"/>
      <c r="F36" s="47"/>
      <c r="G36" s="47"/>
      <c r="H36" s="47"/>
      <c r="I36" s="47"/>
    </row>
    <row r="37" spans="1:9" s="1" customFormat="1" ht="18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</row>
    <row r="38" spans="1:9" s="1" customFormat="1" ht="18" customHeight="1">
      <c r="A38" s="48" t="s">
        <v>40</v>
      </c>
      <c r="B38" s="48"/>
      <c r="C38" s="48"/>
      <c r="D38" s="48"/>
      <c r="E38" s="48"/>
      <c r="F38" s="48"/>
      <c r="G38" s="48"/>
      <c r="H38" s="48"/>
      <c r="I38" s="48"/>
    </row>
    <row r="39" spans="1:9" s="1" customFormat="1" ht="18" customHeight="1">
      <c r="A39" s="48" t="s">
        <v>41</v>
      </c>
      <c r="B39" s="48"/>
      <c r="C39" s="48"/>
      <c r="D39" s="48"/>
      <c r="E39" s="48"/>
      <c r="F39" s="48"/>
      <c r="G39" s="48"/>
      <c r="H39" s="48"/>
      <c r="I39" s="48"/>
    </row>
    <row r="40" spans="1:9" s="1" customFormat="1" ht="18" customHeight="1">
      <c r="A40" s="48" t="s">
        <v>42</v>
      </c>
      <c r="B40" s="48"/>
      <c r="C40" s="48"/>
      <c r="D40" s="48"/>
      <c r="E40" s="48"/>
      <c r="F40" s="48"/>
      <c r="G40" s="48"/>
      <c r="H40" s="48"/>
      <c r="I40" s="48"/>
    </row>
    <row r="41" spans="1:9" s="1" customFormat="1" ht="18" customHeight="1">
      <c r="A41" s="48" t="s">
        <v>43</v>
      </c>
      <c r="B41" s="48"/>
      <c r="C41" s="48"/>
      <c r="D41" s="48"/>
      <c r="E41" s="48"/>
      <c r="F41" s="48"/>
      <c r="G41" s="48"/>
      <c r="H41" s="48"/>
      <c r="I41" s="48"/>
    </row>
    <row r="42" spans="1:9" s="1" customFormat="1" ht="18" customHeight="1">
      <c r="A42" s="48" t="s">
        <v>44</v>
      </c>
      <c r="B42" s="48"/>
      <c r="C42" s="48"/>
      <c r="D42" s="48"/>
      <c r="E42" s="48"/>
      <c r="F42" s="48"/>
      <c r="G42" s="48"/>
      <c r="H42" s="48"/>
      <c r="I42" s="48"/>
    </row>
    <row r="43" spans="1:9" s="1" customFormat="1" ht="18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</row>
    <row r="44" spans="1:9" s="1" customFormat="1" ht="18" customHeight="1">
      <c r="A44" s="48" t="s">
        <v>45</v>
      </c>
      <c r="B44" s="48"/>
      <c r="C44" s="48"/>
      <c r="D44" s="48"/>
      <c r="E44" s="48"/>
      <c r="F44" s="48"/>
      <c r="G44" s="48"/>
      <c r="H44" s="48"/>
      <c r="I44" s="48"/>
    </row>
    <row r="45" spans="1:9" s="1" customFormat="1" ht="66" customHeight="1">
      <c r="A45" s="46" t="s">
        <v>46</v>
      </c>
      <c r="B45" s="46"/>
      <c r="C45" s="46"/>
      <c r="D45" s="46"/>
      <c r="E45" s="46"/>
      <c r="F45" s="46"/>
      <c r="G45" s="46"/>
      <c r="H45" s="46"/>
      <c r="I45" s="46"/>
    </row>
    <row r="46" spans="1:9" s="1" customFormat="1" ht="28.5" customHeight="1">
      <c r="A46" s="48" t="s">
        <v>47</v>
      </c>
      <c r="B46" s="48"/>
      <c r="C46" s="48"/>
      <c r="D46" s="48"/>
      <c r="E46" s="48"/>
      <c r="F46" s="48"/>
      <c r="G46" s="48"/>
      <c r="H46" s="48"/>
      <c r="I46" s="48"/>
    </row>
    <row r="47" spans="1:9" s="1" customFormat="1" ht="27.75" customHeight="1">
      <c r="A47" s="49" t="s">
        <v>48</v>
      </c>
      <c r="B47" s="49"/>
      <c r="C47" s="49"/>
      <c r="D47" s="49"/>
      <c r="E47" s="49"/>
      <c r="F47" s="49"/>
      <c r="G47" s="49"/>
      <c r="H47" s="49"/>
      <c r="I47" s="49"/>
    </row>
    <row r="48" spans="1:9" s="1" customFormat="1" ht="34.5" customHeight="1">
      <c r="A48" s="49" t="s">
        <v>49</v>
      </c>
      <c r="B48" s="49"/>
      <c r="C48" s="49"/>
      <c r="D48" s="49"/>
      <c r="E48" s="49"/>
      <c r="F48" s="49"/>
      <c r="G48" s="49"/>
      <c r="H48" s="49"/>
      <c r="I48" s="49"/>
    </row>
    <row r="49" spans="1:9" s="2" customFormat="1" ht="24" customHeight="1">
      <c r="A49" s="46" t="s">
        <v>50</v>
      </c>
      <c r="B49" s="46"/>
      <c r="C49" s="46"/>
      <c r="D49" s="46"/>
      <c r="E49" s="46"/>
      <c r="F49" s="46"/>
      <c r="G49" s="46"/>
      <c r="H49" s="46"/>
      <c r="I49" s="46"/>
    </row>
    <row r="50" spans="1:9" s="1" customFormat="1" ht="138.75" customHeight="1">
      <c r="A50" s="50" t="s">
        <v>51</v>
      </c>
      <c r="B50" s="50"/>
      <c r="C50" s="50"/>
      <c r="D50" s="50"/>
      <c r="E50" s="50"/>
      <c r="F50" s="50"/>
      <c r="G50" s="50"/>
      <c r="H50" s="50"/>
      <c r="I50" s="50"/>
    </row>
    <row r="51" spans="1:9" s="1" customFormat="1" ht="34.5" customHeight="1">
      <c r="A51" s="49" t="s">
        <v>52</v>
      </c>
      <c r="B51" s="49"/>
      <c r="C51" s="49"/>
      <c r="D51" s="49"/>
      <c r="E51" s="49"/>
      <c r="F51" s="49"/>
      <c r="G51" s="49"/>
      <c r="H51" s="49"/>
      <c r="I51" s="49"/>
    </row>
    <row r="52" spans="1:9" s="1" customFormat="1" ht="43.5" customHeight="1">
      <c r="A52" s="51" t="s">
        <v>53</v>
      </c>
      <c r="B52" s="51"/>
      <c r="C52" s="51"/>
      <c r="D52" s="51"/>
      <c r="E52" s="51"/>
      <c r="F52" s="51"/>
      <c r="G52" s="51"/>
      <c r="H52" s="51"/>
      <c r="I52" s="51"/>
    </row>
    <row r="53" spans="1:9" s="1" customFormat="1" ht="28.5" customHeight="1">
      <c r="A53" s="46"/>
      <c r="B53" s="46"/>
      <c r="C53" s="46"/>
      <c r="D53" s="46"/>
      <c r="E53" s="46"/>
      <c r="F53" s="46"/>
      <c r="G53" s="46"/>
      <c r="H53" s="46"/>
      <c r="I53" s="46"/>
    </row>
  </sheetData>
  <sheetProtection/>
  <mergeCells count="43">
    <mergeCell ref="B13:C15"/>
    <mergeCell ref="B26:C28"/>
    <mergeCell ref="B29:C31"/>
    <mergeCell ref="A52:I52"/>
    <mergeCell ref="A53:I53"/>
    <mergeCell ref="A7:A15"/>
    <mergeCell ref="A16:A25"/>
    <mergeCell ref="A26:A32"/>
    <mergeCell ref="B16:B21"/>
    <mergeCell ref="C16:C18"/>
    <mergeCell ref="C19:C21"/>
    <mergeCell ref="B7:C9"/>
    <mergeCell ref="B10:C12"/>
    <mergeCell ref="A46:I46"/>
    <mergeCell ref="A47:I47"/>
    <mergeCell ref="A48:I48"/>
    <mergeCell ref="A49:I49"/>
    <mergeCell ref="A50:I50"/>
    <mergeCell ref="A51:I51"/>
    <mergeCell ref="A40:I40"/>
    <mergeCell ref="A41:I41"/>
    <mergeCell ref="A42:I42"/>
    <mergeCell ref="A43:I43"/>
    <mergeCell ref="A44:I44"/>
    <mergeCell ref="A45:I45"/>
    <mergeCell ref="A34:D34"/>
    <mergeCell ref="A35:I35"/>
    <mergeCell ref="A36:I36"/>
    <mergeCell ref="A37:I37"/>
    <mergeCell ref="A38:I38"/>
    <mergeCell ref="A39:I39"/>
    <mergeCell ref="B22:D22"/>
    <mergeCell ref="B23:D23"/>
    <mergeCell ref="B24:D24"/>
    <mergeCell ref="B25:D25"/>
    <mergeCell ref="B32:D32"/>
    <mergeCell ref="A33:D33"/>
    <mergeCell ref="A1:I1"/>
    <mergeCell ref="A2:I2"/>
    <mergeCell ref="A3:I3"/>
    <mergeCell ref="A4:D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王军</dc:creator>
  <cp:keywords/>
  <dc:description/>
  <cp:lastModifiedBy>Zhao Bin</cp:lastModifiedBy>
  <dcterms:created xsi:type="dcterms:W3CDTF">2018-08-30T03:14:38Z</dcterms:created>
  <dcterms:modified xsi:type="dcterms:W3CDTF">2018-09-26T07:46:40Z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