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委领导" sheetId="1" r:id="rId1"/>
    <sheet name="Sheet3" sheetId="2" r:id="rId2"/>
  </sheets>
  <externalReferences>
    <externalReference r:id="rId5"/>
  </externalReferences>
  <definedNames>
    <definedName name="_xlnm.Print_Titles" localSheetId="0">'委领导'!$4:$5</definedName>
    <definedName name="所属行业">'[1]#REF!'!$B$2:$B$14</definedName>
  </definedNames>
  <calcPr fullCalcOnLoad="1"/>
</workbook>
</file>

<file path=xl/sharedStrings.xml><?xml version="1.0" encoding="utf-8"?>
<sst xmlns="http://schemas.openxmlformats.org/spreadsheetml/2006/main" count="1197" uniqueCount="929">
  <si>
    <t>湘西地区合计（189个）</t>
  </si>
  <si>
    <t>附件：</t>
  </si>
  <si>
    <t>年产1.5万吨水刺无纺布生产线项目</t>
  </si>
  <si>
    <t>建设厂房及年产1.5万吨水刺无纺布生产线、美容面膜生产线3条和高速湿巾生产线2条。</t>
  </si>
  <si>
    <t>建设4台高度约80米半透明式垂直升降旅游观光电梯以及附属的钢结构电梯井道、幕墙、基础和天桥、电梯站房、扶梯工程、机房工程，总建筑面积330㎡。建设高差300米、长约1350米的客运索道工程，包括上下站房、配电房、吊箱车库、维修间建筑面积约2800㎡，配套建设索道支架6座。</t>
  </si>
  <si>
    <t>建设6000吨精梳紧密纺双股线生产线，改造生产车间及原材料仓库2.5万㎡；购置安装设备175台套；配套建设室外给排水、电力、消防及环保等设施。</t>
  </si>
  <si>
    <t>①果蔬冷藏保鲜与加工，建筑面积1.1万㎡，包括冷藏保鲜库、进货月台及制冷机房、加工车间和包装车间等。②冷冻肉食品扩建，建筑面积3420㎡，包括低温冷藏库、进货月台及冷机房。③建设变配电间、锅炉房、水泵房、循环水池、垃圾站及污水处理等设施。④市场交易综合楼、果蔬交易和冷冻食品交易门面，地磅房以及场内道路广场、绿化等工程建设，建筑面积约4800㎡。新增冷藏保鲜运输车5台以上，收购简易保鲜库600㎡。</t>
  </si>
  <si>
    <t>年产1.7万吨微细球形铝粉及年产3000吨铝浆（铝颜料）新材料生产线</t>
  </si>
  <si>
    <t>建设厂房5500㎡；水、电、气等配套设施；购置生产线设备等。</t>
  </si>
  <si>
    <t>建设综合开发项目生产线及配套设施、公用设施，建成年产400吨皂素、100吨绿原酸、1万亩盾叶薯蓣种植基地,植物提取物工程研发中心、天然产物保健品和GMP抗肿瘤原料药车间。</t>
  </si>
  <si>
    <t>建设旅游专用通道长1.84公里；提质改造苗人谷、老家寨、山江景区等旅游基础设施；修复文庙，重建天主教堂、道台衙门，建设服务中心及配套设施。</t>
  </si>
  <si>
    <t>建设剧场舞台等土建装修工程，电力系统升级改造及园林配套设施；购置灯光设施、剧务设施等设备器材。</t>
  </si>
  <si>
    <t>总建筑面积3.08万㎡；建设客房413间套，室外游泳池、道路和停车场整治、景观亮化等工程。</t>
  </si>
  <si>
    <t>购置土地8.85亩，总建筑面积1800㎡，建设原料处理车间、加工车间、原料仓库、成品仓库、包装材料仓库、包装车间、营销窗口及办公楼、停车坪、厂区绿化等。购置设备120台（套），建茶叶生产线2条，建成1000亩有机茶基地，修建机耕道2.5公里，工作道5公里，水池10个。</t>
  </si>
  <si>
    <t>引进先进设备，从废弃青蒿渣中提取青蒿酸120吨/年，所余二次青蒿残渣再加工成饲料添加粉1.92万吨/年。新建生产车间、辅助生产车间、公用工程等，总建筑面积2.61万㎡；购置及安装超临界流体设备、提取罐、粉碎、干燥、高效液相色谱仪等设备208台（套）。</t>
  </si>
  <si>
    <t>建设道路、停车场、游客服务中心、栈道及沿河景观、古镇建筑修复、爱国主义教育基地修缮、刘邓大军渡江指挥部、古民居抢救性保护与修复、莫老村修复等基础设施。</t>
  </si>
  <si>
    <t xml:space="preserve">江永县“三千”文化生态旅游项目 </t>
  </si>
  <si>
    <t>江永县城市建设投资有限责任公司</t>
  </si>
  <si>
    <t>食用菌生产与深加工建设项目</t>
  </si>
  <si>
    <t>湖南利农科贸有限公司</t>
  </si>
  <si>
    <t>年产4000吨牛肉食品深加工建设项目</t>
  </si>
  <si>
    <t>新晃老蔡食品有限责任公司</t>
  </si>
  <si>
    <t>新晃八江口温泉旅游开发有限责任公司</t>
  </si>
  <si>
    <t>新晃小肥牛食品有限公司</t>
  </si>
  <si>
    <t>芷江渲丰薯业有限公司</t>
  </si>
  <si>
    <t>年产5000吨纯物理压榨山茶油生产线扩建</t>
  </si>
  <si>
    <t>湖南杨家将茶油股份有限公司</t>
  </si>
  <si>
    <t>1000万羽白条鸭加工生产线建设</t>
  </si>
  <si>
    <t>湖南芷江和翔鸭业有限公司</t>
  </si>
  <si>
    <t>金银花产品加工及4000亩基地建设</t>
  </si>
  <si>
    <t>年产6000立方米零甲醛曲型竹装饰材生产项目</t>
  </si>
  <si>
    <t>洪江市华宇竹业有限公司</t>
  </si>
  <si>
    <t>2012.10-2014.9</t>
  </si>
  <si>
    <t>木本油料及生态休闲食品产业化建设项目</t>
  </si>
  <si>
    <t>洪江市安江绿色产业开发有限公司</t>
  </si>
  <si>
    <t>红薯系列产品深加工建设项目</t>
  </si>
  <si>
    <t>洪江市安全薯业开发有限责任公司</t>
  </si>
  <si>
    <t>湖南申德实业发展有限公司</t>
  </si>
  <si>
    <t>洪江古商城旅游基础设施建设项目二期工程</t>
  </si>
  <si>
    <t>怀化市洪江城市建设投资开发有限责任公司</t>
  </si>
  <si>
    <t>洪江区</t>
  </si>
  <si>
    <t>100万件竹制旅游工艺品生产线</t>
  </si>
  <si>
    <t>怀化市恒裕竹木开发有限公司</t>
  </si>
  <si>
    <t>张家界市杨家界索道有限公司</t>
  </si>
  <si>
    <t>茅岩莓系列产品深加工项目</t>
  </si>
  <si>
    <t>张家界茅岩莓有限公司</t>
  </si>
  <si>
    <t>张家界湘投阳光酒店有限公司</t>
  </si>
  <si>
    <t>张家界奥威科技有限公司</t>
  </si>
  <si>
    <t>湖南张家界天门山旅游股份有限公司</t>
  </si>
  <si>
    <t>张家界天门山国家森林公园</t>
  </si>
  <si>
    <t>张家界天门狐仙文化旅游产业有限公司</t>
  </si>
  <si>
    <t>张家界市武陵源旅游产业发展有限公司</t>
  </si>
  <si>
    <t>张家界魅力湘西旅游开发有限责任公司</t>
  </si>
  <si>
    <t>张家界双键空调有限公司</t>
  </si>
  <si>
    <t>2010.7-2013.10</t>
  </si>
  <si>
    <t>年产100万㎡重竹环保地板生产线扩建项目</t>
  </si>
  <si>
    <t>年产50万㎡竹家具板及剩余物资综合利用改扩建项目</t>
  </si>
  <si>
    <t>永州市祥瑞生物科技有限公司</t>
  </si>
  <si>
    <t>建设年产6万吨椪柑砂囊果汁、年产1万吨玉米汁、年产1万吨玉米罐头生产线，总建筑面积7600㎡，购置安装设备155台套。</t>
  </si>
  <si>
    <t>总占地面积200亩，一期工程建设生态立体式停车场、大巴车接待服务站、接驳车队服务中心等设施，二期工程规划建设停车位612个及配套设施。</t>
  </si>
  <si>
    <t>总建筑面积6.8万㎡，新建旅游产品综合大楼、非物质文化综合大楼、文化艺术品交易中心、会展中心、地下车库，配套建设场内道路、停车场、绿化景观和室外给排水、配电、消防及环境工程等。</t>
  </si>
  <si>
    <t xml:space="preserve">   建设院落群“乾城人家”约6600㎡，建设集民间工艺大师和“非遗”传承人工艺展演区、“非遗”精品民间工艺展示区、旅游商品销售区、“非遗”传承培训和旅游产品研发中心为一体的“湘西坊”建筑面积2000㎡，建设游客服务中心及停车场约9900㎡，改造211栋不协调民居。建设喜桥长61米,宽6米，改造北门巷游步道，建设塔楼和给排水、电力设施等。</t>
  </si>
  <si>
    <t xml:space="preserve">  占地31.2亩，总建筑面积1.3万㎡，建设无甲醛细木工板生产车间、生物质燃料生产车间、原材料仓库、产成品库、员工宿舍、产品检验中心，道路及停车场、绿化，配套室外给排水、供配电、消防、环境工程，购置细木工板生产设备、生物质燃料设备、化验设备等。清理基地，栽种林木6000亩。</t>
  </si>
  <si>
    <r>
      <t xml:space="preserve">   总建筑面积1.2万㎡，新建3栋残渣仓库、2栋生产车间、1栋炭化房、2栋成品库和化验室、配电房。购置超临界流体设备、动态多功能提取仪、反浸透纯水制备机组、10m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纯水储罐、高效液相色谱、蒸发光散射检测仪等相关设备，形成年产800吨青蒿酸及1.14万吨机压炭生产规模。</t>
    </r>
  </si>
  <si>
    <t xml:space="preserve">      总建筑面积1.3万㎡，改造有机茶加工车间、储青房、玻璃晒青房、半成品仓库、清洁化包装车间、茶艺体验区、培训区、餐饮楼、精品茶叶处理区、传统工艺茶叶加工实践体验区、产成品仓库、产品展示及销售厅、办公楼及接待中心。购置设备675台套。</t>
  </si>
  <si>
    <t>占地83亩，按照五星级酒店要求建设，建筑面积约9.08万㎡。</t>
  </si>
  <si>
    <t xml:space="preserve"> 占地158亩，总建筑面积为5.7万㎡，修建车间厂房、展厅、办公楼、科研楼及场区道路等，建设年产5万台农用耕作机生产线。</t>
  </si>
  <si>
    <t>征地100亩，总建筑面积约6.9万㎡，建设厂房、仓库、员工宿舍、模具研发中心、办公楼及其他配套设施；购置大型注塑成型机、压铸机、车床等主要设备78台（套），建设生产线4条。</t>
  </si>
  <si>
    <t xml:space="preserve">  新建8000吨/年特高压变压器纸板生产线，建设厂房、供水、供热、供电和环保等配套设施。</t>
  </si>
  <si>
    <t xml:space="preserve">  新增厂房1万㎡、新增反应釜8套、新增48米长环保节能型燃气辊道窑2座、300㎡隔膜式压滤机3台、超音速气粉碎机3套、搅拌磨5台、煤气发生站1座、环保设施1套、大型微波干燥设备10台。</t>
  </si>
  <si>
    <t>吉首市
吉庄工业园</t>
  </si>
  <si>
    <t>泸溪县
武溪工业园区</t>
  </si>
  <si>
    <t>泸溪县
武溪镇工业园</t>
  </si>
  <si>
    <t>凤凰县
凤凰路1号</t>
  </si>
  <si>
    <t>古丈县
红石林镇</t>
  </si>
  <si>
    <t>古丈县
罗依溪栖凤湖开发区</t>
  </si>
  <si>
    <t>古丈县
古阳镇三道河</t>
  </si>
  <si>
    <t>花垣县
工业集中区</t>
  </si>
  <si>
    <t>保靖县
阳朝乡</t>
  </si>
  <si>
    <t>保靖县
碗米坡工业园区</t>
  </si>
  <si>
    <t>保靖县
（张花高速保靖县城连接线）</t>
  </si>
  <si>
    <t>永顺县
灵溪镇</t>
  </si>
  <si>
    <t>武陵源
杨家界景区</t>
  </si>
  <si>
    <t>张家界市
经济开发区</t>
  </si>
  <si>
    <t>武陵源区
军地坪</t>
  </si>
  <si>
    <t>张家界市经济开发区</t>
  </si>
  <si>
    <t>张家界市
汽车站（迥龙路南侧）</t>
  </si>
  <si>
    <t>张家界市
永定区官黎坪办事处</t>
  </si>
  <si>
    <t>张家界市
武陵源区军地坪</t>
  </si>
  <si>
    <t>张家界市
武陵源区画卷路</t>
  </si>
  <si>
    <t>张家界市
武陵源区军地坪高云路</t>
  </si>
  <si>
    <t>慈利县
三官寺土家族乡</t>
  </si>
  <si>
    <t>慈利县
零阳镇、岩泊渡镇</t>
  </si>
  <si>
    <t>桑植县
芙蓉桥乡、市科技工业园</t>
  </si>
  <si>
    <t>中方县
湘商产业园</t>
  </si>
  <si>
    <t>中方县
湘商产业园</t>
  </si>
  <si>
    <t>靖州县
甘太工业园</t>
  </si>
  <si>
    <t>双清区龙须塘办事处珠溪社区</t>
  </si>
  <si>
    <t>邵东县
宋家塘管理区、黑田铺镇</t>
  </si>
  <si>
    <t>邵东县县城公园路69号</t>
  </si>
  <si>
    <t>新邵县
酿溪镇长滩社区</t>
  </si>
  <si>
    <t>新邵经济
开发区</t>
  </si>
  <si>
    <t>隆回县
城南工业园</t>
  </si>
  <si>
    <t>隆回县
城东南工业园</t>
  </si>
  <si>
    <t>洞口县
洞口镇</t>
  </si>
  <si>
    <t>绥宁县
袁家团工业园</t>
  </si>
  <si>
    <t>绥宁县
袁家团工业园</t>
  </si>
  <si>
    <t>总占地面积9万㎡，建筑面积5.87万㎡，包括制氮车间、一次分级车间、二次分给车间、冶炼车间、变电所、组批车间、球磨车间、循环水泵房、成品库、零配件原材料库、办公生活区及传达室等，购置配套的生产检测设备。</t>
  </si>
  <si>
    <t>建设大型仓库和大型停车坪，标准仓储面积约2.13万㎡,物流运输工具20台（艘），停车场1万㎡。建设信息交流平台及道路、绿化等配套设施。</t>
  </si>
  <si>
    <t>建设生产厂房及仓库约1.42万㎡；购置设备413台套；将2吨/小时的蒸汽锅炉升级为6-8吨/小时的锅炉；建设青蒿草原料种植基地3万亩、迷迭香原料种植基地1.5万亩。</t>
  </si>
  <si>
    <t>建设厂房4500㎡，仓库及配套辅助工程5900㎡；20吨/年青蒿素生产线配套生产设备改造及扩建；3万亩青蒿种植生产基地。</t>
  </si>
  <si>
    <t>湘西自治州合计（44个）</t>
  </si>
  <si>
    <t>单位：万元</t>
  </si>
  <si>
    <t>五倍子深加工开发</t>
  </si>
  <si>
    <t>湖南洪江棓雅生物科技有限公司</t>
  </si>
  <si>
    <t>年产5万套实木门生产线建设项目</t>
  </si>
  <si>
    <t>怀化节节高木业有限公司</t>
  </si>
  <si>
    <t>杉木无屑切削三层复合板生产线建设项目</t>
  </si>
  <si>
    <t>湖南鸿森木业（集团）有限公司</t>
  </si>
  <si>
    <t>年产1万立方米竹家俱板材生产线建设</t>
  </si>
  <si>
    <t>会同县康奇瑞竹木有限公司</t>
  </si>
  <si>
    <t>油茶籽加工生产线技术改造及副产物综合利用建设项目</t>
  </si>
  <si>
    <t>会同县贤胜油业有限责任公司</t>
  </si>
  <si>
    <t>年产5万立方米胶合板木工板生产线技术改造项目</t>
  </si>
  <si>
    <t>会同县德森板业有限公司</t>
  </si>
  <si>
    <t>技术改造</t>
  </si>
  <si>
    <t>人造板异地技术改造建设项目</t>
  </si>
  <si>
    <t>东和实业靖州木业有限公司</t>
  </si>
  <si>
    <t>靖州县金茶油科技开发有限责任公司</t>
  </si>
  <si>
    <t>湖南龙丰茯苓科技开发有限公司</t>
  </si>
  <si>
    <t>年产4000吨杨梅干红生产线建设项目</t>
  </si>
  <si>
    <t>湖南红湘之梅酒业有限公司</t>
  </si>
  <si>
    <t>湖南四通食品科技有限责任公司</t>
  </si>
  <si>
    <t>500万只标准化肉兔养殖及兔产品深加工项目</t>
  </si>
  <si>
    <t>湖南惠龙兔业发展有限公司</t>
  </si>
  <si>
    <t>湖南牛百岁食品有限公司</t>
  </si>
  <si>
    <t>1.6万吨生物燃料生产线项目</t>
  </si>
  <si>
    <t>通道泓欣木业有限公司</t>
  </si>
  <si>
    <t>湘窖生态酿酒园续建工程项目</t>
  </si>
  <si>
    <t>湖南湘窖酒业有限公司</t>
  </si>
  <si>
    <t>2013-2014</t>
  </si>
  <si>
    <t>邵阳市云峰新能源科技有限公司</t>
  </si>
  <si>
    <t>生产厂房、办公楼、原料储存系统和输送系统、成品堆场、除尘系统、供水系统。</t>
  </si>
  <si>
    <t>湘西南（农产品）物流中心（二期工程）</t>
  </si>
  <si>
    <t>湖南豫湘工贸有限公司</t>
  </si>
  <si>
    <t>古丈县
古阳河畔</t>
  </si>
  <si>
    <t>凤凰县
城北</t>
  </si>
  <si>
    <t>湖南省天香生物科技有限责任公司</t>
  </si>
  <si>
    <t>湖南广信电工科技股份有限公司</t>
  </si>
  <si>
    <t>高档强力多功能系列钻头生产线建设项目</t>
  </si>
  <si>
    <t>湖南奇力工具有限公司</t>
  </si>
  <si>
    <t>湖南旺正新材料有限公司</t>
  </si>
  <si>
    <t>洞口县5000吨熟食肉制品加工扩建项目</t>
  </si>
  <si>
    <t>洞口县肉食冷冻有限责任公司</t>
  </si>
  <si>
    <t>湖南恒农生态农业发展有限公司</t>
  </si>
  <si>
    <t>湖南省湘西南农产品冷链物流中心建设</t>
  </si>
  <si>
    <t>湖南省三可食品有限公司</t>
  </si>
  <si>
    <t>湖南银山竹业有限公司</t>
  </si>
  <si>
    <t>绥宁县丰源竹木实业有限公司</t>
  </si>
  <si>
    <t>邵阳天元木业有限公司</t>
  </si>
  <si>
    <t>电容式触摸屏关键技术研究及产业化项目三期工程</t>
  </si>
  <si>
    <t>城步新鼎盛电子科技有限公司</t>
  </si>
  <si>
    <t>湖南鼎森药业股份有限公司</t>
  </si>
  <si>
    <t>枳实多成分联合提取</t>
  </si>
  <si>
    <t>邵阳县华强粮油发展有限公司</t>
  </si>
  <si>
    <t>年产150万套发动机焊接齿圈生产线</t>
  </si>
  <si>
    <t>邵阳市湘宝汽车配件有限公司</t>
  </si>
  <si>
    <t>年产100万KVAH高能硅胶铅酸蓄电池生产线项目</t>
  </si>
  <si>
    <t>湖南省长城新能源科技有限公司</t>
  </si>
  <si>
    <t>序号</t>
  </si>
  <si>
    <t>项目名称</t>
  </si>
  <si>
    <t>项目业主</t>
  </si>
  <si>
    <t>主要建设内容、规模</t>
  </si>
  <si>
    <t>州本级（4个）</t>
  </si>
  <si>
    <t>洁宝日化（湘西）有限责任公司</t>
  </si>
  <si>
    <t>湘西经济开发区广州工业园</t>
  </si>
  <si>
    <t>新建</t>
  </si>
  <si>
    <t>湘西武陵山文化产业园一期项目</t>
  </si>
  <si>
    <t>湘西自治州吉凤投资开发有限责任公司</t>
  </si>
  <si>
    <t>湘西经济开发区</t>
  </si>
  <si>
    <t>黄姜缬草产业化项目</t>
  </si>
  <si>
    <t>湘西自治州奥瑞克医药化工有限公司</t>
  </si>
  <si>
    <t>湘西经开区与永顺县芙蓉镇开发区</t>
  </si>
  <si>
    <t>改扩建</t>
  </si>
  <si>
    <t>1.5万锭麻赛尔纱生产线技改项目</t>
  </si>
  <si>
    <t>湘西自治州长丰纺织有限责任公司</t>
  </si>
  <si>
    <t>技术改造</t>
  </si>
  <si>
    <t>吉首市（5个）</t>
  </si>
  <si>
    <t>乾州古城旅游服务设施建设项目</t>
  </si>
  <si>
    <t>吉首华泰国有资产投资管理有限责任公司</t>
  </si>
  <si>
    <t xml:space="preserve">矮寨大桥旅游观光电梯交通设施及客运索道建设工程　　　　             </t>
  </si>
  <si>
    <t>吉首市矮寨景区投资开发有限责任公司</t>
  </si>
  <si>
    <t>6000吨精梳紧密纺双股线生产线技改扩建项目</t>
  </si>
  <si>
    <t xml:space="preserve">吉首诚成纺织有限公司  </t>
  </si>
  <si>
    <t>乾州农产品冷链物流市场</t>
  </si>
  <si>
    <t>湘西新金凤凰农业开发有限公司</t>
  </si>
  <si>
    <t>年产8万吨椪柑和玉米系列饮料加工项目</t>
  </si>
  <si>
    <t>吉首市金棒棒食品有限公司</t>
  </si>
  <si>
    <t>新建</t>
  </si>
  <si>
    <t>泸溪县（5个）</t>
  </si>
  <si>
    <t>湖南金昊铝业有限公司</t>
  </si>
  <si>
    <t>2000吨柑橘类黄酮生产线</t>
  </si>
  <si>
    <t>湖南省超人柑橘产业有限公司</t>
  </si>
  <si>
    <t>泸溪县晓园生物科技有限公司</t>
  </si>
  <si>
    <t>泸溪县鑫旺金属材料有限公司</t>
  </si>
  <si>
    <t>扩建20吨/年青蒿素及新建300吨/年迷迭香抗氧化剂项目</t>
  </si>
  <si>
    <t>泸溪县武陵阳光生物科技有限责任公司</t>
  </si>
  <si>
    <t>凤凰县（5个）</t>
  </si>
  <si>
    <t>凤凰城北新区旅游接待配套设施建设项目</t>
  </si>
  <si>
    <t>凤凰古城文化旅游投资股份有限公司</t>
  </si>
  <si>
    <t>凤凰县旅游基础设施建设项目</t>
  </si>
  <si>
    <t>凤凰县铭城旅游设施维护建设有限责任公司</t>
  </si>
  <si>
    <t>2013-2015</t>
  </si>
  <si>
    <t>“烟雨凤凰”演艺剧场项目</t>
  </si>
  <si>
    <t>湘西烟雨凤凰旅游演艺有限公司</t>
  </si>
  <si>
    <t>改扩建</t>
  </si>
  <si>
    <t>天下凤凰大酒店（五星级）扩建工程</t>
  </si>
  <si>
    <t>凤凰县长松投资有限公司</t>
  </si>
  <si>
    <t>20吨/年青蒿素生产线扩建</t>
  </si>
  <si>
    <t>凤凰县江山科技发展有限公司</t>
  </si>
  <si>
    <t>扩建</t>
  </si>
  <si>
    <t>建设
性质</t>
  </si>
  <si>
    <t>建设起止
时间</t>
  </si>
  <si>
    <t>其中：
固定资产
投资</t>
  </si>
  <si>
    <t xml:space="preserve"> 建设基地10万亩：黄姜快繁中心及4万亩黄姜基地、1万亩桐树基地、3万亩芝麻基地、2万亩缬草基地。扩建年产500吨皂素清洁生产线、300吨复方桐叶烧伤油生产线，新建年产50吨缬草油、2吨缬草素生产线。</t>
  </si>
  <si>
    <t xml:space="preserve">  改造升级1.5万锭棉纺生产线，改造厂房6000㎡，配套建设车间内部电力、给排水设施，更新设备90台套，淘汰落后的A513W细纱机、A186D梳棉机、A454粗纱机、1332M普络机等85台套，建成1.5万锭麻赛尔纱生产线。</t>
  </si>
  <si>
    <t xml:space="preserve">    用地30亩，总建筑面积1.2万㎡，新建1栋原料仓库、2栋生产车间、1栋机修及辅助车间、1栋成品库房及技术研发中心、办公用房、实验室、配电房等。配套厂区消防、绿化等辅助设施。</t>
  </si>
  <si>
    <t xml:space="preserve">  总建筑面积1.5万㎡，建设黄金茶清洁化生产加工车间、包装车间、冷藏库以及办公、研发楼等配套设施；黄金茶清洁化生产线一条(含加工、包装、质检设备等)。</t>
  </si>
  <si>
    <t xml:space="preserve">   建设年产800套无垢化多功能节能灶生产线一条，主要包括WRZ-1、WRZ-2、WRZ-3型多功能节能炉灶及相关配套生产设备设施购置，建设厂房、仓库、办公楼等。</t>
  </si>
  <si>
    <t xml:space="preserve">   征地约1.46万㎡，建设土家织锦工艺作坊及研发传习等配套设施约1.51万㎡,购置织机、电脑绣花机及配套设备1000台套，建设集土家织锦技艺传习所、土家织锦壁挂、土家织锦千层底布鞋、手工鞋垫、土家服饰工艺作坊、土家织锦收藏馆为一体的土家织锦生产线，年产土家织锦100万件，配套建设仓储、水、电、空调及道路、绿化等设施。</t>
  </si>
  <si>
    <r>
      <t xml:space="preserve">     建设各类鸡舍1.85万㎡；屠宰加工车间4000㎡，冷库600m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；蔬菜基地700亩，新建育苗温室6000㎡，蔬菜大棚2万㎡，蔬菜净菜加工车间400㎡，冷藏库200m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；优质稻基地1000亩；综合办公楼、员工宿舍、消毒室、饲料加工车间、兽医室等辅助生产设施3250㎡；配套建设污水处理池、遮雨棚、道路、围墙、场区绿化等设施。购置仪器设备800余台（套）。</t>
    </r>
  </si>
  <si>
    <r>
      <t xml:space="preserve">  总建筑面积4.34万㎡，建设年产1万m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重组竹材、1000吨环保竹炭、200吨凉席丝、300万米风筝骨架、250吨焦油生产线。</t>
    </r>
  </si>
  <si>
    <t xml:space="preserve">  建设防洪堤2000米，古城楼牌坊3个，景区美化、亮化工程，消防、监控系统等游客安保设施，新建垃圾收集站2个，铺设污水处理管网10公里，恢复亲水码头4个。</t>
  </si>
  <si>
    <t xml:space="preserve"> 用地150亩，建设蓝印花布印染生产线4条，蓝印花布服装加工生产线3条，新建厂房及附属建筑物6万㎡，包括厂房、服装展示交易厅、原料车间、成品库、科研、办公、职工食宿、综合楼等附属建筑。购置和安装设备机器300多台套件。</t>
  </si>
  <si>
    <t xml:space="preserve">  规划新征用地100亩。拟建气调保鲜库2座，一般果蔬保鲜库2座，总容量为2万吨。总建筑面积为7.4万㎡，建设气库保鲜库、设备间、综合用房、调度室等。</t>
  </si>
  <si>
    <t>①千家峒：兴建盘王广场、休闲度假山庄、瑶族特色工艺一条街、旅游公路。②女书岛：建设水上乐园、女书园、碑林、女书说唱婚俗演艺园、女书博物馆工艺品一条街。③上甘棠：建设文昌阁、文物陈列馆，古村门楼、街道、民居景点恢复和保护，谢沐河治理、旅游公路等。</t>
  </si>
  <si>
    <t>2011.1-2016.12</t>
  </si>
  <si>
    <t>古丈县（5个）</t>
  </si>
  <si>
    <t>古丈县大鲵生态养殖项目</t>
  </si>
  <si>
    <t>古丈县友谊农业综合开发有限责任公司</t>
  </si>
  <si>
    <t>古丈县年产200吨有机红绿茶生产线建设项目</t>
  </si>
  <si>
    <t>古丈溪州茶业有限责任公司</t>
  </si>
  <si>
    <t>古丈县年产100吨有机茶生产线建设项目</t>
  </si>
  <si>
    <t>古丈县牛角山茶叶专业合作社</t>
  </si>
  <si>
    <t>古丈县年产80万张无人工甲醛细木工板和2万吨生物质燃料项目</t>
  </si>
  <si>
    <t>古丈县卓良木业有限责任公司</t>
  </si>
  <si>
    <t>年产60万张杉木集成板及剩余物综合利用</t>
  </si>
  <si>
    <t>湖南恒兴木业有限公司</t>
  </si>
  <si>
    <t>花垣县（5个）</t>
  </si>
  <si>
    <t>6万头肉牛良种繁育与清真（屠宰）深加工产业化工程</t>
  </si>
  <si>
    <t>湖南德农牧业科技有限公司</t>
  </si>
  <si>
    <t>年处理2万吨废弃青蒿渣提取青蒿酸深度资源化项目</t>
  </si>
  <si>
    <t>湖南健源生物科技有限责任公司</t>
  </si>
  <si>
    <t>湘西边城风情小镇旅游开发项目</t>
  </si>
  <si>
    <t>湘西边城风情小镇旅游开发有限责任公司</t>
  </si>
  <si>
    <t>湘黔渝“锰三角”地区6万吨/年锰电解阳极渣综合利用工程</t>
  </si>
  <si>
    <t>湖南东方矿业有限责任公司</t>
  </si>
  <si>
    <t>年产120吨名优黄金茶及年产500吨黄金黑茶生产线</t>
  </si>
  <si>
    <t>湘西自治州老古树茶业有限公司</t>
  </si>
  <si>
    <t>2011.6-2014.12</t>
  </si>
  <si>
    <t>年产1万台机电系统高效节能变频器产业化项目</t>
  </si>
  <si>
    <t>湖南银秀变频技术有限公司</t>
  </si>
  <si>
    <t>利用生产青蒿素的残渣提取青蒿酸及其综合利用项目</t>
  </si>
  <si>
    <t>保靖县海达生物科技开发有限公司</t>
  </si>
  <si>
    <t>光纤到户系统用无源器件生产线建设项目</t>
  </si>
  <si>
    <t>新中合光电科技（保靖）有限公司</t>
  </si>
  <si>
    <t>年产200吨保靖黄金茶清洁化生产线</t>
  </si>
  <si>
    <t>保靖县城乡农业综合开发有限公司</t>
  </si>
  <si>
    <t>永顺县猛洞河农产品开发有限公司</t>
  </si>
  <si>
    <t>龙山县秋梅土家织锦发展有限公司</t>
  </si>
  <si>
    <t>年产1万吨茶油精深加工生产线建设项目</t>
  </si>
  <si>
    <t>怀化市洪源农林开发有限公司</t>
  </si>
  <si>
    <t>怀化本业农机有限公司</t>
  </si>
  <si>
    <t>怀化华宏印务有限公司</t>
  </si>
  <si>
    <t>怀化奥晟科技有限公司</t>
  </si>
  <si>
    <t>湖南怀化市安江纺织有限责任公司</t>
  </si>
  <si>
    <t>湖南惠农物流有限责任公司</t>
  </si>
  <si>
    <t>2010.1-2015.12</t>
  </si>
  <si>
    <t>怀化市鸿瑞农机市场有限公司</t>
  </si>
  <si>
    <t>怀化盛源油脂有限公司</t>
  </si>
  <si>
    <t>湖南绿兴源糖业有限公司</t>
  </si>
  <si>
    <t>鹤城区</t>
  </si>
  <si>
    <t>扩建</t>
  </si>
  <si>
    <t>怀化市华商钢材物流有限公司</t>
  </si>
  <si>
    <t>湖南大湘西文化旅游投资有限责任公司</t>
  </si>
  <si>
    <t>2012-2015</t>
  </si>
  <si>
    <t>2013.1-2013.12</t>
  </si>
  <si>
    <t>2012.1-2013.12</t>
  </si>
  <si>
    <t>2009.12-2014.2</t>
  </si>
  <si>
    <t>2013.1-2014.12</t>
  </si>
  <si>
    <t>2012.7-2014.8</t>
  </si>
  <si>
    <t>五溪湖优质鱼类加工产业化第二期项目</t>
  </si>
  <si>
    <t>沅陵县飞天昌农业开发有限公司</t>
  </si>
  <si>
    <t>沅陵县借母溪茶业有限公司</t>
  </si>
  <si>
    <t>万吨精制（出口）茶加工项目</t>
  </si>
  <si>
    <t>湖南官庄干发茶业有限公司</t>
  </si>
  <si>
    <t>沅陵县麻子溪林木药材开发有限公司</t>
  </si>
  <si>
    <t>茶籽原浆洗洁精项目</t>
  </si>
  <si>
    <t>湖南汉清生物技术有限公司</t>
  </si>
  <si>
    <t>LED显示屏和室内照明系统生产线</t>
  </si>
  <si>
    <t>辰溪顾通科技有限公司</t>
  </si>
  <si>
    <t>粮油精加工生产线</t>
  </si>
  <si>
    <t>湖南爱民生态农业发展有限公司</t>
  </si>
  <si>
    <t>溆浦县乐园竹业有限公司</t>
  </si>
  <si>
    <t>优质高产溆浦鹅培育及深加工</t>
  </si>
  <si>
    <t>湖南鸿羽溆浦鹅业发展有限公司</t>
  </si>
  <si>
    <t>溆浦县恒森农业产业开发有限责任公司</t>
  </si>
  <si>
    <t>溆浦县</t>
  </si>
  <si>
    <t>优质杂交种子生产加工建设项目</t>
  </si>
  <si>
    <t>湖南绿丰种业科技有限公司</t>
  </si>
  <si>
    <t>葛根深加工及基地建设</t>
  </si>
  <si>
    <t>湖南虹瑞生态产业开发（集团）有限公司</t>
  </si>
  <si>
    <t>麻阳苗家王食品有限责任公司</t>
  </si>
  <si>
    <t>2012.9-2014.8</t>
  </si>
  <si>
    <t>湘西地区开发第四轮省规划产业项目表</t>
  </si>
  <si>
    <t>2012.7-2013.12</t>
  </si>
  <si>
    <t>2013.1-2014.12</t>
  </si>
  <si>
    <t xml:space="preserve">100吨/年绿原酸和400吨/年皂素及1万亩盾叶薯蓣种植基地 </t>
  </si>
  <si>
    <t>建设娃娃鱼养殖基地2个，占地面积8000㎡，商品鲵1万尾；生态繁殖基地1个，占地4000㎡，种鲵1000尾。</t>
  </si>
  <si>
    <t>2012.6-2014.12</t>
  </si>
  <si>
    <t>2012.6-2014.5</t>
  </si>
  <si>
    <t>改造厂房及仓库3800㎡；堆场8000㎡；锅炉房、干燥窑800㎡；新增设备70台套。</t>
  </si>
  <si>
    <t>建设地点</t>
  </si>
  <si>
    <t>2012.10-2014.4</t>
  </si>
  <si>
    <t>2011.6-2015.6</t>
  </si>
  <si>
    <t>吉首市
乾州古城</t>
  </si>
  <si>
    <t>吉首市
矮寨镇</t>
  </si>
  <si>
    <t>2012.10-2014.12</t>
  </si>
  <si>
    <t>2012.7-2014.12</t>
  </si>
  <si>
    <t>2012.1-2014.6</t>
  </si>
  <si>
    <t>2011.8-2014.1</t>
  </si>
  <si>
    <t>泸溪县
白沙镇</t>
  </si>
  <si>
    <t>2012.12-2015.12</t>
  </si>
  <si>
    <t>2010.5-2014.3</t>
  </si>
  <si>
    <t>泸溪县顺通仓储物流中心项目</t>
  </si>
  <si>
    <t>2012.10-2015.3</t>
  </si>
  <si>
    <t>2012.7-2018.6</t>
  </si>
  <si>
    <t>凤凰县
城北新区</t>
  </si>
  <si>
    <t>2013.11-2014.12</t>
  </si>
  <si>
    <t>凤凰县城</t>
  </si>
  <si>
    <t>2013.2-2013.11</t>
  </si>
  <si>
    <t>2012.2-2014.2</t>
  </si>
  <si>
    <t>凤凰县
土桥路</t>
  </si>
  <si>
    <t>2012.1-2013.12</t>
  </si>
  <si>
    <t>古丈县
默戎镇</t>
  </si>
  <si>
    <t>2013.3-2015.2</t>
  </si>
  <si>
    <t>2012.11-2014.12</t>
  </si>
  <si>
    <t>2011.8-2013.10</t>
  </si>
  <si>
    <t>花垣县
道二乡</t>
  </si>
  <si>
    <t>2011.7-2014.6</t>
  </si>
  <si>
    <t>①肉牛品改中心良种扩繁场：存栏种公牛30头，存栏种母牛3500头；②肉牛繁育肥示范：常年存栏肉牛2万头，年出栏肉牛6万头；③专用饲料加工：年产精饲料8万吨，青贮粗饲料15万吨；④草场建设：人工种草1.5万亩，改良天然草场8.5万亩；⑤肉牛屠宰深加工：肥牛屠宰加工能力6万头/年，肉牛及制品生产能力8400吨/年，配套建设1500吨冷藏库一座。</t>
  </si>
  <si>
    <t>2012.9-2014.6</t>
  </si>
  <si>
    <t>花垣县
边城镇</t>
  </si>
  <si>
    <r>
      <t>新建年处理电解锰阳极渣6万吨的生产车间及辅助设施工程，年产硫酸锰溶液23万m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/a，返回15万吨/a金属锰电解工段，同时产出含铅银渣7651t/a的炼铅原料。</t>
    </r>
  </si>
  <si>
    <t>年产5000吨5N高纯石英砂建设项目</t>
  </si>
  <si>
    <t>湖南通力石英材料有限责任公司</t>
  </si>
  <si>
    <t>2011.9-2013.10</t>
  </si>
  <si>
    <t>新建生产车间、仓库、办公楼等，总建筑面积1.18万㎡；购置及安装破碎、酸浸、煅烧、制砂、提纯等设备327台套。</t>
  </si>
  <si>
    <t>保靖县（5个）</t>
  </si>
  <si>
    <t>新建黄金茶种植基地1万亩；新建年产120吨名优黄金茶生产线一条；新建年产500吨黄金黑茶生产线一条。</t>
  </si>
  <si>
    <t>保靖县
迁陵镇</t>
  </si>
  <si>
    <t>2010.8-
2014.3</t>
  </si>
  <si>
    <t>征地20.7亩，总建筑面积约8100㎡，建设生产用房5栋（包括生产车间、成品、半成品、原材料库房，测试、老化车间，电磁兼容测试室、产品维护及维修室、生产管理室等），办公用房1栋及生活附属用房；购置安装5条生产线配套设备；道路及绿化面积1500㎡，配套建设室外给排水管网、电力、通讯、消防、亮化等设施。</t>
  </si>
  <si>
    <t>2011.12-2013.12</t>
  </si>
  <si>
    <t>2013.3-
2015.3</t>
  </si>
  <si>
    <t>保靖县
葫芦镇</t>
  </si>
  <si>
    <t>2012.10-2014.9</t>
  </si>
  <si>
    <t>永顺县（5个）</t>
  </si>
  <si>
    <t>永顺县老司城国家考古遗址公园文化旅游产业基础设施建设项目</t>
  </si>
  <si>
    <t>永顺县老司城开发经营有限责任公司</t>
  </si>
  <si>
    <t>新建</t>
  </si>
  <si>
    <t>2012.12-2014.12</t>
  </si>
  <si>
    <t>建设游客服务中心、游道、绿化、博物馆、馆前广场、环保停车场及其他配套设施。</t>
  </si>
  <si>
    <t>湘西王村土家文化生态旅游景区建设</t>
  </si>
  <si>
    <t>湘西芙蓉镇景点圈旅游投资开发股份有限公司</t>
  </si>
  <si>
    <t>永顺县</t>
  </si>
  <si>
    <t>2011-2014</t>
  </si>
  <si>
    <t>①旅游基础设施：包括猛洞河旅游公路，芙蓉镇景区营盘溪路，古镇道路改造，芙蓉镇、猛洞河、不二门、小溪游客服务中心、停车场等。②景观景点建设：包括土王行宫、土家冲天楼、土王祠、土王桥、土王渔苑、古镇民居改造、酒吧建筑群、土家摆手堂等。③景区环境改造治理：包括景区绿化、亮化、垃圾污水处理、旅游厕所、水电及通讯设施管网改造等。</t>
  </si>
  <si>
    <t>西南山区优质杂交玉米产业建设项目</t>
  </si>
  <si>
    <t>湖南继福种业科技有限公司</t>
  </si>
  <si>
    <t>永顺县
灵溪镇</t>
  </si>
  <si>
    <t>2012.3-2015.3</t>
  </si>
  <si>
    <t>新建年产500万公斤西南山区优质杂交玉米种子加工生产线。</t>
  </si>
  <si>
    <t>年产500吨胡椒基丙酮生产线项目</t>
  </si>
  <si>
    <t>永顺县源植天然香精香料有限责任公司</t>
  </si>
  <si>
    <t>永顺县
泽家镇</t>
  </si>
  <si>
    <t>改扩建</t>
  </si>
  <si>
    <t>2012.1-2014.12</t>
  </si>
  <si>
    <t>车间、仓库等厂房建设，建筑面积8800㎡，采购精馏塔、蒸馏塔、不锈钢溶剂贮罐、沉降式离心机、收集罐等生产设备100余台套。建成年产500吨胡椒基丙酮加工生产线。</t>
  </si>
  <si>
    <t>湘西北芙蓉农产品冷链物流中心项目</t>
  </si>
  <si>
    <t>永顺县
芙蓉镇</t>
  </si>
  <si>
    <t>2011.10-2014.9</t>
  </si>
  <si>
    <t>总建筑面积9300㎡，建设原料仓库、包装车间、成品仓库、冷藏保鲜库、物流配送服务中心。购置冷藏、配送等设备共50台套。建设绿化及室外给排水、供电、消防、环保等配套工程。项目建成后形成年冷藏2万吨果蔬、冷冻1万吨肉类的冷链物流体系。</t>
  </si>
  <si>
    <t>龙山县（5个）</t>
  </si>
  <si>
    <t>国家历史文化名镇里耶旅游景区基础设施建设项目</t>
  </si>
  <si>
    <t>龙山县里耶古城开发有限责任公司</t>
  </si>
  <si>
    <t>龙山县
里耶镇</t>
  </si>
  <si>
    <t>2011.6-2014.12</t>
  </si>
  <si>
    <r>
      <t>建设景区内非干线公路17.5km，游步道59.5km，供水管线改造20km以及供电线路敷设和变压器购置，管理用房6处建筑面积1200m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，景点防护栏8km，游船停靠点1处，旅游厕所4个，停车场3个，游客服务中心1个，地埋式垃圾回收中心3个，购置地埋式污水处理设施6套、垃圾箱500个等。</t>
    </r>
  </si>
  <si>
    <t>年产800套无垢化多功能节能灶生产线建设</t>
  </si>
  <si>
    <t>龙山红日锅炉有限公司</t>
  </si>
  <si>
    <t>龙山县城</t>
  </si>
  <si>
    <t>2012.6-2015.5</t>
  </si>
  <si>
    <t>武陵黑猪繁育基地及肉制品加工项目</t>
  </si>
  <si>
    <t>龙山县湘健牧业有限公司</t>
  </si>
  <si>
    <t>龙山县
白羊乡</t>
  </si>
  <si>
    <t>2012-2014</t>
  </si>
  <si>
    <t>牲猪养殖3000头，肉制品加工1500吨。</t>
  </si>
  <si>
    <t>龙山百合加工及标准化基地建设</t>
  </si>
  <si>
    <t>龙山惠民百合科技开发有限公司</t>
  </si>
  <si>
    <t>龙山县</t>
  </si>
  <si>
    <t>2013.1－2014.12</t>
  </si>
  <si>
    <t>建设厂房7600㎡，无硫百合干片生产线、保鲜百合生产线各1条，水电汽、气调库等配套设施，标准化种植基地1000亩。</t>
  </si>
  <si>
    <t>土家织锦生产线及研发传习项目</t>
  </si>
  <si>
    <t>龙山县
工业园</t>
  </si>
  <si>
    <t>2012.12-2014.7</t>
  </si>
  <si>
    <t>张家界市合计（25个）</t>
  </si>
  <si>
    <t>市本级（6个）</t>
  </si>
  <si>
    <t>杨家界景区游步道旅游基础设施及景区污水处理项目</t>
  </si>
  <si>
    <t>2013.3.-2014.4</t>
  </si>
  <si>
    <t>总长11.373km，其中提质改造游道11.25km，连接线路0.123km。线路一：从杨家界服务中心经乌龙寨、天波府回到服务中心长度约3.79km，配套建设观景台、垃圾桶、公厕、休息点、消防水池等设施。线路二：从杨家界服务中心经五郎拜佛、一步登天回到服务中心长度约5.96km，配套观景台、公厕、休息点等设施。线路三：龙凤庵段游道总长1.5km，配套观景台、垃圾桶、服务点与医疗救护点、消防水池、游客服务中心等设施。香芷溪河道环境治理。</t>
  </si>
  <si>
    <t>2011.1-2013.12</t>
  </si>
  <si>
    <t>新扩建厂房、仓库、办公楼检测楼及辅助用房，总建筑面积2万㎡；新扩建茅岩莓种植基地5000亩；新扩建茅岩莓系列产品深加工生产线6条：年产200万盒茅岩莓保健茶生产线、年产2亿粒茅岩莓含片生产线和GMP生产车间、年产5000吨饮品生产线、年产20吨二氢杨梅素生产线各1条及100吨茅岩莓植物黄酮生产线2条。</t>
  </si>
  <si>
    <t>清洁生产示范基地项目</t>
  </si>
  <si>
    <t>永定区
西溪坪</t>
  </si>
  <si>
    <t>改
扩建</t>
  </si>
  <si>
    <t>2012.9-2013.9</t>
  </si>
  <si>
    <t>锅炉、空调系统、照明系统、变配电设备、外窗节能改造，给排水系统改造、泳池池水初加温及恒温工程改造、用电设备节能改造、厨房炉灶节能改造、生态绿化工程、能耗监测系统建设。</t>
  </si>
  <si>
    <t>张家界大成山水国际大酒店二期工程</t>
  </si>
  <si>
    <t>张家界山水天下置业有限公司</t>
  </si>
  <si>
    <t>永定区
南庄坪</t>
  </si>
  <si>
    <t>扩建</t>
  </si>
  <si>
    <t>2012.10-2014.3.</t>
  </si>
  <si>
    <t>按五星级酒店标准建设，分两期开发，已完成一期，二期占地面积2.13万㎡，规划总建筑面积11.49万㎡，包含酒店客房1232间套、餐饮、娱乐休闲、温泉、会议会展、商贸等多个服务功能区。</t>
  </si>
  <si>
    <t>年产400吨焦性没食子酸生产线</t>
  </si>
  <si>
    <t>2013.1-2014.12</t>
  </si>
  <si>
    <t>总建筑面积约6700㎡，建设产品生产车间、原材料仓库、化工原料库、成品库、泵房、循环水站、变配电所、锅炉房、办公楼、职工生活设施等。</t>
  </si>
  <si>
    <t>张家界冯氏粤桂大酒店项目</t>
  </si>
  <si>
    <t>张家界冯氏旅游发展有限公司</t>
  </si>
  <si>
    <t>2009.6-2013.12</t>
  </si>
  <si>
    <t>旅游基础设施开发建设，酒店前期筹备。</t>
  </si>
  <si>
    <t>永定区（5个）</t>
  </si>
  <si>
    <t>张家界天门山景区标志门—天门洞索道及半山酒店项目</t>
  </si>
  <si>
    <t>2013-2016</t>
  </si>
  <si>
    <t>建设标志门—天门洞索道，采用三线循环脱挂抱索器吊厢式索道，总投资2.7亿元，建成后有望成为我国第一条型式最新颖技术最先进的索道。索道两点直线距离约1158米，高差约692米；半山酒店建设位于天门山景区标志门西北侧，总规划用地55.65亩，计划投资3亿元，总建筑面积约3.85万㎡。</t>
  </si>
  <si>
    <t>《天门狐仙·新刘海砍樵》山水实景演艺</t>
  </si>
  <si>
    <t>2009.1-2015.12</t>
  </si>
  <si>
    <t>①实景演出：占地面积1.98万㎡,选址位于张家界市天门山景区入口处,建设观众席、表演区（歌队区、人间世界、狐狸世界、主舞台、远景副演区）、演出舞美效果（灯光、音响、机械、魔术、水雾、LED视频）。②天门狐仙演出及剧场提质升级工程：伸缩雨棚建设；剧场提质增容；停车场改扩建工程。③演员培训基地：占地20亩，建设培训基地，投资估算1.7亿元。</t>
  </si>
  <si>
    <t>绿航物流园项目</t>
  </si>
  <si>
    <t>张家界绿航果业有限公司</t>
  </si>
  <si>
    <t>永定区
后坪镇</t>
  </si>
  <si>
    <t>2011.1-
2015.12</t>
  </si>
  <si>
    <t>建设万吨高温冷库1座，水果精深加工生产线5条，冷链运输车10辆，生产车间、大型停车场及综合楼等辅助配套设施5万㎡。</t>
  </si>
  <si>
    <t>张家界自驾游度假公寓项目</t>
  </si>
  <si>
    <t>张家界逸臣国际大酒店有限公司</t>
  </si>
  <si>
    <t>建设自驾游度假公寓5栋、旅游商业中心、自驾游旅游接待服务中心、商业购物广场等，包括配套的道路、广场、公共服务设施等。</t>
  </si>
  <si>
    <t>天门仙境国际养生度假区一期工程</t>
  </si>
  <si>
    <t>张家界天门旅游经济投资有限责任公司</t>
  </si>
  <si>
    <t>永定区
大坪镇</t>
  </si>
  <si>
    <t>2013.1-2016.4</t>
  </si>
  <si>
    <t>在七星山风景区内的虾米溪大峡谷修建一座宽6米、长1200米、高1080米的观景桥，在桥外配套建设音乐水帘；桥下面建造两道梯级水坝，形成一个面积约3万㎡的人工湖；旅游公路全长11.84km，设计速度60km/h，路基宽度为12m，行车道3.5m×2。</t>
  </si>
  <si>
    <t>武陵源区（5个）</t>
  </si>
  <si>
    <t>武陵源旅游游客服务中心项目</t>
  </si>
  <si>
    <t>2013.6-2015.5</t>
  </si>
  <si>
    <t>建设景区出入口区、票务管理区、张家界地质地貌展示区、地面临时停车区、旅游综合服务区和公共活动广场等。</t>
  </si>
  <si>
    <t>武陵源民族旅游文化村三期工程</t>
  </si>
  <si>
    <t>张家界泰和投资有限公司</t>
  </si>
  <si>
    <t>2012.12-2014.11</t>
  </si>
  <si>
    <t>改造升级酒店大堂、客房、KTV、沐足中心、扩建户外民俗活动中心及活动广场。</t>
  </si>
  <si>
    <t>张家界魅力湘西国际文化广场二期工程</t>
  </si>
  <si>
    <t>魅力湘西节目提质升级改造、内剧场舞台升级改造（水景、灯光、道具等）、外剧场升级改造（外场看台天棚、天下第一刀升降设施）、五大民族风情民居改造、傩文化馆）、餐饮场所、休闲娱乐场所、停车场、下沉式广场、旅游购物中心、旅游服务配套设施。</t>
  </si>
  <si>
    <t>张家界纳百利皇冠假日度假酒店项目</t>
  </si>
  <si>
    <t>张家界溪布街项目</t>
  </si>
  <si>
    <t>张家界金瑞旅游发展有限公司</t>
  </si>
  <si>
    <t>2011.2-2013.12</t>
  </si>
  <si>
    <t>建设湘西文化旅游街，建筑面积7.5万㎡（包括酒吧、餐饮、客栈及购物商店）。</t>
  </si>
  <si>
    <t>慈利县（4个）</t>
  </si>
  <si>
    <t>张家界索口寨国际度假酒店项目</t>
  </si>
  <si>
    <t>张家界禾田居投资有限公司</t>
  </si>
  <si>
    <t>2009.8-2013.12</t>
  </si>
  <si>
    <t>张家界大峡谷玻璃桥及配套设施项目</t>
  </si>
  <si>
    <t>张家界东线旅游开发有限公司</t>
  </si>
  <si>
    <t>慈利县
三官寺乡</t>
  </si>
  <si>
    <t xml:space="preserve">①玻璃桥：长365米，宽7米，桥面栏杆高度1.4米；②有轨高架缆车宽1.25米，长650米；③缆车技术用房和管理用房共4000㎡，2层建筑。④生态停车广场15亩，⑤停车广场配套用房3000㎡。 </t>
  </si>
  <si>
    <t>慈利县湘西北旅游购物中心项目</t>
  </si>
  <si>
    <t>慈利县芙蓉实业有限责任公司</t>
  </si>
  <si>
    <t>慈利县
火车站</t>
  </si>
  <si>
    <t>2013.2-2014.1</t>
  </si>
  <si>
    <t>慈利县优质鸡种繁养及生态种养产业化开发</t>
  </si>
  <si>
    <t>湖南生安赛特农牧科技有限公司</t>
  </si>
  <si>
    <t>2012.3-2014.12</t>
  </si>
  <si>
    <t>桑植县（5个）</t>
  </si>
  <si>
    <t>中国大鲵特色资源综合利用平台建设项目</t>
  </si>
  <si>
    <t>张家界金鲵生物工程股份有限公司</t>
  </si>
  <si>
    <t>2012.4-
2014.3</t>
  </si>
  <si>
    <t>改造大鲵前处理车间、大鲵速冻制品车间、大鲵面条加工车间及配套设施，总建筑面积约5400㎡；新建基地科研综合楼(大鲵产品研发平台)及配套设施建筑面积约5500㎡；新购置生产设备、辅助生产设备及科研仪器设备156台(套)。</t>
  </si>
  <si>
    <t>双溪桥年出栏2万头商品猪养殖场及屠宰加工项目</t>
  </si>
  <si>
    <t>港越集团张家界食品有限公司</t>
  </si>
  <si>
    <t>桑植县
刘家坪乡、澧源镇</t>
  </si>
  <si>
    <t>2013.7-
2015.6</t>
  </si>
  <si>
    <t>总用地面积约7.67万㎡，总建筑面积2.42万㎡。其中生猪养殖场1.92万㎡，包括栏舍、饲料加工车间等；加工场3300㎡，包括生猪待宰间等；生活辅助区域1700㎡。</t>
  </si>
  <si>
    <t>魔芋特色资源深加工产业化项目</t>
  </si>
  <si>
    <t>湖南大湘西魔芋有限公司</t>
  </si>
  <si>
    <t>桑植县
官地坪镇</t>
  </si>
  <si>
    <t>2013.1-2015.12</t>
  </si>
  <si>
    <t>新征土地面积3.3万㎡，扩建魔芋深加工制品车间1.2万㎡。新增设备100余台(套)，发展魔芋新品种种植基地5万亩。带动1万芋农从事魔芋种植业。</t>
  </si>
  <si>
    <t>竹制品精加工生产线扩建项目</t>
  </si>
  <si>
    <t>张家界惊梦酒业食品有限责任公司</t>
  </si>
  <si>
    <t>桑植县
澧源镇</t>
  </si>
  <si>
    <t>2012.7-2013.12</t>
  </si>
  <si>
    <t>征地21.5亩，总建筑面积约1万㎡，新建竹筷生产线，竹炭生产线，竹拉丝生产线，扩建竹编瓶、竹酒瓶生产车间、竹工艺品车间；建设职工食堂、宿舍，配电房，购物大厅；配套建设环保绿化等设施。</t>
  </si>
  <si>
    <t>1万吨/年油茶籽加工及综合利用项目</t>
  </si>
  <si>
    <t>湖南裕丰米业有限责任公司</t>
  </si>
  <si>
    <t>桑植县
工业园</t>
  </si>
  <si>
    <t>2012.4-
2015.3</t>
  </si>
  <si>
    <t>建筑面积约6400㎡，建设年产压榨一级油茶籽2140吨、浸出一级油茶籽油403吨、茶粕5520吨、茶油脚142吨、茶籽壳2000吨生产线等。</t>
  </si>
  <si>
    <t>怀化市合计（57个）</t>
  </si>
  <si>
    <t>怀化市
工业园</t>
  </si>
  <si>
    <t>2012.10-2014.12</t>
  </si>
  <si>
    <t>征地100亩，建设年产1万吨茶油精深加工生产线。</t>
  </si>
  <si>
    <t>年产5万台农用耕作机生产线</t>
  </si>
  <si>
    <t>2013.3-2015.3</t>
  </si>
  <si>
    <t>包装印刷项目</t>
  </si>
  <si>
    <t>征地81.3亩，总建筑面积4.2万㎡，建设年产瓦楞纸板、纸箱6000万㎡，形成年产2亿个纸盒、纸袋等精品包装生产能力。</t>
  </si>
  <si>
    <t>年产1万吨高精制级羧甲基纤维素钠(CMC)项目</t>
  </si>
  <si>
    <t>2012.1-2013.12</t>
  </si>
  <si>
    <t>征地62亩，总建筑面积为1.9万㎡，修建办公室、研发中心、生产车间、仓库等，建设年产1万吨高精制级羧甲基纤维素钠生产线。</t>
  </si>
  <si>
    <t>年产5000吨精梳多纤维混纺纱线技改项目</t>
  </si>
  <si>
    <t>洪江市
安江镇</t>
  </si>
  <si>
    <t>技改</t>
  </si>
  <si>
    <t>2012.7-2014.6</t>
  </si>
  <si>
    <t xml:space="preserve">  购置清梳联合机、精梳机、高速并条机、全自动络筒机等纺纱设备及其他配套设备，建设年产5000吨精梳多纤维混纺纱线生产线。</t>
  </si>
  <si>
    <t>湖南佳惠物流配送中心项目</t>
  </si>
  <si>
    <t>怀化市
鹤城区</t>
  </si>
  <si>
    <t>占地400亩，总建筑面积18万㎡，建设常温配送中心、生鲜冷链配送中心、果蔬配送中心及电子商务中心等。</t>
  </si>
  <si>
    <t>鹤城区（4个）</t>
  </si>
  <si>
    <t>怀化市现代农机物流中心项目</t>
  </si>
  <si>
    <t>续建</t>
  </si>
  <si>
    <t>征地190亩，建筑面积10.3万㎡，建设共六层的农机物流中心大楼1栋。</t>
  </si>
  <si>
    <t>年产5000吨山茶油生产线</t>
  </si>
  <si>
    <t>鹤城区
芷江路</t>
  </si>
  <si>
    <t>2012.8-2014.12</t>
  </si>
  <si>
    <t>新增用地20亩，总建筑面积6000㎡，修建厂房、办公楼等8栋，大小油罐20个，油罐仓储能力7500吨，建设年产5000吨山茶油生产线及油茶基地5000亩。</t>
  </si>
  <si>
    <t>年产6万吨啤酒糖浆建设项目</t>
  </si>
  <si>
    <t>2012.9-2014.8</t>
  </si>
  <si>
    <t>华桥钢材大市场项目</t>
  </si>
  <si>
    <t>鹤城区
盈口乡</t>
  </si>
  <si>
    <t>2009.10-2014.12</t>
  </si>
  <si>
    <t>占地548.7亩，总建筑面积37万㎡，建设信息大楼、市场交易区、钢材仓储区、加工区、露天堆场区及配套服务区等。</t>
  </si>
  <si>
    <t>中方县（6个）</t>
  </si>
  <si>
    <t>湖南大湘西荆坪古民居风水第一村一期工程</t>
  </si>
  <si>
    <t>中方县
荆坪古村</t>
  </si>
  <si>
    <t>占地670.9亩，建设荆坪古村游览观赏区，荆坪古村旅游服务配套区。</t>
  </si>
  <si>
    <t>年产120万色令精品书刊印刷生产线技术改造项目</t>
  </si>
  <si>
    <t>怀化市百草园印务有限公司</t>
  </si>
  <si>
    <t>占地20亩，总建筑面积8200㎡，建设年产120万色令精品书刊印刷生产线一条。</t>
  </si>
  <si>
    <t>柑桔深加工生产线技改项目</t>
  </si>
  <si>
    <t>怀化欧劲果业有限公司</t>
  </si>
  <si>
    <t>中方县
工业园</t>
  </si>
  <si>
    <t>占地48亩，总建筑面积约6000㎡，修建厂房、烘干车间等5栋，建设年加工8万吨柑桔生产线。</t>
  </si>
  <si>
    <t>湖南金糯咪冷冻饮品速冻食品加工项目</t>
  </si>
  <si>
    <t>湖南金糯咪食品有限公司</t>
  </si>
  <si>
    <t>占地22.5亩，建筑面积1万㎡，建设年产雪糕、汤圆、水饺10万吨生产线。</t>
  </si>
  <si>
    <t>湖南奥谱隆种子生产基地建设项目</t>
  </si>
  <si>
    <t>湖南奥谱隆科技股份有限公司</t>
  </si>
  <si>
    <t>中方县
泸阳镇</t>
  </si>
  <si>
    <t>总建筑面积约1600㎡，建设种子低温贮藏库、加工及包装车间、检验室等及种子生产基地8302亩。</t>
  </si>
  <si>
    <t>年产20万吨饲料生产线</t>
  </si>
  <si>
    <t>怀化大康九鼎饲料有限公司</t>
  </si>
  <si>
    <t>占地59亩,总建筑面积约3.5万㎡，修建生产车间、原料仓库、办公楼等，建设年产20万吨饲料生产线。</t>
  </si>
  <si>
    <t>沅陵县（4个）</t>
  </si>
  <si>
    <t>沅陵县
沅陵镇</t>
  </si>
  <si>
    <t>2013-2015</t>
  </si>
  <si>
    <t>征地14亩，修建厂房1000㎡，建设鱼类加工生产线2条、冷冻生产线1条及2000亩养殖基地。</t>
  </si>
  <si>
    <t>借母溪茶业产业化项目</t>
  </si>
  <si>
    <t>沅陵县
借母溪</t>
  </si>
  <si>
    <t>征地10亩，修建厂房、仓库、办公科研楼等约5800㎡，建设茶叶加工生产线3条，新造优质茶园1万亩，新修进场公路10km。</t>
  </si>
  <si>
    <t>沅陵县
官庄镇</t>
  </si>
  <si>
    <t>征地23亩，修建厂房及仓库等1.5万㎡，新建自动化精制茶生产线四条，新建高标准良种有机茶苗繁育基地1600亩，改造无公害有机茶园12000亩。</t>
  </si>
  <si>
    <t>万亩油茶基地建设项目</t>
  </si>
  <si>
    <t>2011-2015</t>
  </si>
  <si>
    <t>新建优质油茶林基地1万亩，建设基地道路、林道及供电等配套设施。</t>
  </si>
  <si>
    <t>辰溪县（3个）</t>
  </si>
  <si>
    <t>辰溪
工业园</t>
  </si>
  <si>
    <t>2012.10-2014.3</t>
  </si>
  <si>
    <t>占地51亩，总建筑面积6000㎡，修建厂房、办公用房等9栋，建设年产2000万瓶（6000吨）茶籽原浆天然植物洗洁精生产线。</t>
  </si>
  <si>
    <t>征地100亩，总建筑面积约7.34㎡，修建厂房、办公楼等16栋，建设年产6万㎡LED显示屏和50万套LED室内照明生产线。</t>
  </si>
  <si>
    <t>辰溪县
大路口</t>
  </si>
  <si>
    <t>2011.10-2013.12</t>
  </si>
  <si>
    <t>占地31.8亩，修建厂房、办公楼等8栋，建设年产10万吨大米、2万吨早餐米粉和3000吨食用油生产线。</t>
  </si>
  <si>
    <t>溆浦县（4个）</t>
  </si>
  <si>
    <t>年产1万立方米重组竹材项目</t>
  </si>
  <si>
    <t>溆浦县
仲夏乡</t>
  </si>
  <si>
    <t>2011.11-2014.8</t>
  </si>
  <si>
    <t>溆浦县
观音阁</t>
  </si>
  <si>
    <t>2013.1-2013.12</t>
  </si>
  <si>
    <t>恒森年1万吨农林废弃物综合利用生产食用菌、有机肥项目</t>
  </si>
  <si>
    <t>溆浦县
洑水湾乡</t>
  </si>
  <si>
    <t>2012.4-2014.3</t>
  </si>
  <si>
    <t>总建筑面积1.89万㎡，形成年产7000吨食用菌、4000吨有机肥生产能力，建设260亩苗木基地。</t>
  </si>
  <si>
    <t>总建筑面积8.7万㎡，建设杂交水稻种子基地8000亩，形成年加工15500吨各类种子的产能。</t>
  </si>
  <si>
    <t>麻阳县（3个）</t>
  </si>
  <si>
    <t>麻阳县
岩门镇</t>
  </si>
  <si>
    <t>2012.11-2014.10</t>
  </si>
  <si>
    <t>占地约1.91万㎡，建筑面积达1.6万㎡，修建厂房5栋，建设年产1000吨葛根茶、扩建2万吨饮料、新建200吨葛根素提取生产线各一条及3万亩葛根基地。</t>
  </si>
  <si>
    <t>冷鲜鹅综合加工及仓储系统建设项目</t>
  </si>
  <si>
    <t>麻阳县
高村镇</t>
  </si>
  <si>
    <t>占地129亩，总建筑面积3.8万㎡，修建厂房、办公综合大楼各1栋，建设年综合加工120万羽鹅、450吨猪肉腊制品生产线及420亩基地。</t>
  </si>
  <si>
    <t>年产1000吨食品级单宁酸精深加工建设项目</t>
  </si>
  <si>
    <t>麻阳县
工业园</t>
  </si>
  <si>
    <t>征地17.2亩，总建筑面积约6900㎡，修建选料车间、厂房等6栋，建设年产1000吨食品级单宁酸生产线及五倍子基地示范园约60亩。</t>
  </si>
  <si>
    <t>新晃县（3个）</t>
  </si>
  <si>
    <t>新晃县
兴隆镇</t>
  </si>
  <si>
    <t>征地65.7亩，总建筑面积约2.42万㎡，修建厂房、办公楼等6栋，形成年产4000吨牛肉食品深加工生产能力。</t>
  </si>
  <si>
    <t>夜郎王温泉生态养生旅游度假村工程</t>
  </si>
  <si>
    <t>新晃县
凉伞镇</t>
  </si>
  <si>
    <t>年产3000吨牛肉食品深加工和4000吨蔬菜制品生产线</t>
  </si>
  <si>
    <t>新晃县
柏树林</t>
  </si>
  <si>
    <t>2013-2014</t>
  </si>
  <si>
    <t>征地45亩，总建筑面积1.8万㎡，修建厂房、办公楼等5栋，建设年产3000吨牛肉食品深加工和4000吨蔬菜制品生产线。</t>
  </si>
  <si>
    <t>芷江县（4个）</t>
  </si>
  <si>
    <t>年产2万吨红薯（粉丝）系列产品二期建设项目</t>
  </si>
  <si>
    <t>芷江县
新店坪</t>
  </si>
  <si>
    <t xml:space="preserve">  征地7.35亩，总建筑面积约5500㎡，修建厂房、办公楼等7栋，建设年产2万吨红薯（粉丝）系列产品生产线及红薯基地2.5万亩。</t>
  </si>
  <si>
    <t>芷江县
公坪镇</t>
  </si>
  <si>
    <t>2012.6-2014.6</t>
  </si>
  <si>
    <t>征地16亩，总建筑面积1.07万㎡，修建厂房、办公楼等4栋，建设年产5000吨纯物理压榨山茶油生产线。</t>
  </si>
  <si>
    <t>芷江县
岩桥乡</t>
  </si>
  <si>
    <t>2012.12-2015.5</t>
  </si>
  <si>
    <t>征地130亩，总建筑面积约1.9万㎡，修建厂房、办公楼等7栋，建设年加工1000万羽白条鸭生产线，及1000万羽养鸭基地。</t>
  </si>
  <si>
    <t>怀化市荣华生态农业开发有限公司</t>
  </si>
  <si>
    <t>芷江县
艾头坪</t>
  </si>
  <si>
    <t>2012.9-2013.12</t>
  </si>
  <si>
    <t>占地10亩，总建筑面积4500㎡，修建厂房、办公楼等5栋，建设年加工金银花1000吨、金银花茶50吨生产线及4000亩基地。</t>
  </si>
  <si>
    <t>洪江市（4个）</t>
  </si>
  <si>
    <r>
      <t>占地53亩，总建筑面积约3.62万㎡，修建厂房、办公楼等5栋，建设年产6000m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零甲醛曲型竹装饰材生产线。</t>
    </r>
  </si>
  <si>
    <t>洪江市
黔城镇</t>
  </si>
  <si>
    <t>占地48亩，总建筑面积约1.8㎡，修建生产车间、科研综合楼等6栋，建核桃休闲食品加工生产线、茶油和核桃油加工生产线、脱水山野菜加工生产线各一条及原料生产基地6000亩。</t>
  </si>
  <si>
    <t>洪江市
洗马乡</t>
  </si>
  <si>
    <t xml:space="preserve">  占地40亩，总建筑面积1.37万㎡，修建厂房、办公楼等5栋，建设年加工2.5万吨红薯系列产品深加工生产线及红薯基地5000亩。</t>
  </si>
  <si>
    <t>黔阳古城文化旅游综合开发一期工程</t>
  </si>
  <si>
    <t>古城院落及窨子屋重建，古民居及窨子屋等古建筑改建等，占地57.75亩，建筑面积8万㎡；微电影交流会所、主题客栈等古城影视文化基地设施建设等，占地50亩，建筑面积1.08万㎡。</t>
  </si>
  <si>
    <t>洪江区（4个）</t>
  </si>
  <si>
    <t>新建　</t>
  </si>
  <si>
    <t>2012.9-2014.9</t>
  </si>
  <si>
    <t>洪江区
横岩乡</t>
  </si>
  <si>
    <t>2012.9-2014.12</t>
  </si>
  <si>
    <t>征地26.6亩，总建筑面积1.2万㎡，修建厂房、办公楼等5栋，建设年产100万件竹制旅游工艺品生产线及楠竹基地5000亩。</t>
  </si>
  <si>
    <t>洪江区
工业园</t>
  </si>
  <si>
    <t>2012.4-2014.10</t>
  </si>
  <si>
    <t>征地45.5亩，总建筑面积约1.31万㎡，修建厂房、办公楼等5栋，建设五倍子深加工生产线3条，年产没食子酸800吨、焦性没食子酸200吨、345-三甲氧基苯甲酸400吨、345-三甲氧基苯甲酸甲酯200吨。</t>
  </si>
  <si>
    <t>洪江区
带子街</t>
  </si>
  <si>
    <t>2012.10-2014.11</t>
  </si>
  <si>
    <t>征地46.5亩，总建筑面积5000㎡，修建厂房、仓库2栋，建设年产5万套实木门生产线。</t>
  </si>
  <si>
    <t>会同县（4个）</t>
  </si>
  <si>
    <t>会同县
林城镇</t>
  </si>
  <si>
    <t>2013.2-2015.2</t>
  </si>
  <si>
    <t>占地14.2亩，总建筑面积9500㎡，修建厂房1栋，新建杉木无屑切削三层复合板生产线2条。</t>
  </si>
  <si>
    <t>会同县
坪村镇</t>
  </si>
  <si>
    <r>
      <t>占地42.19亩，总建筑面积约2.95万㎡，修建厂房、仓库等11栋，建设年产1万m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竹家俱板材生产线。</t>
    </r>
  </si>
  <si>
    <t>2013.3-2014.2</t>
  </si>
  <si>
    <r>
      <t>占地24.5亩，总建筑面积1.31万㎡，修建厂房、仓库等6栋，建设年产5万m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胶合板木工板生产线。</t>
    </r>
  </si>
  <si>
    <t>靖州县（5个）</t>
  </si>
  <si>
    <t>异地搬迁</t>
  </si>
  <si>
    <r>
      <t>征地158.6亩，修建厂房、办公楼等15栋，建设年产10万m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中（高）密度纤维板、2万m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中指接板生产线。</t>
    </r>
  </si>
  <si>
    <t xml:space="preserve">年产2500吨野山茶油及500吨野山核桃油综合开发项目 </t>
  </si>
  <si>
    <t>靖州县
城北</t>
  </si>
  <si>
    <t>占地20亩，总建筑面积约6100㎡，修建办公楼、厂房等3栋，建设年产2500吨野山茶油、500吨野山核桃油生产线及3000亩油茶林核桃基地。</t>
  </si>
  <si>
    <t>年产5000吨茯苓饮片生产线</t>
  </si>
  <si>
    <t>靖州县
二凉亭</t>
  </si>
  <si>
    <t>2013.4-2015.6</t>
  </si>
  <si>
    <t>占地1.3万㎡，总建筑面积约6500㎡，修建厂房、成品仓库等6栋，建设年产5000吨茯苓饮片生产线，建成中国茯苓菌种选育繁殖基地2000亩。</t>
  </si>
  <si>
    <t>靖州县
艮山口</t>
  </si>
  <si>
    <t>占地21亩，总建筑面积9600㎡，修建厂房、办公楼共3栋，扩建年产4000吨杨梅干红生产线。</t>
  </si>
  <si>
    <t>年产3000吨米糠油与500吨野山核桃油综合开发项目</t>
  </si>
  <si>
    <t>通道县（3个）</t>
  </si>
  <si>
    <t>通道县
临口镇</t>
  </si>
  <si>
    <t>征地120亩，总建筑面积1.6万㎡，建设500万只/年肉兔标准化养殖、年加工兔肉产品3000吨及生物有机肥生产线。</t>
  </si>
  <si>
    <t>饮料综合开发项目</t>
  </si>
  <si>
    <t>通道县
下乡生态工业园</t>
  </si>
  <si>
    <t>2010.9-2015.8</t>
  </si>
  <si>
    <t>征地50亩，总建筑面积约1.21万㎡，新建年产5000吨果味饮料、2000吨液态乳、3000吨含乳饮料、休闲食品、8000吨天然水、23000吨开菲尔粒增值工艺及发酵乳制品生产线各1条。</t>
  </si>
  <si>
    <t>通道县
县溪镇</t>
  </si>
  <si>
    <t>2011.10-2013.9</t>
  </si>
  <si>
    <t>占地22亩，总建筑面积5000㎡，修建办公楼1栋、生产车间及库房4间，建设2条8000吨/年生物燃料生产线。</t>
  </si>
  <si>
    <t>邵阳市合计（55个）</t>
  </si>
  <si>
    <t>市本级（5个）</t>
  </si>
  <si>
    <t>北塔区（邵阳市经济开发区）</t>
  </si>
  <si>
    <t>麻坛酒库、原料库、浓香酿酒车间、勾兑车间、浓香型收酒车间等生产车间。</t>
  </si>
  <si>
    <t>年产1000吨石油沥青基碳纤维项目</t>
  </si>
  <si>
    <t>湖南东邦新材料科技有限公司</t>
  </si>
  <si>
    <t xml:space="preserve">   2012.6 -
2015.5</t>
  </si>
  <si>
    <t>征地60亩，新建厂房约7700㎡，建设年产500吨石油沥青基碳纤维生产线2条。</t>
  </si>
  <si>
    <t>日处理100吨油茶籽改扩建工程项目</t>
  </si>
  <si>
    <t>湖南中富植物油脂有限公司</t>
  </si>
  <si>
    <t>双清区（宝庆工业园）</t>
  </si>
  <si>
    <t>①新建日处理100吨油茶籽预处理、榨油生产线；②新建日处理60吨茶饼浸出生产线；③新建日处理30吨毛茶油精炼生产线；④新建日处理30吨皂素生产线；⑤扩建日处理30吨油茶籽油灌装生产线；⑥扩建原辅料库1万吨；⑦其它辅助生产设施配套建设。</t>
  </si>
  <si>
    <t>甾体激素抗过敏原料药倍他米松醋酸酯等系列产品产业化项目</t>
  </si>
  <si>
    <t>湖南玉新药业有限公司</t>
  </si>
  <si>
    <t>2012.12-2014.10</t>
  </si>
  <si>
    <t>总建筑面积约9600㎡，新建年产1.2万kg倍他米松原料药生产线1条、年产能为1万kg非那雄胺原料药生产线1条、年产5万kg霉菌氧化物生产线一条，建设仓库、供汽、给排水等辅助设施。</t>
  </si>
  <si>
    <t>邵阳阳光发品有限公司年产1000万条XQ顺发高端子产品建设项目</t>
  </si>
  <si>
    <t>邵阳阳光发品有限公司</t>
  </si>
  <si>
    <t>2012.8-2014.8</t>
  </si>
  <si>
    <r>
      <t>征地106亩，总建筑面积约7.54万m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，新建标准车间及仓库、职工宿舍、人发加工研发中心及道路、绿化等工程；新建8条顺发生产线，采购设备7657台套；项目达产后，年产XQ顺发高端产品1000万条。</t>
    </r>
  </si>
  <si>
    <t>大祥区（3个）</t>
  </si>
  <si>
    <t>年产3亿块利废新型环保砖生产线</t>
  </si>
  <si>
    <t>大祥区
雨溪镇</t>
  </si>
  <si>
    <t>2013.1-2014.4</t>
  </si>
  <si>
    <t>年产3万吨放心早餐米粉生产线</t>
  </si>
  <si>
    <t>湖南浩天米业有限公司</t>
  </si>
  <si>
    <t>大祥区学院路街道</t>
  </si>
  <si>
    <t>2012.7-2013.7</t>
  </si>
  <si>
    <t>征地2.93万㎡，建设1栋5层主车间和配套的大米车间、稻谷烘干车间及稻谷仓库、大米仓库，建设1栋5层员工公寓和食堂，20吨米粉冷藏室，2T锅炉，配电房及电增容(200KVA)，准低温成品库，给排水、消防及其他配套设施。</t>
  </si>
  <si>
    <t>丙戊酸系列制剂产品异地搬迁扩建项目</t>
  </si>
  <si>
    <t>湖南省湘中制药有限公司</t>
  </si>
  <si>
    <t>宝科园
大元村</t>
  </si>
  <si>
    <t>新建口服固体制剂车间、前处理提取车间、片剂车间、液体制剂车间、酒剂酊剂车间、丸剂车间、原辅材料仓库、成品仓库、检验及办公楼、锅炉、配电房等辅助设施等。</t>
  </si>
  <si>
    <t>双清区（4个）</t>
  </si>
  <si>
    <t>双清区
火车站乡</t>
  </si>
  <si>
    <t>2010.5-2014.12</t>
  </si>
  <si>
    <t>建设2座中央交易大厅，320个门面，物流配送中心，1万吨容量的冷库，电子信息平台，农产品检测中心，农民自产农产品固定免费交易区。</t>
  </si>
  <si>
    <t>湖南湘胖食品有限公司果蔬罐头深加工及冷链物流项目</t>
  </si>
  <si>
    <t>湖南湘胖食品有限公司</t>
  </si>
  <si>
    <r>
      <t>占地60亩，总建筑面积约3.11万m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，建设糖水桔片生产厂、辣椒酱生产车间、高低温冷库、气调库、仓储式商铺、业务交易信息综合楼及其他附属工程、公共设施等。购置5000吨糖水桔片生产线、5000吨辣椒酱生产线及制冷设备。</t>
    </r>
  </si>
  <si>
    <t>年产5000吨复合菌种发酵剂生产线扩建项目</t>
  </si>
  <si>
    <t>湖南飞力格科技有限公司</t>
  </si>
  <si>
    <t>用地面积60亩，规划建设厂房及附属建筑16.96万㎡，购置配套设备。</t>
  </si>
  <si>
    <t>年产2000吨全色辣椒素生产基地建设</t>
  </si>
  <si>
    <t>年产1000吨全色辣椒素生产线两条，年产1000吨辣椒复合调味品生产线一条，新建公司科研综合大楼。</t>
  </si>
  <si>
    <t>北塔区（4个）</t>
  </si>
  <si>
    <t>橙汁胞酶法清洁生产产业化项目</t>
  </si>
  <si>
    <t>湖南九盛食品有限公司</t>
  </si>
  <si>
    <t>北塔区蔡锷路万桥社区</t>
  </si>
  <si>
    <t>2012.12.—2015.12</t>
  </si>
  <si>
    <t>用地100亩，新建厂房及附属建筑，包括专用酶生产车间、橙汁胞车间、保鲜库、原料棚、皮渣饲料车间、辅材库、变配车间、水池泵房、机修车间、锅炉房、科研综合楼等。</t>
  </si>
  <si>
    <t>年产3万吨特色豆制品项目</t>
  </si>
  <si>
    <t>湖南省恭兵食品有限公司</t>
  </si>
  <si>
    <t>占地173亩，新建构筑物面积约6.26万㎡，建设生产车间、库房，辅助生产设施，公用及环保工程等；购置相关生产设备，并预留约3.34万㎡的辐照冷贮用地。</t>
  </si>
  <si>
    <t>年产300万件德式钳生产线扩建项目</t>
  </si>
  <si>
    <t>邵阳市百锐工具有限公司</t>
  </si>
  <si>
    <t>北塔区蔡锷路丰江社区</t>
  </si>
  <si>
    <t>新建1.6万㎡生产车间，引进五条德国生产流水线，建设相关配套设施。</t>
  </si>
  <si>
    <t>16</t>
  </si>
  <si>
    <t>电器设备新产品开发项目</t>
  </si>
  <si>
    <t>邵阳市东峰电器设备有限公司</t>
  </si>
  <si>
    <t>北塔区原种场、桂花村、万岁庙村交界处</t>
  </si>
  <si>
    <t>2012.5-2014.12</t>
  </si>
  <si>
    <t>占地约3.1万㎡，新建厂房、附属用房总计约1.56万㎡，新购建数控冲床、数控折弯机、数控剪板机、配电设备和办公等配套设施。</t>
  </si>
  <si>
    <t>4200</t>
  </si>
  <si>
    <t>邵东县（4个）</t>
  </si>
  <si>
    <t>年产6亿只高档打火机生产线</t>
  </si>
  <si>
    <t>湖南华美佳电气股份有限公司</t>
  </si>
  <si>
    <t>年产红包3亿个、笔记本5000万本生产线</t>
  </si>
  <si>
    <t>永吉纸品有限公司</t>
  </si>
  <si>
    <t>年产1000吨中药饮片生产线</t>
  </si>
  <si>
    <t>湖南省天宏药业有限公司</t>
  </si>
  <si>
    <t>邵东县
廉桥镇</t>
  </si>
  <si>
    <t>年产1.8万吨高效太阳能铝箔生产线</t>
  </si>
  <si>
    <t>湖南省邵东县新仁铝业有限责任公司</t>
  </si>
  <si>
    <t>邵东县
流泽镇</t>
  </si>
  <si>
    <t>技改扩建</t>
  </si>
  <si>
    <r>
      <t>改造厂房6000m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，购置铸轧机、箔轧机等11台套设备，建设年产1.8万吨高效太阳能铝箔生产线。</t>
    </r>
  </si>
  <si>
    <t>新邵县（5个）</t>
  </si>
  <si>
    <t>粮食仓储及物流体系建设项目一期工程</t>
  </si>
  <si>
    <t>湖南大成粮油购销有限公司</t>
  </si>
  <si>
    <t>2011.3-2013.12</t>
  </si>
  <si>
    <t>新建军粮供应配送及综合交易大楼、平房仓、浅圆仓、成品粮储备库、大米加工厂和其它配套设施，建筑面积2.45万㎡，形成5万吨仓容、年加工大米10万吨的能力。</t>
  </si>
  <si>
    <t>年产8000吨特高压变压器纸板工程</t>
  </si>
  <si>
    <t>2011.1-2014.12</t>
  </si>
  <si>
    <t>新邵经济开发区</t>
  </si>
  <si>
    <t>新建自动化生产车间及附属建筑1.28万㎡，购置与安装数控仪表车床、数控螺旋铣床、数控SDS专用铣床等机械设备及信息化控制软件，项目建成后年增4000万支强力多功能钻头生产能力。</t>
  </si>
  <si>
    <t>新邵鲜果冷链物流建设工程</t>
  </si>
  <si>
    <t>邵阳心连心食品有限公司</t>
  </si>
  <si>
    <t>2011.7－2014.12</t>
  </si>
  <si>
    <t>新建年产1900台（套）机械设备配件生产线</t>
  </si>
  <si>
    <t>湖南金汉机械制造有限公司</t>
  </si>
  <si>
    <t>新邵经济开发区财兴路</t>
  </si>
  <si>
    <t>用地面积约3.34万㎡，新建厂房及附属建筑2.17万㎡，购置与安装数控车床等86台（套件）及模具。年生产和销售黄金矿产设备、化工设备、水泥机械设备和磨床2亿元。</t>
  </si>
  <si>
    <t>隆回县（5个）</t>
  </si>
  <si>
    <t>年产10万吨液态奶扩建项目</t>
  </si>
  <si>
    <t>湖南湘蜜乳业有限公司</t>
  </si>
  <si>
    <t>2012.5-2015.4</t>
  </si>
  <si>
    <t>升级改造原有生产车间及配套设施设备，新建加工车间及仓储、办公及科研服务楼和配套设施共1.65万㎡。建设液态奶生产线12条，建成后产能达到年产10万吨。</t>
  </si>
  <si>
    <t>年产360万双运动鞋建设项目</t>
  </si>
  <si>
    <t>湖南凯宥鞋业有限公司</t>
  </si>
  <si>
    <t>2012.4-2013.10</t>
  </si>
  <si>
    <r>
      <t>建设主体厂房3栋，办公用房、食堂宿舍等配套设备设施各1栋，建筑面积2万m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。新建裁断生产线4条、针车生产线16条、成型生产线4条。年产360万双运动鞋。</t>
    </r>
  </si>
  <si>
    <t>年产30万件柏木洁具系列产品建设工程项目</t>
  </si>
  <si>
    <t>湖南省百山洁具有限责任公司</t>
  </si>
  <si>
    <t>2012.12-2014.2</t>
  </si>
  <si>
    <r>
      <t>建柏木林种植基地6000亩；征地19.7亩，新建车间、仓库、综合楼及附属设施7200m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，建柏木洁具系列产品生产线6条，年产香柏木洁具系列产品30万件。</t>
    </r>
  </si>
  <si>
    <t>魔芋及豆制品深加工生产线建设项目</t>
  </si>
  <si>
    <t>隆回县博隆实业有限公司</t>
  </si>
  <si>
    <r>
      <t>征地48亩，总建筑面积2.2万m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，建设魔芋食品加工车间、葡甘聚糖湿法生产车间、豆制品生产车间、仓库、冷库、综合楼及其它配套设施，建加工生产线4条。</t>
    </r>
  </si>
  <si>
    <t>湘西南农资交易（储备、货运）中心项目</t>
  </si>
  <si>
    <t>湖南隆福多农资储备有限公司</t>
  </si>
  <si>
    <t>隆回县县城</t>
  </si>
  <si>
    <t>征地38.88亩，总建筑面积2.78万㎡，建设农资交易中心综合楼，肥料展示交易中心，仓库（有机、无机、专用肥系列），农机具、种子展示交易仓储中心及其他配套设施。</t>
  </si>
  <si>
    <t>洞口县（5个）</t>
  </si>
  <si>
    <t>洞口县
洞口镇</t>
  </si>
  <si>
    <t>新建年产100万㎡重竹地板生产线，厂房及配套设施2.56万㎡。</t>
  </si>
  <si>
    <t>6万吨优质稻生产、加工、收储、流转项目</t>
  </si>
  <si>
    <t>洞口雪峰贡米有限公司</t>
  </si>
  <si>
    <t xml:space="preserve">总建筑面积2.38万㎡，新建标准化恒温原粮仓5栋，成品仓库2栋，标准化精米生产车间1栋，油类、粉类车间1栋，综合办公楼1栋，员工宿舍1栋及传达室等辅助设施；建设年产4万吨优质精米生产线1条；购置粮仓仓储和物流配套设施设备等；新建10万亩优质稻生产基地，基地总规模达20万亩。   </t>
  </si>
  <si>
    <t>洞口县
高沙镇</t>
  </si>
  <si>
    <t>总建筑面积约8000㎡，扩建烤猪、肉丸加工车间、牲猪屠宰车间，新建冷藏储备库1个，扩建相关配套的卫生防疫、动物检疫、废弃物处理等配套设施；建成5000吨烤猪、肉丸生产线2条。</t>
  </si>
  <si>
    <t>肉类制品深加工项目</t>
  </si>
  <si>
    <t>总建筑面积1.87万㎡，新建年产2万吨肉制品深加工生产线，建设分割、加工车间、仓库、冷库、宿舍、产品展厅及附属设施。</t>
  </si>
  <si>
    <t>洞口县
花古乡</t>
  </si>
  <si>
    <t>2012.6-2014.12</t>
  </si>
  <si>
    <t>绥宁县（4个）</t>
  </si>
  <si>
    <t>竹家具及竹工艺品生产线项目</t>
  </si>
  <si>
    <t>2012.3-2014.6</t>
  </si>
  <si>
    <t>体育滑板生产线二期扩建项目</t>
  </si>
  <si>
    <t>2012.6-2014.5</t>
  </si>
  <si>
    <t>新购地23.4亩，新建厂房8500㎡。新建高档楠竹滑翔板生产流水线2条；新增油锅炉整套设备、旋切机、干燥机、进口高温压机、进口冷压机、抛光机、雕刻机、钻孔机等设备48台套。项目达产后年产竹木复合滑板100万片。</t>
  </si>
  <si>
    <t>年产2万方集装箱竹木复合地板</t>
  </si>
  <si>
    <t>湖南中集竹木业发展有限公司</t>
  </si>
  <si>
    <r>
      <t>建筑面积约6万㎡，新建竹木地板车间（主车间）、锅炉房、机修车间、成品库、深加工车间（预留）、消防兼循环水池及泵房和办公楼、职工食堂及活动中心等；新建年产2万m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集装箱竹木复合地板生产线，项目达产后，年产集装箱竹木复合地板达到4万m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。</t>
    </r>
  </si>
  <si>
    <t>竹木复合集装底板生产线建设项目</t>
  </si>
  <si>
    <t>邵阳佰龙竹木有限责任公司</t>
  </si>
  <si>
    <t>2012.1-2015.1</t>
  </si>
  <si>
    <r>
      <t>新建5条竹木复合集装箱底板生产线，新建与扩建生产车间2万㎡，辅助车间2800㎡，办公及传达室等1000㎡,购置与安装压机、过胶机、干燥机、下料机、开片机、破篾机、锅炉等机械设备196台（套件）。项目达产后，年产集装箱竹木复合底板达到3.5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。</t>
    </r>
  </si>
  <si>
    <t>城步县（2个）</t>
  </si>
  <si>
    <t>城步县
儒林镇</t>
  </si>
  <si>
    <t>2012.3-2013.12</t>
  </si>
  <si>
    <t>扩改建生产车间3400㎡，新建生产车间 2000㎡，隧道窑1306㎡；配套扩改建锅炉房100㎡、成品库1168㎡及相应的配套设备，添加热压成型机及附属设备，改造部分生产设备设施。</t>
  </si>
  <si>
    <t>武冈市（5个）</t>
  </si>
  <si>
    <t>武冈卤菜产业扩建工程建设</t>
  </si>
  <si>
    <t>武冈市古都卤菜产业有限公司</t>
  </si>
  <si>
    <t>武冈市
安乐乡</t>
  </si>
  <si>
    <t>2012.10-2015.9</t>
  </si>
  <si>
    <t>①三年内新扩武冈铜鹅养殖基地20个；②新建年产1万吨卤豆制品生产线、扩建年贮存1万吨卤制品冷库、年产4000吨卤肉制品生产线；③建设武冈卤菜文化研究中心及卤菜展销中心；④改、扩建武冈铜鹅反季节种鹅标准化基地；⑤新建武冈卤菜物流营销中心。</t>
  </si>
  <si>
    <t>湖南菁芗米业二期工程扩建项目</t>
  </si>
  <si>
    <t>湖南菁芗米业股份有限公司</t>
  </si>
  <si>
    <t>武冈市
龙田乡</t>
  </si>
  <si>
    <t>2012.11-2015.10</t>
  </si>
  <si>
    <t>征地70亩，建现代粮食物流交易中心1个，新增仓容4.5万吨期货交割库，配套建设电子交易设施，建设多功能交易大厅，包括即时粮油信息电子显示系统、电子交易席位、洽谈间、展厅、结算、代办发运等功能；建3万吨高档优质精米加工车间1个；建2万吨糠油加工车间1个；基地建设20万亩，销售网络50个。</t>
  </si>
  <si>
    <t>年产8万立方米中密度纤维板（第一期）生产线工程</t>
  </si>
  <si>
    <t>武冈市云山木业有限责任公司</t>
  </si>
  <si>
    <t>2012.6-2015.12</t>
  </si>
  <si>
    <t>购地47亩，建设生产车间、原料干燥室、热磨机房、削片机房、原料、成品仓库、原料堆棚、锅炉房、办公楼、工人倒班宿舍2.87万㎡及各类除尘、有机废气收集和吸附处理配套设施；购置相应生产线、生活设备。</t>
  </si>
  <si>
    <t>年产5000吨中药饮片加工生产线项目</t>
  </si>
  <si>
    <t>武冈市医药有限责任公司</t>
  </si>
  <si>
    <t>2012.11-2013.12</t>
  </si>
  <si>
    <t>占地30亩，新建年产5000吨中药饮片加工生产线，建设办公楼、检测室、辅助生活综合楼。</t>
  </si>
  <si>
    <t>新建年产30万吨饲料生产线工程</t>
  </si>
  <si>
    <t>武冈市鑫德生态现代农业有限公司</t>
  </si>
  <si>
    <t>2011.5-2015.12</t>
  </si>
  <si>
    <t>计划征地55亩，新建厂房、科研办公及附属建筑面积3.25万㎡；配套水电、围墙、道路绿化等设施。新建生猪饲料生产线4条，一期工程为年产20万吨，二期工程为年产10万吨饲料生产线。</t>
  </si>
  <si>
    <t>新宁县（4个）</t>
  </si>
  <si>
    <t>崀山八角寨索道和旅游观光车系统建设工程</t>
  </si>
  <si>
    <t>湖南崀山恒源国际旅游发展有限公司</t>
  </si>
  <si>
    <t>新宁县
崀山镇</t>
  </si>
  <si>
    <t>2012.10-2014.10</t>
  </si>
  <si>
    <t>年产8000吨大豆拉丝蛋白精深加工</t>
  </si>
  <si>
    <t>湖南满师傅食品有限公司</t>
  </si>
  <si>
    <t>新宁县
工业园</t>
  </si>
  <si>
    <t>占地面积4.7万㎡，总建筑面积2.3万㎡。建设生产车间及仓库、锅炉车间、污水处理站、食堂及宿舍、办公楼及研发中心等；建设年产8000吨满师傅大豆拉丝蛋白的现代化食品生产基地。</t>
  </si>
  <si>
    <t>万亩厚朴基地规范化建设及厚朴综合开发利用</t>
  </si>
  <si>
    <t>2012.8-2014.7</t>
  </si>
  <si>
    <t>新建高标准厚朴原料林1万亩，并进行土地整理、育苗、栽植、抚育，机耕道，简易工棚、初加工厂，购置加工设备。</t>
  </si>
  <si>
    <t>湖南凯博植物工程有限公司</t>
  </si>
  <si>
    <t>2012.6-2015.6</t>
  </si>
  <si>
    <t>新建橙皮油30T生产线，辛弗林50T生产线，橙皮苷400T生产线，购置提取、浓缩、结晶、纯化、精制、干燥、包装等设备。</t>
  </si>
  <si>
    <t>邵阳县（5个）</t>
  </si>
  <si>
    <t>年产5000吨精炼山茶油、8万吨精制米生产线扩建项目</t>
  </si>
  <si>
    <t>邵阳县
塘渡口镇</t>
  </si>
  <si>
    <t>占地面积约2.03万㎡、总建筑面积约1.03万㎡。改扩建年产8万吨精制米生产线、年产5000吨精炼山茶油生产线。</t>
  </si>
  <si>
    <t>邵阳县
岩口铺镇</t>
  </si>
  <si>
    <r>
      <t>新建厂房约2.1万m</t>
    </r>
    <r>
      <rPr>
        <vertAlign val="superscript"/>
        <sz val="10"/>
        <rFont val="宋体"/>
        <family val="0"/>
      </rPr>
      <t>2</t>
    </r>
    <r>
      <rPr>
        <vertAlign val="subscript"/>
        <sz val="10"/>
        <rFont val="宋体"/>
        <family val="0"/>
      </rPr>
      <t>，</t>
    </r>
    <r>
      <rPr>
        <sz val="10"/>
        <rFont val="宋体"/>
        <family val="0"/>
      </rPr>
      <t>购置生产、检验设备60余台套，改扩建年产150万套发动机焊接齿圈生产线一条。</t>
    </r>
  </si>
  <si>
    <t>年产5000吨环保型湿法锆铁红陶瓷颜料生产线项目</t>
  </si>
  <si>
    <t>邵阳县彩鑫制釉有限公司</t>
  </si>
  <si>
    <t>邵阳县
黄亭市镇</t>
  </si>
  <si>
    <t>邵阳县
长阳铺镇</t>
  </si>
  <si>
    <r>
      <t>新建厂区占地面积6.67万m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，总建筑面积4万㎡，一期建设原料库，铅粉车间，焊接车间，合膏、涂板、分板、刷板和固化车间，组装车间，化成车间等生产车间，办公楼及其他配套辅助工程，建设全自动铸板生产线40条，全自动涂板生产线6条，全自动化生产线40条，全自动组装线6条，环保设施2套。</t>
    </r>
  </si>
  <si>
    <t>年产10万米蓝印花布印染和5万套蓝印花布服装加工生产线建设项目</t>
  </si>
  <si>
    <t>湖南三力达文化发展有限公司</t>
  </si>
  <si>
    <t>邵阳县
工业集中区</t>
  </si>
  <si>
    <t>2013.5-2015.1</t>
  </si>
  <si>
    <t>永州市（8个）</t>
  </si>
  <si>
    <t>江华县（5个）</t>
  </si>
  <si>
    <t>年产5万吨优质大米生产线及基地建设项目</t>
  </si>
  <si>
    <t>江华县同丰粮油食品有限责任公司</t>
  </si>
  <si>
    <t>湖南江华经济开发区</t>
  </si>
  <si>
    <t>2011.6-2014.6</t>
  </si>
  <si>
    <t>新建年产5万吨优质大米生产线1条；新建水稻种植基地1.3万亩，其中绿色水稻种植基地1万亩，有机水稻种植基地3000亩。</t>
  </si>
  <si>
    <t>江华坤昊实业有限公司资源综合开发利用项目</t>
  </si>
  <si>
    <t>江华坤昊实业有限公司</t>
  </si>
  <si>
    <t>江华瑶族自治县高新技术矿冶循环经济产业园</t>
  </si>
  <si>
    <t>2012.7-2015.6</t>
  </si>
  <si>
    <t>新建总装机容量18MW余压余热发电装置一套；新建年产12万t高炉废渣提取氧化铝生产线一条；年产60万t炼铝废渣制矿渣微粉建材生产线一条。</t>
  </si>
  <si>
    <t>江华瑶族自治县利用2万吨/年农业废弃物生产双孢菇循环经济项目</t>
  </si>
  <si>
    <t>永州潇源农业发展有限责任公司</t>
  </si>
  <si>
    <t>江华瑶族自治县经济开发区</t>
  </si>
  <si>
    <t>2012.7-2014.12</t>
  </si>
  <si>
    <t>新征用地约13.52万㎡，总建筑面积约4.26万㎡。新建生产车间，各类原材料仓库、大棚及处理车间，新建成品处理车间及成品库及其他公用设施。购置双螺旋搅拌机、自动瓶装机、果蔬清洗机及蘑菇定向切片机等相关生产设备308台（套）。</t>
  </si>
  <si>
    <t>2万吨农产品气调保鲜冷链物流园项目</t>
  </si>
  <si>
    <t>江华县六月香果业有限公司</t>
  </si>
  <si>
    <t>2012.1-2014.1</t>
  </si>
  <si>
    <t>湖南卓业电子年产4.5亿只高档打火机项目</t>
  </si>
  <si>
    <t>湖南卓业电子有限公司</t>
  </si>
  <si>
    <t>2012.9-2015.6</t>
  </si>
  <si>
    <t>规划总占地面积约11.67万㎡，总建筑面积8.19万㎡，建设综合行政服务区、员工生活区、生产区、危险品储存区，以及道路、绿化亮化等配套设施，购置各类设备。</t>
  </si>
  <si>
    <t>江永县（3个）</t>
  </si>
  <si>
    <t>上江圩镇、千家峒瑶族乡、夏层铺镇</t>
  </si>
  <si>
    <t>江永县3万吨香柚、香芋、香姜等特色农产品深加工及循环开发项目</t>
  </si>
  <si>
    <t>江永特色农副产品开发有限公司</t>
  </si>
  <si>
    <t>江永县“四香”农产品加工园</t>
  </si>
  <si>
    <t>总建筑面积9000㎡，建设香芋全粉加工车间、香姜加工车间、香柚加工车间，购置相应的设备生产线和检测仪器、设备，配套建设锅炉房、变配电所、给排水、污水处理等服务设施，形成年产2万吨香芋全粉、5000吨香姜、5000吨香柚糖生产能力。</t>
  </si>
  <si>
    <t>江永县绿色食品工业园</t>
  </si>
  <si>
    <t>2011.4-2014.12</t>
  </si>
  <si>
    <t>建设高科技工厂化周期生产食用菌项目，占地345亩，引进和使用韩国食用菌生产线13条及食品安全检测生产线1条，投产后年产食用菌9万吨。</t>
  </si>
  <si>
    <t xml:space="preserve">   新建湘西北旅游购物中心1个，面积约1.71万㎡，共2层，旅游购物中心建筑面积约1.6万㎡，辅助用房约1100㎡，中心停车场400㎡。</t>
  </si>
  <si>
    <t>新建生产厂房和仓库等2000㎡，建设年产6万吨啤酒糖浆生产线。</t>
  </si>
  <si>
    <t xml:space="preserve">  占地32亩，总建筑面积约1.07万㎡，修建厂房、办公楼等4栋，建设年产3000吨米糠油、500吨核桃油生产能力及4000亩山核桃基地。</t>
  </si>
  <si>
    <t xml:space="preserve">  总建筑面积2万㎡，新建低温冷库，高温冷库，辅助动力区；新建果品商品化处理间，综合楼，辅材库，垃圾站，传达室等辅助设施。</t>
  </si>
  <si>
    <t xml:space="preserve">   五星级度假酒店，用地15.82万㎡，总建筑面积4.3万㎡，建设客房287间，国际会议中心、风味餐厅、室内恒温游泳池、温泉SPA馆、图书馆等。年接待能力10万人次。</t>
  </si>
  <si>
    <t>征地20亩，土地流转200亩，改造鱼塘100亩，总建筑面积2.6万㎡，建设年屠宰加工20万羽肉鹅生产线及溆浦鹅养殖基地。</t>
  </si>
  <si>
    <t xml:space="preserve">  征地77.7亩，总建筑面积约5.2万㎡，建设夜郎御苑、养生文化苑、夜郎动感水上苑、夜郎文化广场等。</t>
  </si>
  <si>
    <t xml:space="preserve">   征地118亩，总建筑面积约1.54万㎡，修建厂房、办公楼8栋，购置茶果脱蒲、茶籽干燥、茶籽预榨、茶饼浸出、茶油精炼、茶皂素、有机肥、植物性杀虫剂等生产线8条，年加工茶蒲4万吨、茶粕9200吨。</t>
  </si>
  <si>
    <t>征地69亩，总建筑面积5.23万㎡,建设生产车间及仓库、综合楼、办公楼、职工宿舍及其他用房等；购置生产设备80台（套），新建生产线4条。</t>
  </si>
  <si>
    <t>购地53亩，总建筑面积3万㎡，建设冷藏库、常温保鲜库、生产厂房、综合楼等，购置553台套设备，建设中药饮片生产线3条、精制小包装中药生产线1条、药膳生产线2条、保健品生产线1条。</t>
  </si>
  <si>
    <t xml:space="preserve">  占地面积60亩，总建筑面积约2万㎡，新建柑橘保鲜库、交易大厅、交易大棚等。达到年保鲜贮运柑橘等水果2万吨规模。</t>
  </si>
  <si>
    <r>
      <t xml:space="preserve"> 购地15亩，总建筑面积1.2万㎡，新建竹工艺品生产车间2栋、仓库、产品展示厅、办公宿舍楼1栋、积材坪，改建竹家具板材车间；购置设备80多台套；设销售网点2个。新建竹工艺品生产线2条，竹家具板材及竹家具生产线4条，项目达产后将年产竹工艺品15000件、竹家具板材1万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及竹家具1.2万件。</t>
    </r>
  </si>
  <si>
    <t xml:space="preserve">   新建和改造装修车间、实验室等约1.18万㎡，新购全自动蚀刻机、全自动丝印机和黄光生产线等设备270台（套）。新增年产7英寸以上、13英寸以下系列OGS电容屏1500万片，新增年产3.5英寸以上、5.4英寸以下系列OGS电容屏600万片，形成年产13英寸以下电容式触摸屏3000万片的生产能力。</t>
  </si>
  <si>
    <t xml:space="preserve"> ①建单线循环固定抱索器双人吊厢式客运索道主体工程1160米；②索道上站站房约269㎡，下站站房约1100㎡（含售票寄存、休息室、纪念品店，办公管理用房）；③站房停车场约5000㎡，游客服务中心约98㎡，公厕、污水处理及柴油机房；④游道500米，连接游道的栈道600米。⑤建设旅游服务基地二级停车坪4万㎡；建设旅游公交车总站一个，公交车站点18个；购置旅游环保观光车50台；建设入场公路350米。</t>
  </si>
  <si>
    <t>项目
总投资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</si>
</sst>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12">
    <font>
      <sz val="12"/>
      <name val="宋体"/>
      <family val="0"/>
    </font>
    <font>
      <sz val="9"/>
      <name val="宋体"/>
      <family val="0"/>
    </font>
    <font>
      <sz val="19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b/>
      <sz val="9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  <font>
      <sz val="10"/>
      <color indexed="8"/>
      <name val="宋体"/>
      <family val="0"/>
    </font>
    <font>
      <vertAlign val="subscript"/>
      <sz val="10"/>
      <name val="宋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21" applyFont="1" applyBorder="1" applyAlignment="1">
      <alignment horizontal="left" vertical="center" wrapText="1"/>
      <protection/>
    </xf>
    <xf numFmtId="0" fontId="3" fillId="0" borderId="2" xfId="21" applyFont="1" applyBorder="1" applyAlignment="1">
      <alignment horizontal="center" vertical="center" wrapText="1"/>
      <protection/>
    </xf>
    <xf numFmtId="176" fontId="3" fillId="0" borderId="2" xfId="21" applyNumberFormat="1" applyFont="1" applyBorder="1" applyAlignment="1">
      <alignment horizontal="left" vertical="center" wrapText="1"/>
      <protection/>
    </xf>
    <xf numFmtId="176" fontId="3" fillId="0" borderId="2" xfId="21" applyNumberFormat="1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left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176" fontId="3" fillId="0" borderId="2" xfId="18" applyNumberFormat="1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2" xfId="16" applyNumberFormat="1" applyFont="1" applyFill="1" applyBorder="1" applyAlignment="1">
      <alignment horizontal="left" vertical="center" wrapText="1"/>
      <protection/>
    </xf>
    <xf numFmtId="0" fontId="3" fillId="0" borderId="2" xfId="16" applyNumberFormat="1" applyFont="1" applyBorder="1" applyAlignment="1">
      <alignment horizontal="left" vertical="center" wrapText="1"/>
      <protection/>
    </xf>
    <xf numFmtId="0" fontId="3" fillId="0" borderId="2" xfId="16" applyFont="1" applyBorder="1" applyAlignment="1">
      <alignment horizontal="left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19" applyFont="1" applyBorder="1" applyAlignment="1">
      <alignment horizontal="center" vertical="center" wrapText="1"/>
      <protection/>
    </xf>
    <xf numFmtId="177" fontId="3" fillId="0" borderId="2" xfId="0" applyNumberFormat="1" applyFont="1" applyBorder="1" applyAlignment="1">
      <alignment horizontal="left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20" applyFont="1" applyFill="1" applyBorder="1" applyAlignment="1">
      <alignment horizontal="left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176" fontId="3" fillId="0" borderId="2" xfId="18" applyNumberFormat="1" applyFont="1" applyFill="1" applyBorder="1" applyAlignment="1" applyProtection="1">
      <alignment horizontal="center" vertical="center" wrapText="1"/>
      <protection/>
    </xf>
    <xf numFmtId="176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18" applyNumberFormat="1" applyFont="1" applyFill="1" applyBorder="1" applyAlignment="1">
      <alignment horizontal="left" vertical="center" wrapText="1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2" xfId="19" applyFont="1" applyFill="1" applyBorder="1" applyAlignment="1" applyProtection="1">
      <alignment horizontal="left" vertical="center" wrapText="1"/>
      <protection/>
    </xf>
    <xf numFmtId="176" fontId="3" fillId="0" borderId="2" xfId="27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Font="1" applyBorder="1" applyAlignment="1">
      <alignment horizontal="left" vertical="center" wrapText="1" shrinkToFi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</cellXfs>
  <cellStyles count="14">
    <cellStyle name="Normal" xfId="0"/>
    <cellStyle name="Percent" xfId="15"/>
    <cellStyle name="常规 3" xfId="16"/>
    <cellStyle name="常规 4" xfId="17"/>
    <cellStyle name="常规_Sheet1" xfId="18"/>
    <cellStyle name="常规_Sheet1_1" xfId="19"/>
    <cellStyle name="常规_Sheet4" xfId="20"/>
    <cellStyle name="常规_附件5" xfId="21"/>
    <cellStyle name="常规_规划外产业项目调查表06-12" xfId="22"/>
    <cellStyle name="Currency" xfId="23"/>
    <cellStyle name="Currency [0]" xfId="24"/>
    <cellStyle name="Comma" xfId="25"/>
    <cellStyle name="Comma [0]" xfId="26"/>
    <cellStyle name="千位分隔_Sheet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2235;&#36718;&#20135;&#19994;&#39033;&#30446;&#37325;&#26032;&#30003;&#25253;&#65288;&#24066;&#21439;&#65289;\&#31532;&#22235;&#36718;&#30003;&#25253;&#25720;&#24213;&#34920;\&#28248;&#35199;&#24030;\&#21513;&#39318;\&#21513;&#39318;&#24066;&#28248;&#35199;&#24320;&#21457;&#31532;&#22235;&#36718;&#39033;&#30446;&#25720;&#24213;&#34920;\&#21513;&#39318;&#24066;&#28248;&#35199;&#22320;&#21306;&#20225;&#19994;&#24773;&#20917;&#35843;&#30740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workbookViewId="0" topLeftCell="A232">
      <selection activeCell="E238" sqref="E238"/>
    </sheetView>
  </sheetViews>
  <sheetFormatPr defaultColWidth="9.00390625" defaultRowHeight="14.25"/>
  <cols>
    <col min="1" max="1" width="4.75390625" style="2" customWidth="1"/>
    <col min="2" max="3" width="16.75390625" style="3" customWidth="1"/>
    <col min="4" max="4" width="10.625" style="3" customWidth="1"/>
    <col min="5" max="5" width="5.625" style="4" customWidth="1"/>
    <col min="6" max="6" width="7.125" style="15" customWidth="1"/>
    <col min="7" max="7" width="48.125" style="3" customWidth="1"/>
    <col min="8" max="8" width="7.875" style="18" customWidth="1"/>
    <col min="9" max="9" width="8.00390625" style="18" customWidth="1"/>
    <col min="10" max="16384" width="9.00390625" style="2" customWidth="1"/>
  </cols>
  <sheetData>
    <row r="1" spans="1:9" s="7" customFormat="1" ht="18.75" customHeight="1">
      <c r="A1" s="91" t="s">
        <v>1</v>
      </c>
      <c r="B1" s="91"/>
      <c r="C1" s="5"/>
      <c r="D1" s="5"/>
      <c r="E1" s="6"/>
      <c r="F1" s="6"/>
      <c r="G1" s="5"/>
      <c r="H1" s="16"/>
      <c r="I1" s="16"/>
    </row>
    <row r="2" spans="1:9" s="1" customFormat="1" ht="24" customHeight="1">
      <c r="A2" s="82" t="s">
        <v>314</v>
      </c>
      <c r="B2" s="82"/>
      <c r="C2" s="82"/>
      <c r="D2" s="82"/>
      <c r="E2" s="82"/>
      <c r="F2" s="82"/>
      <c r="G2" s="82"/>
      <c r="H2" s="82"/>
      <c r="I2" s="82"/>
    </row>
    <row r="3" spans="1:9" s="1" customFormat="1" ht="17.25" customHeight="1">
      <c r="A3" s="8"/>
      <c r="B3" s="9"/>
      <c r="C3" s="9"/>
      <c r="D3" s="9"/>
      <c r="E3" s="8"/>
      <c r="F3" s="8"/>
      <c r="G3" s="92" t="s">
        <v>112</v>
      </c>
      <c r="H3" s="92"/>
      <c r="I3" s="8"/>
    </row>
    <row r="4" spans="1:9" s="79" customFormat="1" ht="18" customHeight="1">
      <c r="A4" s="83" t="s">
        <v>169</v>
      </c>
      <c r="B4" s="83" t="s">
        <v>170</v>
      </c>
      <c r="C4" s="84" t="s">
        <v>171</v>
      </c>
      <c r="D4" s="83" t="s">
        <v>322</v>
      </c>
      <c r="E4" s="83" t="s">
        <v>221</v>
      </c>
      <c r="F4" s="83" t="s">
        <v>222</v>
      </c>
      <c r="G4" s="83" t="s">
        <v>172</v>
      </c>
      <c r="H4" s="80" t="s">
        <v>928</v>
      </c>
      <c r="I4" s="80" t="s">
        <v>223</v>
      </c>
    </row>
    <row r="5" spans="1:9" s="79" customFormat="1" ht="22.5" customHeight="1">
      <c r="A5" s="83"/>
      <c r="B5" s="83"/>
      <c r="C5" s="85"/>
      <c r="D5" s="83"/>
      <c r="E5" s="83"/>
      <c r="F5" s="83"/>
      <c r="G5" s="83"/>
      <c r="H5" s="81"/>
      <c r="I5" s="81"/>
    </row>
    <row r="6" spans="1:9" s="12" customFormat="1" ht="18" customHeight="1">
      <c r="A6" s="10"/>
      <c r="B6" s="88" t="s">
        <v>0</v>
      </c>
      <c r="C6" s="89"/>
      <c r="D6" s="13"/>
      <c r="E6" s="10"/>
      <c r="F6" s="10"/>
      <c r="G6" s="13"/>
      <c r="H6" s="11">
        <f>SUM(H7,H61,H92,H164,H233)</f>
        <v>2890978.9899999998</v>
      </c>
      <c r="I6" s="11">
        <f>SUM(I7,I61,I92,I164,I233)</f>
        <v>2592139.43</v>
      </c>
    </row>
    <row r="7" spans="1:9" ht="19.5" customHeight="1">
      <c r="A7" s="10"/>
      <c r="B7" s="86" t="s">
        <v>111</v>
      </c>
      <c r="C7" s="86"/>
      <c r="D7" s="13"/>
      <c r="E7" s="10"/>
      <c r="F7" s="10"/>
      <c r="G7" s="13"/>
      <c r="H7" s="14">
        <f>SUM(H8,H13,H19,H25,H31,H37,H43,H49,H55)</f>
        <v>601025.63</v>
      </c>
      <c r="I7" s="14">
        <f>SUM(I8,I13,I19,I25,I31,I37,I43,I49,I55)</f>
        <v>530233.29</v>
      </c>
    </row>
    <row r="8" spans="1:9" ht="15.75" customHeight="1">
      <c r="A8" s="10"/>
      <c r="B8" s="86" t="s">
        <v>173</v>
      </c>
      <c r="C8" s="86"/>
      <c r="D8" s="13"/>
      <c r="E8" s="10"/>
      <c r="F8" s="10"/>
      <c r="G8" s="13"/>
      <c r="H8" s="14">
        <f>SUM(H9:H12)</f>
        <v>94221.5</v>
      </c>
      <c r="I8" s="14">
        <f>SUM(I9:I12)</f>
        <v>78070.31</v>
      </c>
    </row>
    <row r="9" spans="1:9" ht="42.75" customHeight="1">
      <c r="A9" s="19">
        <v>1</v>
      </c>
      <c r="B9" s="20" t="s">
        <v>2</v>
      </c>
      <c r="C9" s="20" t="s">
        <v>174</v>
      </c>
      <c r="D9" s="20" t="s">
        <v>175</v>
      </c>
      <c r="E9" s="19" t="s">
        <v>176</v>
      </c>
      <c r="F9" s="19" t="s">
        <v>323</v>
      </c>
      <c r="G9" s="20" t="s">
        <v>3</v>
      </c>
      <c r="H9" s="21">
        <v>31236.01</v>
      </c>
      <c r="I9" s="21">
        <v>24084.82</v>
      </c>
    </row>
    <row r="10" spans="1:9" ht="52.5" customHeight="1">
      <c r="A10" s="19">
        <v>2</v>
      </c>
      <c r="B10" s="20" t="s">
        <v>177</v>
      </c>
      <c r="C10" s="20" t="s">
        <v>178</v>
      </c>
      <c r="D10" s="20" t="s">
        <v>179</v>
      </c>
      <c r="E10" s="19" t="s">
        <v>176</v>
      </c>
      <c r="F10" s="19" t="s">
        <v>319</v>
      </c>
      <c r="G10" s="20" t="s">
        <v>60</v>
      </c>
      <c r="H10" s="21">
        <v>30785.49</v>
      </c>
      <c r="I10" s="21">
        <v>30785.49</v>
      </c>
    </row>
    <row r="11" spans="1:9" ht="54" customHeight="1">
      <c r="A11" s="19">
        <v>3</v>
      </c>
      <c r="B11" s="20" t="s">
        <v>180</v>
      </c>
      <c r="C11" s="20" t="s">
        <v>181</v>
      </c>
      <c r="D11" s="20" t="s">
        <v>182</v>
      </c>
      <c r="E11" s="19" t="s">
        <v>183</v>
      </c>
      <c r="F11" s="19" t="s">
        <v>324</v>
      </c>
      <c r="G11" s="20" t="s">
        <v>224</v>
      </c>
      <c r="H11" s="21">
        <v>27000</v>
      </c>
      <c r="I11" s="21">
        <v>19000</v>
      </c>
    </row>
    <row r="12" spans="1:9" ht="60" customHeight="1">
      <c r="A12" s="19">
        <v>4</v>
      </c>
      <c r="B12" s="20" t="s">
        <v>184</v>
      </c>
      <c r="C12" s="20" t="s">
        <v>185</v>
      </c>
      <c r="D12" s="20" t="s">
        <v>70</v>
      </c>
      <c r="E12" s="19" t="s">
        <v>186</v>
      </c>
      <c r="F12" s="19" t="s">
        <v>315</v>
      </c>
      <c r="G12" s="20" t="s">
        <v>225</v>
      </c>
      <c r="H12" s="21">
        <v>5200</v>
      </c>
      <c r="I12" s="21">
        <v>4200</v>
      </c>
    </row>
    <row r="13" spans="1:9" ht="15.75" customHeight="1">
      <c r="A13" s="22"/>
      <c r="B13" s="87" t="s">
        <v>187</v>
      </c>
      <c r="C13" s="87"/>
      <c r="D13" s="23"/>
      <c r="E13" s="22"/>
      <c r="F13" s="22"/>
      <c r="G13" s="23"/>
      <c r="H13" s="24">
        <f>SUM(H14:H18)</f>
        <v>43942</v>
      </c>
      <c r="I13" s="24">
        <f>SUM(I14:I18)</f>
        <v>40207</v>
      </c>
    </row>
    <row r="14" spans="1:9" ht="85.5" customHeight="1">
      <c r="A14" s="19">
        <v>5</v>
      </c>
      <c r="B14" s="20" t="s">
        <v>188</v>
      </c>
      <c r="C14" s="20" t="s">
        <v>189</v>
      </c>
      <c r="D14" s="20" t="s">
        <v>325</v>
      </c>
      <c r="E14" s="19" t="s">
        <v>176</v>
      </c>
      <c r="F14" s="19" t="s">
        <v>315</v>
      </c>
      <c r="G14" s="20" t="s">
        <v>61</v>
      </c>
      <c r="H14" s="21">
        <v>14500</v>
      </c>
      <c r="I14" s="21">
        <v>14000</v>
      </c>
    </row>
    <row r="15" spans="1:9" ht="77.25" customHeight="1">
      <c r="A15" s="19">
        <v>6</v>
      </c>
      <c r="B15" s="20" t="s">
        <v>190</v>
      </c>
      <c r="C15" s="20" t="s">
        <v>191</v>
      </c>
      <c r="D15" s="20" t="s">
        <v>326</v>
      </c>
      <c r="E15" s="19" t="s">
        <v>176</v>
      </c>
      <c r="F15" s="19" t="s">
        <v>327</v>
      </c>
      <c r="G15" s="20" t="s">
        <v>4</v>
      </c>
      <c r="H15" s="21">
        <v>13213</v>
      </c>
      <c r="I15" s="21">
        <v>12819</v>
      </c>
    </row>
    <row r="16" spans="1:9" ht="54.75" customHeight="1">
      <c r="A16" s="19">
        <v>7</v>
      </c>
      <c r="B16" s="20" t="s">
        <v>192</v>
      </c>
      <c r="C16" s="20" t="s">
        <v>193</v>
      </c>
      <c r="D16" s="20" t="s">
        <v>70</v>
      </c>
      <c r="E16" s="19" t="s">
        <v>183</v>
      </c>
      <c r="F16" s="19" t="s">
        <v>313</v>
      </c>
      <c r="G16" s="20" t="s">
        <v>5</v>
      </c>
      <c r="H16" s="21">
        <v>6000</v>
      </c>
      <c r="I16" s="21">
        <v>4700</v>
      </c>
    </row>
    <row r="17" spans="1:9" ht="102.75" customHeight="1">
      <c r="A17" s="19">
        <v>8</v>
      </c>
      <c r="B17" s="20" t="s">
        <v>194</v>
      </c>
      <c r="C17" s="20" t="s">
        <v>195</v>
      </c>
      <c r="D17" s="20" t="s">
        <v>70</v>
      </c>
      <c r="E17" s="19" t="s">
        <v>176</v>
      </c>
      <c r="F17" s="19" t="s">
        <v>328</v>
      </c>
      <c r="G17" s="20" t="s">
        <v>6</v>
      </c>
      <c r="H17" s="21">
        <v>4998</v>
      </c>
      <c r="I17" s="21">
        <v>4457</v>
      </c>
    </row>
    <row r="18" spans="1:9" ht="39" customHeight="1">
      <c r="A18" s="19">
        <v>9</v>
      </c>
      <c r="B18" s="20" t="s">
        <v>196</v>
      </c>
      <c r="C18" s="20" t="s">
        <v>197</v>
      </c>
      <c r="D18" s="20" t="s">
        <v>70</v>
      </c>
      <c r="E18" s="19" t="s">
        <v>198</v>
      </c>
      <c r="F18" s="19" t="s">
        <v>329</v>
      </c>
      <c r="G18" s="20" t="s">
        <v>58</v>
      </c>
      <c r="H18" s="21">
        <v>5231</v>
      </c>
      <c r="I18" s="21">
        <v>4231</v>
      </c>
    </row>
    <row r="19" spans="1:9" ht="15.75" customHeight="1">
      <c r="A19" s="22"/>
      <c r="B19" s="87" t="s">
        <v>199</v>
      </c>
      <c r="C19" s="87"/>
      <c r="D19" s="23"/>
      <c r="E19" s="22"/>
      <c r="F19" s="22"/>
      <c r="G19" s="23"/>
      <c r="H19" s="24">
        <f>SUM(H20:H24)</f>
        <v>67327.41</v>
      </c>
      <c r="I19" s="24">
        <f>SUM(I20:I24)</f>
        <v>50324.81</v>
      </c>
    </row>
    <row r="20" spans="1:9" ht="63" customHeight="1">
      <c r="A20" s="19">
        <v>10</v>
      </c>
      <c r="B20" s="20" t="s">
        <v>7</v>
      </c>
      <c r="C20" s="20" t="s">
        <v>200</v>
      </c>
      <c r="D20" s="20" t="s">
        <v>71</v>
      </c>
      <c r="E20" s="19" t="s">
        <v>198</v>
      </c>
      <c r="F20" s="19" t="s">
        <v>330</v>
      </c>
      <c r="G20" s="20" t="s">
        <v>107</v>
      </c>
      <c r="H20" s="21">
        <v>29557.41</v>
      </c>
      <c r="I20" s="21">
        <v>20009.34</v>
      </c>
    </row>
    <row r="21" spans="1:9" ht="37.5" customHeight="1">
      <c r="A21" s="19">
        <v>11</v>
      </c>
      <c r="B21" s="20" t="s">
        <v>201</v>
      </c>
      <c r="C21" s="20" t="s">
        <v>202</v>
      </c>
      <c r="D21" s="20" t="s">
        <v>331</v>
      </c>
      <c r="E21" s="19" t="s">
        <v>176</v>
      </c>
      <c r="F21" s="19" t="s">
        <v>332</v>
      </c>
      <c r="G21" s="20" t="s">
        <v>8</v>
      </c>
      <c r="H21" s="21">
        <v>10000</v>
      </c>
      <c r="I21" s="21">
        <v>9000</v>
      </c>
    </row>
    <row r="22" spans="1:9" ht="53.25" customHeight="1">
      <c r="A22" s="19">
        <v>12</v>
      </c>
      <c r="B22" s="20" t="s">
        <v>317</v>
      </c>
      <c r="C22" s="20" t="s">
        <v>203</v>
      </c>
      <c r="D22" s="20" t="s">
        <v>72</v>
      </c>
      <c r="E22" s="19" t="s">
        <v>183</v>
      </c>
      <c r="F22" s="19" t="s">
        <v>333</v>
      </c>
      <c r="G22" s="20" t="s">
        <v>9</v>
      </c>
      <c r="H22" s="21">
        <v>10000</v>
      </c>
      <c r="I22" s="21">
        <v>7000</v>
      </c>
    </row>
    <row r="23" spans="1:9" ht="51.75" customHeight="1">
      <c r="A23" s="19">
        <v>13</v>
      </c>
      <c r="B23" s="20" t="s">
        <v>334</v>
      </c>
      <c r="C23" s="20" t="s">
        <v>204</v>
      </c>
      <c r="D23" s="20" t="s">
        <v>72</v>
      </c>
      <c r="E23" s="19" t="s">
        <v>176</v>
      </c>
      <c r="F23" s="19" t="s">
        <v>335</v>
      </c>
      <c r="G23" s="20" t="s">
        <v>108</v>
      </c>
      <c r="H23" s="21">
        <v>9000</v>
      </c>
      <c r="I23" s="21">
        <v>8345.47</v>
      </c>
    </row>
    <row r="24" spans="1:9" ht="51" customHeight="1">
      <c r="A24" s="19">
        <v>14</v>
      </c>
      <c r="B24" s="20" t="s">
        <v>205</v>
      </c>
      <c r="C24" s="20" t="s">
        <v>206</v>
      </c>
      <c r="D24" s="20" t="s">
        <v>72</v>
      </c>
      <c r="E24" s="19" t="s">
        <v>183</v>
      </c>
      <c r="F24" s="19" t="s">
        <v>336</v>
      </c>
      <c r="G24" s="20" t="s">
        <v>109</v>
      </c>
      <c r="H24" s="21">
        <v>8770</v>
      </c>
      <c r="I24" s="21">
        <v>5970</v>
      </c>
    </row>
    <row r="25" spans="1:9" ht="15.75" customHeight="1">
      <c r="A25" s="22"/>
      <c r="B25" s="87" t="s">
        <v>207</v>
      </c>
      <c r="C25" s="87"/>
      <c r="D25" s="23"/>
      <c r="E25" s="22"/>
      <c r="F25" s="22"/>
      <c r="G25" s="23"/>
      <c r="H25" s="24">
        <f>SUM(H26:H30)</f>
        <v>102423.5</v>
      </c>
      <c r="I25" s="24">
        <f>SUM(I26:I30)</f>
        <v>98546.5</v>
      </c>
    </row>
    <row r="26" spans="1:9" ht="51" customHeight="1">
      <c r="A26" s="19">
        <v>15</v>
      </c>
      <c r="B26" s="20" t="s">
        <v>208</v>
      </c>
      <c r="C26" s="20" t="s">
        <v>209</v>
      </c>
      <c r="D26" s="20" t="s">
        <v>337</v>
      </c>
      <c r="E26" s="19" t="s">
        <v>176</v>
      </c>
      <c r="F26" s="19" t="s">
        <v>338</v>
      </c>
      <c r="G26" s="20" t="s">
        <v>59</v>
      </c>
      <c r="H26" s="21">
        <v>42532</v>
      </c>
      <c r="I26" s="21">
        <v>42532</v>
      </c>
    </row>
    <row r="27" spans="1:9" ht="51" customHeight="1">
      <c r="A27" s="19">
        <v>16</v>
      </c>
      <c r="B27" s="20" t="s">
        <v>210</v>
      </c>
      <c r="C27" s="20" t="s">
        <v>211</v>
      </c>
      <c r="D27" s="20" t="s">
        <v>146</v>
      </c>
      <c r="E27" s="19" t="s">
        <v>183</v>
      </c>
      <c r="F27" s="19" t="s">
        <v>212</v>
      </c>
      <c r="G27" s="20" t="s">
        <v>10</v>
      </c>
      <c r="H27" s="21">
        <v>34000</v>
      </c>
      <c r="I27" s="21">
        <v>32000</v>
      </c>
    </row>
    <row r="28" spans="1:9" ht="37.5" customHeight="1">
      <c r="A28" s="19">
        <v>17</v>
      </c>
      <c r="B28" s="20" t="s">
        <v>213</v>
      </c>
      <c r="C28" s="20" t="s">
        <v>214</v>
      </c>
      <c r="D28" s="20" t="s">
        <v>339</v>
      </c>
      <c r="E28" s="19" t="s">
        <v>215</v>
      </c>
      <c r="F28" s="19" t="s">
        <v>340</v>
      </c>
      <c r="G28" s="20" t="s">
        <v>11</v>
      </c>
      <c r="H28" s="21">
        <v>8029</v>
      </c>
      <c r="I28" s="21">
        <v>8029</v>
      </c>
    </row>
    <row r="29" spans="1:9" ht="42" customHeight="1">
      <c r="A29" s="19">
        <v>18</v>
      </c>
      <c r="B29" s="20" t="s">
        <v>216</v>
      </c>
      <c r="C29" s="20" t="s">
        <v>217</v>
      </c>
      <c r="D29" s="20" t="s">
        <v>73</v>
      </c>
      <c r="E29" s="19" t="s">
        <v>198</v>
      </c>
      <c r="F29" s="19" t="s">
        <v>341</v>
      </c>
      <c r="G29" s="20" t="s">
        <v>12</v>
      </c>
      <c r="H29" s="21">
        <v>12562.5</v>
      </c>
      <c r="I29" s="21">
        <v>12362.5</v>
      </c>
    </row>
    <row r="30" spans="1:9" ht="38.25" customHeight="1">
      <c r="A30" s="19">
        <v>19</v>
      </c>
      <c r="B30" s="20" t="s">
        <v>218</v>
      </c>
      <c r="C30" s="20" t="s">
        <v>219</v>
      </c>
      <c r="D30" s="20" t="s">
        <v>342</v>
      </c>
      <c r="E30" s="19" t="s">
        <v>220</v>
      </c>
      <c r="F30" s="19" t="s">
        <v>320</v>
      </c>
      <c r="G30" s="20" t="s">
        <v>110</v>
      </c>
      <c r="H30" s="21">
        <v>5300</v>
      </c>
      <c r="I30" s="21">
        <v>3623</v>
      </c>
    </row>
    <row r="31" spans="1:9" ht="15.75" customHeight="1">
      <c r="A31" s="22"/>
      <c r="B31" s="87" t="s">
        <v>237</v>
      </c>
      <c r="C31" s="87"/>
      <c r="D31" s="23"/>
      <c r="E31" s="22"/>
      <c r="F31" s="22"/>
      <c r="G31" s="23"/>
      <c r="H31" s="24">
        <f>SUM(H32:H36)</f>
        <v>22522.22</v>
      </c>
      <c r="I31" s="24">
        <f>SUM(I32:I36)</f>
        <v>16687.67</v>
      </c>
    </row>
    <row r="32" spans="1:9" ht="45" customHeight="1">
      <c r="A32" s="19">
        <v>20</v>
      </c>
      <c r="B32" s="20" t="s">
        <v>238</v>
      </c>
      <c r="C32" s="20" t="s">
        <v>239</v>
      </c>
      <c r="D32" s="20" t="s">
        <v>74</v>
      </c>
      <c r="E32" s="19" t="s">
        <v>198</v>
      </c>
      <c r="F32" s="19" t="s">
        <v>343</v>
      </c>
      <c r="G32" s="20" t="s">
        <v>318</v>
      </c>
      <c r="H32" s="21">
        <v>6000</v>
      </c>
      <c r="I32" s="21">
        <v>4430</v>
      </c>
    </row>
    <row r="33" spans="1:9" ht="66" customHeight="1">
      <c r="A33" s="19">
        <v>21</v>
      </c>
      <c r="B33" s="20" t="s">
        <v>240</v>
      </c>
      <c r="C33" s="20" t="s">
        <v>241</v>
      </c>
      <c r="D33" s="20" t="s">
        <v>75</v>
      </c>
      <c r="E33" s="19" t="s">
        <v>198</v>
      </c>
      <c r="F33" s="19" t="s">
        <v>316</v>
      </c>
      <c r="G33" s="20" t="s">
        <v>64</v>
      </c>
      <c r="H33" s="21">
        <v>3800</v>
      </c>
      <c r="I33" s="21">
        <v>2600</v>
      </c>
    </row>
    <row r="34" spans="1:9" ht="78.75" customHeight="1">
      <c r="A34" s="19">
        <v>22</v>
      </c>
      <c r="B34" s="20" t="s">
        <v>242</v>
      </c>
      <c r="C34" s="20" t="s">
        <v>243</v>
      </c>
      <c r="D34" s="20" t="s">
        <v>344</v>
      </c>
      <c r="E34" s="19" t="s">
        <v>176</v>
      </c>
      <c r="F34" s="19" t="s">
        <v>345</v>
      </c>
      <c r="G34" s="20" t="s">
        <v>13</v>
      </c>
      <c r="H34" s="21">
        <v>2170.7</v>
      </c>
      <c r="I34" s="21">
        <v>1218.5</v>
      </c>
    </row>
    <row r="35" spans="1:9" ht="81" customHeight="1">
      <c r="A35" s="19">
        <v>23</v>
      </c>
      <c r="B35" s="20" t="s">
        <v>244</v>
      </c>
      <c r="C35" s="20" t="s">
        <v>245</v>
      </c>
      <c r="D35" s="20" t="s">
        <v>145</v>
      </c>
      <c r="E35" s="19" t="s">
        <v>176</v>
      </c>
      <c r="F35" s="19" t="s">
        <v>346</v>
      </c>
      <c r="G35" s="20" t="s">
        <v>62</v>
      </c>
      <c r="H35" s="21">
        <v>8000</v>
      </c>
      <c r="I35" s="21">
        <v>6687.65</v>
      </c>
    </row>
    <row r="36" spans="1:9" ht="44.25" customHeight="1">
      <c r="A36" s="19">
        <v>24</v>
      </c>
      <c r="B36" s="20" t="s">
        <v>246</v>
      </c>
      <c r="C36" s="20" t="s">
        <v>247</v>
      </c>
      <c r="D36" s="20" t="s">
        <v>76</v>
      </c>
      <c r="E36" s="19" t="s">
        <v>215</v>
      </c>
      <c r="F36" s="19" t="s">
        <v>347</v>
      </c>
      <c r="G36" s="20" t="s">
        <v>321</v>
      </c>
      <c r="H36" s="21">
        <v>2551.52</v>
      </c>
      <c r="I36" s="21">
        <v>1751.52</v>
      </c>
    </row>
    <row r="37" spans="1:9" ht="15.75" customHeight="1">
      <c r="A37" s="22"/>
      <c r="B37" s="87" t="s">
        <v>248</v>
      </c>
      <c r="C37" s="87"/>
      <c r="D37" s="23"/>
      <c r="E37" s="22"/>
      <c r="F37" s="22"/>
      <c r="G37" s="23"/>
      <c r="H37" s="24">
        <f>SUM(H38:H42)</f>
        <v>137544</v>
      </c>
      <c r="I37" s="24">
        <f>SUM(I38:I42)</f>
        <v>126235</v>
      </c>
    </row>
    <row r="38" spans="1:9" ht="87" customHeight="1">
      <c r="A38" s="19">
        <v>25</v>
      </c>
      <c r="B38" s="20" t="s">
        <v>249</v>
      </c>
      <c r="C38" s="20" t="s">
        <v>250</v>
      </c>
      <c r="D38" s="20" t="s">
        <v>348</v>
      </c>
      <c r="E38" s="19" t="s">
        <v>198</v>
      </c>
      <c r="F38" s="19" t="s">
        <v>349</v>
      </c>
      <c r="G38" s="20" t="s">
        <v>350</v>
      </c>
      <c r="H38" s="21">
        <v>46142</v>
      </c>
      <c r="I38" s="21">
        <v>42293</v>
      </c>
    </row>
    <row r="39" spans="1:9" ht="75" customHeight="1">
      <c r="A39" s="19">
        <v>26</v>
      </c>
      <c r="B39" s="20" t="s">
        <v>251</v>
      </c>
      <c r="C39" s="20" t="s">
        <v>252</v>
      </c>
      <c r="D39" s="20" t="s">
        <v>77</v>
      </c>
      <c r="E39" s="19" t="s">
        <v>198</v>
      </c>
      <c r="F39" s="19" t="s">
        <v>351</v>
      </c>
      <c r="G39" s="20" t="s">
        <v>14</v>
      </c>
      <c r="H39" s="21">
        <v>11239</v>
      </c>
      <c r="I39" s="21">
        <v>10987</v>
      </c>
    </row>
    <row r="40" spans="1:9" ht="50.25" customHeight="1">
      <c r="A40" s="19">
        <v>27</v>
      </c>
      <c r="B40" s="20" t="s">
        <v>253</v>
      </c>
      <c r="C40" s="20" t="s">
        <v>254</v>
      </c>
      <c r="D40" s="20" t="s">
        <v>352</v>
      </c>
      <c r="E40" s="19" t="s">
        <v>198</v>
      </c>
      <c r="F40" s="19" t="s">
        <v>332</v>
      </c>
      <c r="G40" s="20" t="s">
        <v>15</v>
      </c>
      <c r="H40" s="21">
        <v>35034</v>
      </c>
      <c r="I40" s="21">
        <v>35034</v>
      </c>
    </row>
    <row r="41" spans="1:9" ht="54" customHeight="1">
      <c r="A41" s="19">
        <v>28</v>
      </c>
      <c r="B41" s="20" t="s">
        <v>255</v>
      </c>
      <c r="C41" s="20" t="s">
        <v>256</v>
      </c>
      <c r="D41" s="20" t="s">
        <v>77</v>
      </c>
      <c r="E41" s="19" t="s">
        <v>198</v>
      </c>
      <c r="F41" s="19" t="s">
        <v>343</v>
      </c>
      <c r="G41" s="20" t="s">
        <v>353</v>
      </c>
      <c r="H41" s="21">
        <v>34179</v>
      </c>
      <c r="I41" s="21">
        <v>27695</v>
      </c>
    </row>
    <row r="42" spans="1:9" ht="33" customHeight="1">
      <c r="A42" s="19">
        <v>29</v>
      </c>
      <c r="B42" s="20" t="s">
        <v>354</v>
      </c>
      <c r="C42" s="20" t="s">
        <v>355</v>
      </c>
      <c r="D42" s="20" t="s">
        <v>77</v>
      </c>
      <c r="E42" s="19" t="s">
        <v>198</v>
      </c>
      <c r="F42" s="19" t="s">
        <v>356</v>
      </c>
      <c r="G42" s="20" t="s">
        <v>357</v>
      </c>
      <c r="H42" s="21">
        <v>10950</v>
      </c>
      <c r="I42" s="21">
        <v>10226</v>
      </c>
    </row>
    <row r="43" spans="1:9" ht="15.75" customHeight="1">
      <c r="A43" s="22"/>
      <c r="B43" s="87" t="s">
        <v>358</v>
      </c>
      <c r="C43" s="87"/>
      <c r="D43" s="23"/>
      <c r="E43" s="22"/>
      <c r="F43" s="22"/>
      <c r="G43" s="23"/>
      <c r="H43" s="24">
        <f>SUM(H44:H48)</f>
        <v>24645</v>
      </c>
      <c r="I43" s="24">
        <f>SUM(I44:I48)</f>
        <v>19884</v>
      </c>
    </row>
    <row r="44" spans="1:9" ht="36">
      <c r="A44" s="19">
        <v>30</v>
      </c>
      <c r="B44" s="20" t="s">
        <v>257</v>
      </c>
      <c r="C44" s="20" t="s">
        <v>258</v>
      </c>
      <c r="D44" s="20" t="s">
        <v>78</v>
      </c>
      <c r="E44" s="19" t="s">
        <v>198</v>
      </c>
      <c r="F44" s="25" t="s">
        <v>259</v>
      </c>
      <c r="G44" s="20" t="s">
        <v>359</v>
      </c>
      <c r="H44" s="21">
        <v>6450</v>
      </c>
      <c r="I44" s="21">
        <v>4500</v>
      </c>
    </row>
    <row r="45" spans="1:9" ht="77.25" customHeight="1">
      <c r="A45" s="19">
        <v>31</v>
      </c>
      <c r="B45" s="20" t="s">
        <v>260</v>
      </c>
      <c r="C45" s="20" t="s">
        <v>261</v>
      </c>
      <c r="D45" s="20" t="s">
        <v>360</v>
      </c>
      <c r="E45" s="19" t="s">
        <v>215</v>
      </c>
      <c r="F45" s="19" t="s">
        <v>361</v>
      </c>
      <c r="G45" s="20" t="s">
        <v>362</v>
      </c>
      <c r="H45" s="21">
        <v>5098</v>
      </c>
      <c r="I45" s="21">
        <v>4044</v>
      </c>
    </row>
    <row r="46" spans="1:9" ht="75.75" customHeight="1">
      <c r="A46" s="19">
        <v>32</v>
      </c>
      <c r="B46" s="20" t="s">
        <v>262</v>
      </c>
      <c r="C46" s="20" t="s">
        <v>263</v>
      </c>
      <c r="D46" s="20" t="s">
        <v>79</v>
      </c>
      <c r="E46" s="19" t="s">
        <v>215</v>
      </c>
      <c r="F46" s="25" t="s">
        <v>363</v>
      </c>
      <c r="G46" s="20" t="s">
        <v>63</v>
      </c>
      <c r="H46" s="21">
        <v>8097</v>
      </c>
      <c r="I46" s="21">
        <v>7047</v>
      </c>
    </row>
    <row r="47" spans="1:9" ht="54" customHeight="1">
      <c r="A47" s="19">
        <v>33</v>
      </c>
      <c r="B47" s="20" t="s">
        <v>264</v>
      </c>
      <c r="C47" s="20" t="s">
        <v>265</v>
      </c>
      <c r="D47" s="20" t="s">
        <v>80</v>
      </c>
      <c r="E47" s="19" t="s">
        <v>198</v>
      </c>
      <c r="F47" s="19" t="s">
        <v>364</v>
      </c>
      <c r="G47" s="20" t="s">
        <v>226</v>
      </c>
      <c r="H47" s="21">
        <v>2500</v>
      </c>
      <c r="I47" s="21">
        <v>2000</v>
      </c>
    </row>
    <row r="48" spans="1:9" ht="50.25" customHeight="1">
      <c r="A48" s="19">
        <v>34</v>
      </c>
      <c r="B48" s="26" t="s">
        <v>266</v>
      </c>
      <c r="C48" s="26" t="s">
        <v>267</v>
      </c>
      <c r="D48" s="26" t="s">
        <v>365</v>
      </c>
      <c r="E48" s="27" t="s">
        <v>198</v>
      </c>
      <c r="F48" s="27" t="s">
        <v>366</v>
      </c>
      <c r="G48" s="28" t="s">
        <v>227</v>
      </c>
      <c r="H48" s="29">
        <v>2500</v>
      </c>
      <c r="I48" s="29">
        <v>2293</v>
      </c>
    </row>
    <row r="49" spans="1:9" ht="15.75" customHeight="1">
      <c r="A49" s="22"/>
      <c r="B49" s="87" t="s">
        <v>367</v>
      </c>
      <c r="C49" s="87"/>
      <c r="D49" s="23"/>
      <c r="E49" s="22"/>
      <c r="F49" s="22"/>
      <c r="G49" s="23"/>
      <c r="H49" s="24">
        <f>SUM(H50:H54)</f>
        <v>72570</v>
      </c>
      <c r="I49" s="24">
        <f>SUM(I50:I54)</f>
        <v>69640</v>
      </c>
    </row>
    <row r="50" spans="1:9" ht="57" customHeight="1">
      <c r="A50" s="19">
        <v>35</v>
      </c>
      <c r="B50" s="20" t="s">
        <v>368</v>
      </c>
      <c r="C50" s="20" t="s">
        <v>369</v>
      </c>
      <c r="D50" s="20" t="s">
        <v>81</v>
      </c>
      <c r="E50" s="19" t="s">
        <v>370</v>
      </c>
      <c r="F50" s="19" t="s">
        <v>371</v>
      </c>
      <c r="G50" s="20" t="s">
        <v>372</v>
      </c>
      <c r="H50" s="21">
        <v>17010</v>
      </c>
      <c r="I50" s="21">
        <v>17010</v>
      </c>
    </row>
    <row r="51" spans="1:9" ht="92.25" customHeight="1">
      <c r="A51" s="19">
        <v>36</v>
      </c>
      <c r="B51" s="20" t="s">
        <v>373</v>
      </c>
      <c r="C51" s="20" t="s">
        <v>374</v>
      </c>
      <c r="D51" s="20" t="s">
        <v>375</v>
      </c>
      <c r="E51" s="19" t="s">
        <v>370</v>
      </c>
      <c r="F51" s="19" t="s">
        <v>376</v>
      </c>
      <c r="G51" s="20" t="s">
        <v>377</v>
      </c>
      <c r="H51" s="21">
        <v>36680</v>
      </c>
      <c r="I51" s="21">
        <v>36210</v>
      </c>
    </row>
    <row r="52" spans="1:9" ht="33" customHeight="1">
      <c r="A52" s="19">
        <v>37</v>
      </c>
      <c r="B52" s="30" t="s">
        <v>378</v>
      </c>
      <c r="C52" s="30" t="s">
        <v>379</v>
      </c>
      <c r="D52" s="30" t="s">
        <v>380</v>
      </c>
      <c r="E52" s="31" t="s">
        <v>370</v>
      </c>
      <c r="F52" s="31" t="s">
        <v>381</v>
      </c>
      <c r="G52" s="30" t="s">
        <v>382</v>
      </c>
      <c r="H52" s="32">
        <v>8000</v>
      </c>
      <c r="I52" s="32">
        <v>6516</v>
      </c>
    </row>
    <row r="53" spans="1:9" ht="59.25" customHeight="1">
      <c r="A53" s="19">
        <v>38</v>
      </c>
      <c r="B53" s="20" t="s">
        <v>383</v>
      </c>
      <c r="C53" s="20" t="s">
        <v>384</v>
      </c>
      <c r="D53" s="20" t="s">
        <v>385</v>
      </c>
      <c r="E53" s="19" t="s">
        <v>386</v>
      </c>
      <c r="F53" s="19" t="s">
        <v>387</v>
      </c>
      <c r="G53" s="20" t="s">
        <v>388</v>
      </c>
      <c r="H53" s="21">
        <v>6000</v>
      </c>
      <c r="I53" s="21">
        <v>5224</v>
      </c>
    </row>
    <row r="54" spans="1:9" ht="63" customHeight="1">
      <c r="A54" s="19">
        <v>39</v>
      </c>
      <c r="B54" s="20" t="s">
        <v>389</v>
      </c>
      <c r="C54" s="20" t="s">
        <v>268</v>
      </c>
      <c r="D54" s="20" t="s">
        <v>390</v>
      </c>
      <c r="E54" s="19" t="s">
        <v>198</v>
      </c>
      <c r="F54" s="19" t="s">
        <v>391</v>
      </c>
      <c r="G54" s="20" t="s">
        <v>392</v>
      </c>
      <c r="H54" s="21">
        <v>4880</v>
      </c>
      <c r="I54" s="21">
        <v>4680</v>
      </c>
    </row>
    <row r="55" spans="1:9" ht="15.75" customHeight="1">
      <c r="A55" s="22"/>
      <c r="B55" s="87" t="s">
        <v>393</v>
      </c>
      <c r="C55" s="87"/>
      <c r="D55" s="23"/>
      <c r="E55" s="22"/>
      <c r="F55" s="22"/>
      <c r="G55" s="23"/>
      <c r="H55" s="24">
        <f>SUM(H56:H60)</f>
        <v>35830</v>
      </c>
      <c r="I55" s="24">
        <f>SUM(I56:I60)</f>
        <v>30638</v>
      </c>
    </row>
    <row r="56" spans="1:9" ht="82.5" customHeight="1">
      <c r="A56" s="19">
        <v>40</v>
      </c>
      <c r="B56" s="20" t="s">
        <v>394</v>
      </c>
      <c r="C56" s="20" t="s">
        <v>395</v>
      </c>
      <c r="D56" s="20" t="s">
        <v>396</v>
      </c>
      <c r="E56" s="19" t="s">
        <v>370</v>
      </c>
      <c r="F56" s="19" t="s">
        <v>397</v>
      </c>
      <c r="G56" s="20" t="s">
        <v>398</v>
      </c>
      <c r="H56" s="21">
        <v>13940</v>
      </c>
      <c r="I56" s="21">
        <v>13628</v>
      </c>
    </row>
    <row r="57" spans="1:9" ht="46.5" customHeight="1">
      <c r="A57" s="19">
        <v>41</v>
      </c>
      <c r="B57" s="20" t="s">
        <v>399</v>
      </c>
      <c r="C57" s="20" t="s">
        <v>400</v>
      </c>
      <c r="D57" s="20" t="s">
        <v>401</v>
      </c>
      <c r="E57" s="19" t="s">
        <v>370</v>
      </c>
      <c r="F57" s="19" t="s">
        <v>402</v>
      </c>
      <c r="G57" s="20" t="s">
        <v>228</v>
      </c>
      <c r="H57" s="21">
        <v>4260</v>
      </c>
      <c r="I57" s="21">
        <v>3580</v>
      </c>
    </row>
    <row r="58" spans="1:9" ht="31.5" customHeight="1">
      <c r="A58" s="19">
        <v>42</v>
      </c>
      <c r="B58" s="20" t="s">
        <v>403</v>
      </c>
      <c r="C58" s="20" t="s">
        <v>404</v>
      </c>
      <c r="D58" s="20" t="s">
        <v>405</v>
      </c>
      <c r="E58" s="19" t="s">
        <v>370</v>
      </c>
      <c r="F58" s="19" t="s">
        <v>406</v>
      </c>
      <c r="G58" s="20" t="s">
        <v>407</v>
      </c>
      <c r="H58" s="21">
        <v>5480</v>
      </c>
      <c r="I58" s="21">
        <v>4280</v>
      </c>
    </row>
    <row r="59" spans="1:9" ht="39.75" customHeight="1">
      <c r="A59" s="19">
        <v>43</v>
      </c>
      <c r="B59" s="20" t="s">
        <v>408</v>
      </c>
      <c r="C59" s="20" t="s">
        <v>409</v>
      </c>
      <c r="D59" s="20" t="s">
        <v>410</v>
      </c>
      <c r="E59" s="19" t="s">
        <v>370</v>
      </c>
      <c r="F59" s="19" t="s">
        <v>411</v>
      </c>
      <c r="G59" s="20" t="s">
        <v>412</v>
      </c>
      <c r="H59" s="21">
        <v>6350</v>
      </c>
      <c r="I59" s="21">
        <v>4550</v>
      </c>
    </row>
    <row r="60" spans="1:9" ht="85.5" customHeight="1">
      <c r="A60" s="19">
        <v>44</v>
      </c>
      <c r="B60" s="20" t="s">
        <v>413</v>
      </c>
      <c r="C60" s="20" t="s">
        <v>269</v>
      </c>
      <c r="D60" s="20" t="s">
        <v>414</v>
      </c>
      <c r="E60" s="19" t="s">
        <v>215</v>
      </c>
      <c r="F60" s="19" t="s">
        <v>415</v>
      </c>
      <c r="G60" s="20" t="s">
        <v>229</v>
      </c>
      <c r="H60" s="21">
        <v>5800</v>
      </c>
      <c r="I60" s="21">
        <v>4600</v>
      </c>
    </row>
    <row r="61" spans="1:9" ht="19.5" customHeight="1">
      <c r="A61" s="19"/>
      <c r="B61" s="87" t="s">
        <v>416</v>
      </c>
      <c r="C61" s="87"/>
      <c r="D61" s="23"/>
      <c r="E61" s="22"/>
      <c r="F61" s="22"/>
      <c r="G61" s="23"/>
      <c r="H61" s="24">
        <f>SUM(H62,H69,H75,H81,H86)</f>
        <v>700926.13</v>
      </c>
      <c r="I61" s="24">
        <f>SUM(I62,I69,I75,I81,I86)</f>
        <v>663582.9099999999</v>
      </c>
    </row>
    <row r="62" spans="1:9" ht="15.75" customHeight="1">
      <c r="A62" s="19"/>
      <c r="B62" s="87" t="s">
        <v>417</v>
      </c>
      <c r="C62" s="87"/>
      <c r="D62" s="23"/>
      <c r="E62" s="22"/>
      <c r="F62" s="22"/>
      <c r="G62" s="23"/>
      <c r="H62" s="24">
        <f>SUM(H63:H68)</f>
        <v>111386.91</v>
      </c>
      <c r="I62" s="24">
        <f>SUM(I63:I68)</f>
        <v>98076.61</v>
      </c>
    </row>
    <row r="63" spans="1:9" ht="100.5" customHeight="1">
      <c r="A63" s="33">
        <v>1</v>
      </c>
      <c r="B63" s="34" t="s">
        <v>418</v>
      </c>
      <c r="C63" s="35" t="s">
        <v>43</v>
      </c>
      <c r="D63" s="36" t="s">
        <v>82</v>
      </c>
      <c r="E63" s="37" t="s">
        <v>198</v>
      </c>
      <c r="F63" s="19" t="s">
        <v>419</v>
      </c>
      <c r="G63" s="20" t="s">
        <v>420</v>
      </c>
      <c r="H63" s="21">
        <v>9400</v>
      </c>
      <c r="I63" s="21">
        <v>9100</v>
      </c>
    </row>
    <row r="64" spans="1:9" ht="80.25" customHeight="1">
      <c r="A64" s="19">
        <v>2</v>
      </c>
      <c r="B64" s="20" t="s">
        <v>44</v>
      </c>
      <c r="C64" s="20" t="s">
        <v>45</v>
      </c>
      <c r="D64" s="20" t="s">
        <v>83</v>
      </c>
      <c r="E64" s="19" t="s">
        <v>215</v>
      </c>
      <c r="F64" s="19" t="s">
        <v>421</v>
      </c>
      <c r="G64" s="20" t="s">
        <v>422</v>
      </c>
      <c r="H64" s="21">
        <v>9200.3</v>
      </c>
      <c r="I64" s="21">
        <v>7052</v>
      </c>
    </row>
    <row r="65" spans="1:9" ht="53.25" customHeight="1">
      <c r="A65" s="19">
        <v>3</v>
      </c>
      <c r="B65" s="20" t="s">
        <v>423</v>
      </c>
      <c r="C65" s="20" t="s">
        <v>46</v>
      </c>
      <c r="D65" s="20" t="s">
        <v>424</v>
      </c>
      <c r="E65" s="19" t="s">
        <v>425</v>
      </c>
      <c r="F65" s="19" t="s">
        <v>426</v>
      </c>
      <c r="G65" s="20" t="s">
        <v>427</v>
      </c>
      <c r="H65" s="21">
        <v>20136.61</v>
      </c>
      <c r="I65" s="21">
        <v>20136.61</v>
      </c>
    </row>
    <row r="66" spans="1:9" ht="60" customHeight="1">
      <c r="A66" s="19">
        <v>4</v>
      </c>
      <c r="B66" s="20" t="s">
        <v>428</v>
      </c>
      <c r="C66" s="20" t="s">
        <v>429</v>
      </c>
      <c r="D66" s="20" t="s">
        <v>430</v>
      </c>
      <c r="E66" s="19" t="s">
        <v>431</v>
      </c>
      <c r="F66" s="19" t="s">
        <v>432</v>
      </c>
      <c r="G66" s="20" t="s">
        <v>433</v>
      </c>
      <c r="H66" s="21">
        <v>45000</v>
      </c>
      <c r="I66" s="21">
        <v>36516</v>
      </c>
    </row>
    <row r="67" spans="1:9" ht="49.5" customHeight="1">
      <c r="A67" s="19">
        <v>5</v>
      </c>
      <c r="B67" s="20" t="s">
        <v>434</v>
      </c>
      <c r="C67" s="20" t="s">
        <v>47</v>
      </c>
      <c r="D67" s="20" t="s">
        <v>85</v>
      </c>
      <c r="E67" s="19" t="s">
        <v>198</v>
      </c>
      <c r="F67" s="19" t="s">
        <v>435</v>
      </c>
      <c r="G67" s="20" t="s">
        <v>436</v>
      </c>
      <c r="H67" s="21">
        <v>8650</v>
      </c>
      <c r="I67" s="21">
        <v>7650</v>
      </c>
    </row>
    <row r="68" spans="1:9" ht="33.75" customHeight="1">
      <c r="A68" s="19">
        <v>6</v>
      </c>
      <c r="B68" s="20" t="s">
        <v>437</v>
      </c>
      <c r="C68" s="20" t="s">
        <v>438</v>
      </c>
      <c r="D68" s="20" t="s">
        <v>84</v>
      </c>
      <c r="E68" s="19" t="s">
        <v>370</v>
      </c>
      <c r="F68" s="19" t="s">
        <v>439</v>
      </c>
      <c r="G68" s="20" t="s">
        <v>440</v>
      </c>
      <c r="H68" s="21">
        <v>19000</v>
      </c>
      <c r="I68" s="21">
        <v>17622</v>
      </c>
    </row>
    <row r="69" spans="1:9" ht="15.75" customHeight="1">
      <c r="A69" s="19"/>
      <c r="B69" s="87" t="s">
        <v>441</v>
      </c>
      <c r="C69" s="87"/>
      <c r="D69" s="23"/>
      <c r="E69" s="22"/>
      <c r="F69" s="22"/>
      <c r="G69" s="23"/>
      <c r="H69" s="24">
        <f>H70+H71+H72+H73+H74</f>
        <v>299034.6</v>
      </c>
      <c r="I69" s="24">
        <f>I70+I71+I72+I73+I74</f>
        <v>287497.11</v>
      </c>
    </row>
    <row r="70" spans="1:9" ht="85.5" customHeight="1">
      <c r="A70" s="19">
        <v>7</v>
      </c>
      <c r="B70" s="20" t="s">
        <v>442</v>
      </c>
      <c r="C70" s="20" t="s">
        <v>48</v>
      </c>
      <c r="D70" s="20" t="s">
        <v>49</v>
      </c>
      <c r="E70" s="38" t="s">
        <v>370</v>
      </c>
      <c r="F70" s="19" t="s">
        <v>443</v>
      </c>
      <c r="G70" s="39" t="s">
        <v>444</v>
      </c>
      <c r="H70" s="21">
        <v>57000</v>
      </c>
      <c r="I70" s="21">
        <v>57000</v>
      </c>
    </row>
    <row r="71" spans="1:9" ht="90.75" customHeight="1">
      <c r="A71" s="19">
        <v>8</v>
      </c>
      <c r="B71" s="20" t="s">
        <v>445</v>
      </c>
      <c r="C71" s="20" t="s">
        <v>50</v>
      </c>
      <c r="D71" s="20" t="s">
        <v>87</v>
      </c>
      <c r="E71" s="19" t="s">
        <v>370</v>
      </c>
      <c r="F71" s="19" t="s">
        <v>446</v>
      </c>
      <c r="G71" s="20" t="s">
        <v>447</v>
      </c>
      <c r="H71" s="21">
        <v>35000</v>
      </c>
      <c r="I71" s="21">
        <v>28000</v>
      </c>
    </row>
    <row r="72" spans="1:9" ht="40.5" customHeight="1">
      <c r="A72" s="19">
        <v>9</v>
      </c>
      <c r="B72" s="20" t="s">
        <v>448</v>
      </c>
      <c r="C72" s="20" t="s">
        <v>449</v>
      </c>
      <c r="D72" s="20" t="s">
        <v>450</v>
      </c>
      <c r="E72" s="19" t="s">
        <v>370</v>
      </c>
      <c r="F72" s="19" t="s">
        <v>451</v>
      </c>
      <c r="G72" s="20" t="s">
        <v>452</v>
      </c>
      <c r="H72" s="21">
        <v>20000</v>
      </c>
      <c r="I72" s="21">
        <v>18500</v>
      </c>
    </row>
    <row r="73" spans="1:9" ht="48" customHeight="1">
      <c r="A73" s="19">
        <v>10</v>
      </c>
      <c r="B73" s="30" t="s">
        <v>453</v>
      </c>
      <c r="C73" s="30" t="s">
        <v>454</v>
      </c>
      <c r="D73" s="30" t="s">
        <v>86</v>
      </c>
      <c r="E73" s="31" t="s">
        <v>370</v>
      </c>
      <c r="F73" s="31" t="s">
        <v>371</v>
      </c>
      <c r="G73" s="30" t="s">
        <v>455</v>
      </c>
      <c r="H73" s="32">
        <v>37001.6</v>
      </c>
      <c r="I73" s="32">
        <v>36550.11</v>
      </c>
    </row>
    <row r="74" spans="1:9" ht="66" customHeight="1">
      <c r="A74" s="19">
        <v>11</v>
      </c>
      <c r="B74" s="30" t="s">
        <v>456</v>
      </c>
      <c r="C74" s="30" t="s">
        <v>457</v>
      </c>
      <c r="D74" s="30" t="s">
        <v>458</v>
      </c>
      <c r="E74" s="40" t="s">
        <v>198</v>
      </c>
      <c r="F74" s="19" t="s">
        <v>459</v>
      </c>
      <c r="G74" s="41" t="s">
        <v>460</v>
      </c>
      <c r="H74" s="32">
        <v>150033</v>
      </c>
      <c r="I74" s="32">
        <v>147447</v>
      </c>
    </row>
    <row r="75" spans="1:9" ht="15.75" customHeight="1">
      <c r="A75" s="19"/>
      <c r="B75" s="87" t="s">
        <v>461</v>
      </c>
      <c r="C75" s="87"/>
      <c r="D75" s="23"/>
      <c r="E75" s="22"/>
      <c r="F75" s="22"/>
      <c r="G75" s="23"/>
      <c r="H75" s="24">
        <f>H76+H77+H78+H79+H80</f>
        <v>189097.88</v>
      </c>
      <c r="I75" s="24">
        <f>I76+I77+I78+I79+I80</f>
        <v>185178.87</v>
      </c>
    </row>
    <row r="76" spans="1:9" ht="45" customHeight="1">
      <c r="A76" s="19">
        <v>12</v>
      </c>
      <c r="B76" s="20" t="s">
        <v>462</v>
      </c>
      <c r="C76" s="20" t="s">
        <v>51</v>
      </c>
      <c r="D76" s="20" t="s">
        <v>88</v>
      </c>
      <c r="E76" s="19" t="s">
        <v>386</v>
      </c>
      <c r="F76" s="19" t="s">
        <v>463</v>
      </c>
      <c r="G76" s="20" t="s">
        <v>464</v>
      </c>
      <c r="H76" s="21">
        <v>45894.25</v>
      </c>
      <c r="I76" s="21">
        <v>44919.19</v>
      </c>
    </row>
    <row r="77" spans="1:9" ht="47.25" customHeight="1">
      <c r="A77" s="19">
        <v>13</v>
      </c>
      <c r="B77" s="20" t="s">
        <v>465</v>
      </c>
      <c r="C77" s="20" t="s">
        <v>466</v>
      </c>
      <c r="D77" s="20" t="s">
        <v>89</v>
      </c>
      <c r="E77" s="19" t="s">
        <v>386</v>
      </c>
      <c r="F77" s="42" t="s">
        <v>467</v>
      </c>
      <c r="G77" s="20" t="s">
        <v>468</v>
      </c>
      <c r="H77" s="21">
        <v>15000.69</v>
      </c>
      <c r="I77" s="21">
        <v>14055.34</v>
      </c>
    </row>
    <row r="78" spans="1:9" ht="63" customHeight="1">
      <c r="A78" s="19">
        <v>14</v>
      </c>
      <c r="B78" s="43" t="s">
        <v>469</v>
      </c>
      <c r="C78" s="43" t="s">
        <v>52</v>
      </c>
      <c r="D78" s="43" t="s">
        <v>90</v>
      </c>
      <c r="E78" s="25" t="s">
        <v>431</v>
      </c>
      <c r="F78" s="25" t="s">
        <v>435</v>
      </c>
      <c r="G78" s="43" t="s">
        <v>470</v>
      </c>
      <c r="H78" s="44">
        <v>15200.25</v>
      </c>
      <c r="I78" s="44">
        <v>14635.52</v>
      </c>
    </row>
    <row r="79" spans="1:9" ht="40.5" customHeight="1">
      <c r="A79" s="19">
        <v>15</v>
      </c>
      <c r="B79" s="20" t="s">
        <v>471</v>
      </c>
      <c r="C79" s="20" t="s">
        <v>53</v>
      </c>
      <c r="D79" s="20" t="s">
        <v>89</v>
      </c>
      <c r="E79" s="19" t="s">
        <v>370</v>
      </c>
      <c r="F79" s="19" t="s">
        <v>54</v>
      </c>
      <c r="G79" s="20" t="s">
        <v>65</v>
      </c>
      <c r="H79" s="21">
        <v>68000</v>
      </c>
      <c r="I79" s="21">
        <v>67500</v>
      </c>
    </row>
    <row r="80" spans="1:9" ht="41.25" customHeight="1">
      <c r="A80" s="19">
        <v>16</v>
      </c>
      <c r="B80" s="45" t="s">
        <v>472</v>
      </c>
      <c r="C80" s="45" t="s">
        <v>473</v>
      </c>
      <c r="D80" s="45" t="s">
        <v>88</v>
      </c>
      <c r="E80" s="19" t="s">
        <v>370</v>
      </c>
      <c r="F80" s="46" t="s">
        <v>474</v>
      </c>
      <c r="G80" s="45" t="s">
        <v>475</v>
      </c>
      <c r="H80" s="21">
        <v>45002.69</v>
      </c>
      <c r="I80" s="21">
        <v>44068.82</v>
      </c>
    </row>
    <row r="81" spans="1:9" ht="15.75" customHeight="1">
      <c r="A81" s="19"/>
      <c r="B81" s="87" t="s">
        <v>476</v>
      </c>
      <c r="C81" s="87"/>
      <c r="D81" s="23"/>
      <c r="E81" s="22"/>
      <c r="F81" s="22"/>
      <c r="G81" s="23"/>
      <c r="H81" s="24">
        <f>SUM(H82:H85)</f>
        <v>63826.85</v>
      </c>
      <c r="I81" s="24">
        <f>SUM(I82:I85)</f>
        <v>61298.46</v>
      </c>
    </row>
    <row r="82" spans="1:9" ht="52.5" customHeight="1">
      <c r="A82" s="19">
        <v>17</v>
      </c>
      <c r="B82" s="20" t="s">
        <v>477</v>
      </c>
      <c r="C82" s="20" t="s">
        <v>478</v>
      </c>
      <c r="D82" s="20" t="s">
        <v>91</v>
      </c>
      <c r="E82" s="19" t="s">
        <v>370</v>
      </c>
      <c r="F82" s="19" t="s">
        <v>479</v>
      </c>
      <c r="G82" s="20" t="s">
        <v>918</v>
      </c>
      <c r="H82" s="21">
        <v>26000</v>
      </c>
      <c r="I82" s="21">
        <v>25500</v>
      </c>
    </row>
    <row r="83" spans="1:9" ht="59.25" customHeight="1">
      <c r="A83" s="19">
        <v>18</v>
      </c>
      <c r="B83" s="20" t="s">
        <v>480</v>
      </c>
      <c r="C83" s="20" t="s">
        <v>481</v>
      </c>
      <c r="D83" s="20" t="s">
        <v>482</v>
      </c>
      <c r="E83" s="19" t="s">
        <v>370</v>
      </c>
      <c r="F83" s="19" t="s">
        <v>406</v>
      </c>
      <c r="G83" s="20" t="s">
        <v>483</v>
      </c>
      <c r="H83" s="21">
        <v>25522</v>
      </c>
      <c r="I83" s="21">
        <v>25397</v>
      </c>
    </row>
    <row r="84" spans="1:9" ht="46.5" customHeight="1">
      <c r="A84" s="19">
        <v>19</v>
      </c>
      <c r="B84" s="20" t="s">
        <v>484</v>
      </c>
      <c r="C84" s="20" t="s">
        <v>485</v>
      </c>
      <c r="D84" s="20" t="s">
        <v>486</v>
      </c>
      <c r="E84" s="19" t="s">
        <v>370</v>
      </c>
      <c r="F84" s="19" t="s">
        <v>487</v>
      </c>
      <c r="G84" s="20" t="s">
        <v>914</v>
      </c>
      <c r="H84" s="21">
        <v>5800</v>
      </c>
      <c r="I84" s="21">
        <v>5000</v>
      </c>
    </row>
    <row r="85" spans="1:9" ht="91.5" customHeight="1">
      <c r="A85" s="19">
        <v>20</v>
      </c>
      <c r="B85" s="20" t="s">
        <v>488</v>
      </c>
      <c r="C85" s="20" t="s">
        <v>489</v>
      </c>
      <c r="D85" s="20" t="s">
        <v>92</v>
      </c>
      <c r="E85" s="19" t="s">
        <v>215</v>
      </c>
      <c r="F85" s="19" t="s">
        <v>490</v>
      </c>
      <c r="G85" s="39" t="s">
        <v>230</v>
      </c>
      <c r="H85" s="21">
        <v>6504.85</v>
      </c>
      <c r="I85" s="21">
        <v>5401.46</v>
      </c>
    </row>
    <row r="86" spans="1:9" ht="15.75" customHeight="1">
      <c r="A86" s="19"/>
      <c r="B86" s="87" t="s">
        <v>491</v>
      </c>
      <c r="C86" s="87"/>
      <c r="D86" s="23"/>
      <c r="E86" s="22"/>
      <c r="F86" s="22"/>
      <c r="G86" s="23"/>
      <c r="H86" s="24">
        <f>SUM(H87:H91)</f>
        <v>37579.89</v>
      </c>
      <c r="I86" s="24">
        <f>SUM(I87:I91)</f>
        <v>31531.86</v>
      </c>
    </row>
    <row r="87" spans="1:9" ht="66" customHeight="1">
      <c r="A87" s="19">
        <v>21</v>
      </c>
      <c r="B87" s="20" t="s">
        <v>492</v>
      </c>
      <c r="C87" s="20" t="s">
        <v>493</v>
      </c>
      <c r="D87" s="20" t="s">
        <v>93</v>
      </c>
      <c r="E87" s="19" t="s">
        <v>370</v>
      </c>
      <c r="F87" s="19" t="s">
        <v>494</v>
      </c>
      <c r="G87" s="20" t="s">
        <v>495</v>
      </c>
      <c r="H87" s="21">
        <v>9031.89</v>
      </c>
      <c r="I87" s="21">
        <v>8051.86</v>
      </c>
    </row>
    <row r="88" spans="1:9" ht="57.75" customHeight="1">
      <c r="A88" s="19">
        <v>22</v>
      </c>
      <c r="B88" s="20" t="s">
        <v>496</v>
      </c>
      <c r="C88" s="20" t="s">
        <v>497</v>
      </c>
      <c r="D88" s="20" t="s">
        <v>498</v>
      </c>
      <c r="E88" s="19" t="s">
        <v>386</v>
      </c>
      <c r="F88" s="19" t="s">
        <v>499</v>
      </c>
      <c r="G88" s="20" t="s">
        <v>500</v>
      </c>
      <c r="H88" s="21">
        <v>6500</v>
      </c>
      <c r="I88" s="21">
        <v>5220</v>
      </c>
    </row>
    <row r="89" spans="1:9" ht="56.25" customHeight="1">
      <c r="A89" s="19">
        <v>23</v>
      </c>
      <c r="B89" s="20" t="s">
        <v>501</v>
      </c>
      <c r="C89" s="20" t="s">
        <v>502</v>
      </c>
      <c r="D89" s="20" t="s">
        <v>503</v>
      </c>
      <c r="E89" s="19" t="s">
        <v>386</v>
      </c>
      <c r="F89" s="19" t="s">
        <v>504</v>
      </c>
      <c r="G89" s="20" t="s">
        <v>505</v>
      </c>
      <c r="H89" s="21">
        <v>8500</v>
      </c>
      <c r="I89" s="21">
        <v>6500</v>
      </c>
    </row>
    <row r="90" spans="1:9" ht="68.25" customHeight="1">
      <c r="A90" s="19">
        <v>24</v>
      </c>
      <c r="B90" s="20" t="s">
        <v>506</v>
      </c>
      <c r="C90" s="20" t="s">
        <v>507</v>
      </c>
      <c r="D90" s="20" t="s">
        <v>508</v>
      </c>
      <c r="E90" s="19" t="s">
        <v>386</v>
      </c>
      <c r="F90" s="19" t="s">
        <v>509</v>
      </c>
      <c r="G90" s="20" t="s">
        <v>510</v>
      </c>
      <c r="H90" s="21">
        <v>6000</v>
      </c>
      <c r="I90" s="21">
        <v>5700</v>
      </c>
    </row>
    <row r="91" spans="1:9" ht="51" customHeight="1">
      <c r="A91" s="19">
        <v>25</v>
      </c>
      <c r="B91" s="20" t="s">
        <v>511</v>
      </c>
      <c r="C91" s="20" t="s">
        <v>512</v>
      </c>
      <c r="D91" s="20" t="s">
        <v>513</v>
      </c>
      <c r="E91" s="19" t="s">
        <v>370</v>
      </c>
      <c r="F91" s="19" t="s">
        <v>514</v>
      </c>
      <c r="G91" s="20" t="s">
        <v>515</v>
      </c>
      <c r="H91" s="21">
        <v>7548</v>
      </c>
      <c r="I91" s="21">
        <v>6060</v>
      </c>
    </row>
    <row r="92" spans="1:9" ht="19.5" customHeight="1">
      <c r="A92" s="47"/>
      <c r="B92" s="90" t="s">
        <v>516</v>
      </c>
      <c r="C92" s="90"/>
      <c r="D92" s="49"/>
      <c r="E92" s="47"/>
      <c r="F92" s="47"/>
      <c r="G92" s="49"/>
      <c r="H92" s="50">
        <f>SUM(H93,H100,H105,H112,H117,H121,H126,H130,H134,H139,H144,H149,H154,H160)</f>
        <v>645026</v>
      </c>
      <c r="I92" s="50">
        <f>SUM(I93,I100,I105,I112,I117,I121,I126,I130,I134,I139,I144,I149,I154,I160)</f>
        <v>584392</v>
      </c>
    </row>
    <row r="93" spans="1:9" ht="15.75" customHeight="1">
      <c r="A93" s="47"/>
      <c r="B93" s="90" t="s">
        <v>417</v>
      </c>
      <c r="C93" s="90"/>
      <c r="D93" s="49"/>
      <c r="E93" s="47"/>
      <c r="F93" s="47"/>
      <c r="G93" s="49"/>
      <c r="H93" s="50">
        <f>SUM(H94:H99)</f>
        <v>82595</v>
      </c>
      <c r="I93" s="50">
        <f>SUM(I94:I99)</f>
        <v>74795</v>
      </c>
    </row>
    <row r="94" spans="1:9" ht="49.5" customHeight="1">
      <c r="A94" s="51">
        <v>1</v>
      </c>
      <c r="B94" s="52" t="s">
        <v>270</v>
      </c>
      <c r="C94" s="52" t="s">
        <v>271</v>
      </c>
      <c r="D94" s="52" t="s">
        <v>517</v>
      </c>
      <c r="E94" s="53" t="s">
        <v>370</v>
      </c>
      <c r="F94" s="54" t="s">
        <v>518</v>
      </c>
      <c r="G94" s="52" t="s">
        <v>519</v>
      </c>
      <c r="H94" s="55">
        <v>9713</v>
      </c>
      <c r="I94" s="55">
        <v>9313</v>
      </c>
    </row>
    <row r="95" spans="1:9" ht="42.75" customHeight="1">
      <c r="A95" s="51">
        <v>2</v>
      </c>
      <c r="B95" s="52" t="s">
        <v>520</v>
      </c>
      <c r="C95" s="52" t="s">
        <v>272</v>
      </c>
      <c r="D95" s="52" t="s">
        <v>517</v>
      </c>
      <c r="E95" s="53" t="s">
        <v>370</v>
      </c>
      <c r="F95" s="53" t="s">
        <v>521</v>
      </c>
      <c r="G95" s="52" t="s">
        <v>66</v>
      </c>
      <c r="H95" s="44">
        <v>9882</v>
      </c>
      <c r="I95" s="44">
        <v>8982</v>
      </c>
    </row>
    <row r="96" spans="1:9" ht="39.75" customHeight="1">
      <c r="A96" s="51">
        <v>3</v>
      </c>
      <c r="B96" s="52" t="s">
        <v>522</v>
      </c>
      <c r="C96" s="52" t="s">
        <v>273</v>
      </c>
      <c r="D96" s="52" t="s">
        <v>517</v>
      </c>
      <c r="E96" s="53" t="s">
        <v>370</v>
      </c>
      <c r="F96" s="53" t="s">
        <v>376</v>
      </c>
      <c r="G96" s="52" t="s">
        <v>523</v>
      </c>
      <c r="H96" s="56">
        <v>15000</v>
      </c>
      <c r="I96" s="56">
        <v>13300</v>
      </c>
    </row>
    <row r="97" spans="1:9" ht="47.25" customHeight="1">
      <c r="A97" s="51">
        <v>4</v>
      </c>
      <c r="B97" s="52" t="s">
        <v>524</v>
      </c>
      <c r="C97" s="52" t="s">
        <v>274</v>
      </c>
      <c r="D97" s="52" t="s">
        <v>517</v>
      </c>
      <c r="E97" s="53" t="s">
        <v>215</v>
      </c>
      <c r="F97" s="53" t="s">
        <v>525</v>
      </c>
      <c r="G97" s="52" t="s">
        <v>526</v>
      </c>
      <c r="H97" s="44">
        <v>7200</v>
      </c>
      <c r="I97" s="44">
        <v>6200</v>
      </c>
    </row>
    <row r="98" spans="1:9" ht="45" customHeight="1">
      <c r="A98" s="51">
        <v>5</v>
      </c>
      <c r="B98" s="52" t="s">
        <v>527</v>
      </c>
      <c r="C98" s="52" t="s">
        <v>275</v>
      </c>
      <c r="D98" s="52" t="s">
        <v>528</v>
      </c>
      <c r="E98" s="53" t="s">
        <v>529</v>
      </c>
      <c r="F98" s="53" t="s">
        <v>530</v>
      </c>
      <c r="G98" s="52" t="s">
        <v>531</v>
      </c>
      <c r="H98" s="44">
        <v>5300</v>
      </c>
      <c r="I98" s="44">
        <v>4500</v>
      </c>
    </row>
    <row r="99" spans="1:9" ht="45.75" customHeight="1">
      <c r="A99" s="51">
        <v>6</v>
      </c>
      <c r="B99" s="52" t="s">
        <v>532</v>
      </c>
      <c r="C99" s="52" t="s">
        <v>276</v>
      </c>
      <c r="D99" s="52" t="s">
        <v>533</v>
      </c>
      <c r="E99" s="53" t="s">
        <v>198</v>
      </c>
      <c r="F99" s="53" t="s">
        <v>277</v>
      </c>
      <c r="G99" s="52" t="s">
        <v>534</v>
      </c>
      <c r="H99" s="44">
        <v>35500</v>
      </c>
      <c r="I99" s="44">
        <v>32500</v>
      </c>
    </row>
    <row r="100" spans="1:9" ht="15.75" customHeight="1">
      <c r="A100" s="51"/>
      <c r="B100" s="90" t="s">
        <v>535</v>
      </c>
      <c r="C100" s="90"/>
      <c r="D100" s="48"/>
      <c r="E100" s="53"/>
      <c r="F100" s="53"/>
      <c r="G100" s="48"/>
      <c r="H100" s="50">
        <f>SUM(H101:H104)</f>
        <v>145320</v>
      </c>
      <c r="I100" s="50">
        <f>SUM(I101:I104)</f>
        <v>143320</v>
      </c>
    </row>
    <row r="101" spans="1:9" ht="47.25" customHeight="1">
      <c r="A101" s="51">
        <v>7</v>
      </c>
      <c r="B101" s="52" t="s">
        <v>536</v>
      </c>
      <c r="C101" s="52" t="s">
        <v>278</v>
      </c>
      <c r="D101" s="52" t="s">
        <v>533</v>
      </c>
      <c r="E101" s="53" t="s">
        <v>537</v>
      </c>
      <c r="F101" s="53" t="s">
        <v>474</v>
      </c>
      <c r="G101" s="52" t="s">
        <v>538</v>
      </c>
      <c r="H101" s="44">
        <v>34157</v>
      </c>
      <c r="I101" s="44">
        <v>34157</v>
      </c>
    </row>
    <row r="102" spans="1:9" ht="53.25" customHeight="1">
      <c r="A102" s="51">
        <v>8</v>
      </c>
      <c r="B102" s="52" t="s">
        <v>539</v>
      </c>
      <c r="C102" s="52" t="s">
        <v>279</v>
      </c>
      <c r="D102" s="52" t="s">
        <v>540</v>
      </c>
      <c r="E102" s="53" t="s">
        <v>370</v>
      </c>
      <c r="F102" s="53" t="s">
        <v>541</v>
      </c>
      <c r="G102" s="57" t="s">
        <v>542</v>
      </c>
      <c r="H102" s="56">
        <v>6500</v>
      </c>
      <c r="I102" s="56">
        <v>5000</v>
      </c>
    </row>
    <row r="103" spans="1:9" ht="36" customHeight="1">
      <c r="A103" s="51">
        <v>9</v>
      </c>
      <c r="B103" s="52" t="s">
        <v>543</v>
      </c>
      <c r="C103" s="52" t="s">
        <v>280</v>
      </c>
      <c r="D103" s="52" t="s">
        <v>281</v>
      </c>
      <c r="E103" s="53" t="s">
        <v>282</v>
      </c>
      <c r="F103" s="53" t="s">
        <v>544</v>
      </c>
      <c r="G103" s="52" t="s">
        <v>915</v>
      </c>
      <c r="H103" s="44">
        <v>5012</v>
      </c>
      <c r="I103" s="44">
        <v>4512</v>
      </c>
    </row>
    <row r="104" spans="1:9" ht="47.25" customHeight="1">
      <c r="A104" s="51">
        <v>10</v>
      </c>
      <c r="B104" s="52" t="s">
        <v>545</v>
      </c>
      <c r="C104" s="52" t="s">
        <v>283</v>
      </c>
      <c r="D104" s="52" t="s">
        <v>546</v>
      </c>
      <c r="E104" s="53" t="s">
        <v>198</v>
      </c>
      <c r="F104" s="53" t="s">
        <v>547</v>
      </c>
      <c r="G104" s="52" t="s">
        <v>548</v>
      </c>
      <c r="H104" s="44">
        <v>99651</v>
      </c>
      <c r="I104" s="44">
        <v>99651</v>
      </c>
    </row>
    <row r="105" spans="1:9" ht="15.75" customHeight="1">
      <c r="A105" s="51"/>
      <c r="B105" s="90" t="s">
        <v>549</v>
      </c>
      <c r="C105" s="90"/>
      <c r="D105" s="48"/>
      <c r="E105" s="47"/>
      <c r="F105" s="47"/>
      <c r="G105" s="48"/>
      <c r="H105" s="50">
        <f>SUM(H106:H111)</f>
        <v>130593</v>
      </c>
      <c r="I105" s="50">
        <f>SUM(I106:I111)</f>
        <v>123760</v>
      </c>
    </row>
    <row r="106" spans="1:9" ht="48" customHeight="1">
      <c r="A106" s="51">
        <v>11</v>
      </c>
      <c r="B106" s="52" t="s">
        <v>550</v>
      </c>
      <c r="C106" s="52" t="s">
        <v>284</v>
      </c>
      <c r="D106" s="58" t="s">
        <v>551</v>
      </c>
      <c r="E106" s="25" t="s">
        <v>215</v>
      </c>
      <c r="F106" s="25" t="s">
        <v>285</v>
      </c>
      <c r="G106" s="52" t="s">
        <v>552</v>
      </c>
      <c r="H106" s="44">
        <v>103100</v>
      </c>
      <c r="I106" s="44">
        <v>101367</v>
      </c>
    </row>
    <row r="107" spans="1:9" ht="44.25" customHeight="1">
      <c r="A107" s="51">
        <v>12</v>
      </c>
      <c r="B107" s="52" t="s">
        <v>553</v>
      </c>
      <c r="C107" s="52" t="s">
        <v>554</v>
      </c>
      <c r="D107" s="58" t="s">
        <v>94</v>
      </c>
      <c r="E107" s="59" t="s">
        <v>529</v>
      </c>
      <c r="F107" s="25" t="s">
        <v>286</v>
      </c>
      <c r="G107" s="60" t="s">
        <v>555</v>
      </c>
      <c r="H107" s="44">
        <v>5000</v>
      </c>
      <c r="I107" s="44">
        <v>4000</v>
      </c>
    </row>
    <row r="108" spans="1:9" ht="42" customHeight="1">
      <c r="A108" s="51">
        <v>13</v>
      </c>
      <c r="B108" s="52" t="s">
        <v>556</v>
      </c>
      <c r="C108" s="52" t="s">
        <v>557</v>
      </c>
      <c r="D108" s="58" t="s">
        <v>558</v>
      </c>
      <c r="E108" s="25" t="s">
        <v>215</v>
      </c>
      <c r="F108" s="25" t="s">
        <v>287</v>
      </c>
      <c r="G108" s="60" t="s">
        <v>559</v>
      </c>
      <c r="H108" s="44">
        <v>3000</v>
      </c>
      <c r="I108" s="44">
        <v>2800</v>
      </c>
    </row>
    <row r="109" spans="1:9" ht="38.25" customHeight="1">
      <c r="A109" s="51">
        <v>14</v>
      </c>
      <c r="B109" s="52" t="s">
        <v>560</v>
      </c>
      <c r="C109" s="52" t="s">
        <v>561</v>
      </c>
      <c r="D109" s="58" t="s">
        <v>95</v>
      </c>
      <c r="E109" s="25" t="s">
        <v>198</v>
      </c>
      <c r="F109" s="25" t="s">
        <v>288</v>
      </c>
      <c r="G109" s="60" t="s">
        <v>562</v>
      </c>
      <c r="H109" s="44">
        <v>6800</v>
      </c>
      <c r="I109" s="44">
        <v>5000</v>
      </c>
    </row>
    <row r="110" spans="1:9" ht="41.25" customHeight="1">
      <c r="A110" s="51">
        <v>15</v>
      </c>
      <c r="B110" s="52" t="s">
        <v>563</v>
      </c>
      <c r="C110" s="52" t="s">
        <v>564</v>
      </c>
      <c r="D110" s="58" t="s">
        <v>565</v>
      </c>
      <c r="E110" s="25" t="s">
        <v>198</v>
      </c>
      <c r="F110" s="25" t="s">
        <v>289</v>
      </c>
      <c r="G110" s="52" t="s">
        <v>566</v>
      </c>
      <c r="H110" s="44">
        <v>6861</v>
      </c>
      <c r="I110" s="44">
        <v>5861</v>
      </c>
    </row>
    <row r="111" spans="1:9" ht="42" customHeight="1">
      <c r="A111" s="51">
        <v>16</v>
      </c>
      <c r="B111" s="52" t="s">
        <v>567</v>
      </c>
      <c r="C111" s="52" t="s">
        <v>568</v>
      </c>
      <c r="D111" s="58" t="s">
        <v>558</v>
      </c>
      <c r="E111" s="25" t="s">
        <v>198</v>
      </c>
      <c r="F111" s="25" t="s">
        <v>290</v>
      </c>
      <c r="G111" s="52" t="s">
        <v>569</v>
      </c>
      <c r="H111" s="44">
        <v>5832</v>
      </c>
      <c r="I111" s="44">
        <v>4732</v>
      </c>
    </row>
    <row r="112" spans="1:9" ht="15.75" customHeight="1">
      <c r="A112" s="51"/>
      <c r="B112" s="90" t="s">
        <v>570</v>
      </c>
      <c r="C112" s="90"/>
      <c r="D112" s="58"/>
      <c r="E112" s="53"/>
      <c r="F112" s="53"/>
      <c r="G112" s="48"/>
      <c r="H112" s="50">
        <f>SUM(H113:H116)</f>
        <v>26162</v>
      </c>
      <c r="I112" s="50">
        <f>SUM(I113:I116)</f>
        <v>22762</v>
      </c>
    </row>
    <row r="113" spans="1:9" ht="42.75" customHeight="1">
      <c r="A113" s="51">
        <v>17</v>
      </c>
      <c r="B113" s="52" t="s">
        <v>291</v>
      </c>
      <c r="C113" s="52" t="s">
        <v>292</v>
      </c>
      <c r="D113" s="58" t="s">
        <v>571</v>
      </c>
      <c r="E113" s="61" t="s">
        <v>386</v>
      </c>
      <c r="F113" s="61" t="s">
        <v>572</v>
      </c>
      <c r="G113" s="52" t="s">
        <v>573</v>
      </c>
      <c r="H113" s="44">
        <v>5362</v>
      </c>
      <c r="I113" s="44">
        <v>4762</v>
      </c>
    </row>
    <row r="114" spans="1:9" ht="40.5" customHeight="1">
      <c r="A114" s="51">
        <v>18</v>
      </c>
      <c r="B114" s="52" t="s">
        <v>574</v>
      </c>
      <c r="C114" s="52" t="s">
        <v>293</v>
      </c>
      <c r="D114" s="58" t="s">
        <v>575</v>
      </c>
      <c r="E114" s="61" t="s">
        <v>386</v>
      </c>
      <c r="F114" s="61" t="s">
        <v>572</v>
      </c>
      <c r="G114" s="52" t="s">
        <v>576</v>
      </c>
      <c r="H114" s="44">
        <v>7500</v>
      </c>
      <c r="I114" s="44">
        <v>6700</v>
      </c>
    </row>
    <row r="115" spans="1:9" ht="60" customHeight="1">
      <c r="A115" s="51">
        <v>19</v>
      </c>
      <c r="B115" s="52" t="s">
        <v>294</v>
      </c>
      <c r="C115" s="52" t="s">
        <v>295</v>
      </c>
      <c r="D115" s="58" t="s">
        <v>577</v>
      </c>
      <c r="E115" s="61" t="s">
        <v>198</v>
      </c>
      <c r="F115" s="61" t="s">
        <v>572</v>
      </c>
      <c r="G115" s="52" t="s">
        <v>578</v>
      </c>
      <c r="H115" s="44">
        <v>7300</v>
      </c>
      <c r="I115" s="44">
        <v>6300</v>
      </c>
    </row>
    <row r="116" spans="1:9" ht="42.75" customHeight="1">
      <c r="A116" s="51">
        <v>20</v>
      </c>
      <c r="B116" s="52" t="s">
        <v>579</v>
      </c>
      <c r="C116" s="52" t="s">
        <v>296</v>
      </c>
      <c r="D116" s="52" t="s">
        <v>571</v>
      </c>
      <c r="E116" s="61" t="s">
        <v>370</v>
      </c>
      <c r="F116" s="61" t="s">
        <v>580</v>
      </c>
      <c r="G116" s="52" t="s">
        <v>581</v>
      </c>
      <c r="H116" s="44">
        <v>6000</v>
      </c>
      <c r="I116" s="44">
        <v>5000</v>
      </c>
    </row>
    <row r="117" spans="1:9" ht="15.75" customHeight="1">
      <c r="A117" s="51"/>
      <c r="B117" s="90" t="s">
        <v>582</v>
      </c>
      <c r="C117" s="90"/>
      <c r="D117" s="48"/>
      <c r="E117" s="61"/>
      <c r="F117" s="61"/>
      <c r="G117" s="48"/>
      <c r="H117" s="50">
        <f>SUM(H118:H120)</f>
        <v>15800</v>
      </c>
      <c r="I117" s="50">
        <f>SUM(I118:I120)</f>
        <v>10900</v>
      </c>
    </row>
    <row r="118" spans="1:9" ht="40.5" customHeight="1">
      <c r="A118" s="51">
        <v>21</v>
      </c>
      <c r="B118" s="52" t="s">
        <v>297</v>
      </c>
      <c r="C118" s="52" t="s">
        <v>298</v>
      </c>
      <c r="D118" s="52" t="s">
        <v>583</v>
      </c>
      <c r="E118" s="53" t="s">
        <v>370</v>
      </c>
      <c r="F118" s="53" t="s">
        <v>584</v>
      </c>
      <c r="G118" s="52" t="s">
        <v>585</v>
      </c>
      <c r="H118" s="44">
        <v>3000</v>
      </c>
      <c r="I118" s="44">
        <v>2200</v>
      </c>
    </row>
    <row r="119" spans="1:9" ht="42" customHeight="1">
      <c r="A119" s="51">
        <v>22</v>
      </c>
      <c r="B119" s="52" t="s">
        <v>299</v>
      </c>
      <c r="C119" s="52" t="s">
        <v>300</v>
      </c>
      <c r="D119" s="52" t="s">
        <v>583</v>
      </c>
      <c r="E119" s="53" t="s">
        <v>370</v>
      </c>
      <c r="F119" s="53" t="s">
        <v>467</v>
      </c>
      <c r="G119" s="52" t="s">
        <v>586</v>
      </c>
      <c r="H119" s="44">
        <v>9000</v>
      </c>
      <c r="I119" s="44">
        <v>6000</v>
      </c>
    </row>
    <row r="120" spans="1:9" ht="47.25" customHeight="1">
      <c r="A120" s="51">
        <v>23</v>
      </c>
      <c r="B120" s="52" t="s">
        <v>301</v>
      </c>
      <c r="C120" s="52" t="s">
        <v>302</v>
      </c>
      <c r="D120" s="52" t="s">
        <v>587</v>
      </c>
      <c r="E120" s="53" t="s">
        <v>386</v>
      </c>
      <c r="F120" s="53" t="s">
        <v>588</v>
      </c>
      <c r="G120" s="52" t="s">
        <v>589</v>
      </c>
      <c r="H120" s="44">
        <v>3800</v>
      </c>
      <c r="I120" s="44">
        <v>2700</v>
      </c>
    </row>
    <row r="121" spans="1:9" ht="15.75" customHeight="1">
      <c r="A121" s="51"/>
      <c r="B121" s="90" t="s">
        <v>590</v>
      </c>
      <c r="C121" s="90"/>
      <c r="D121" s="48"/>
      <c r="E121" s="53"/>
      <c r="F121" s="53"/>
      <c r="G121" s="48"/>
      <c r="H121" s="50">
        <f>SUM(H122:H125)</f>
        <v>27593</v>
      </c>
      <c r="I121" s="50">
        <f>SUM(I122:I125)</f>
        <v>25216</v>
      </c>
    </row>
    <row r="122" spans="1:9" ht="39" customHeight="1">
      <c r="A122" s="51">
        <v>24</v>
      </c>
      <c r="B122" s="52" t="s">
        <v>591</v>
      </c>
      <c r="C122" s="52" t="s">
        <v>303</v>
      </c>
      <c r="D122" s="52" t="s">
        <v>592</v>
      </c>
      <c r="E122" s="53" t="s">
        <v>370</v>
      </c>
      <c r="F122" s="53" t="s">
        <v>593</v>
      </c>
      <c r="G122" s="52" t="s">
        <v>231</v>
      </c>
      <c r="H122" s="56">
        <v>6113</v>
      </c>
      <c r="I122" s="44">
        <v>5813</v>
      </c>
    </row>
    <row r="123" spans="1:9" ht="39" customHeight="1">
      <c r="A123" s="51">
        <v>25</v>
      </c>
      <c r="B123" s="52" t="s">
        <v>304</v>
      </c>
      <c r="C123" s="52" t="s">
        <v>305</v>
      </c>
      <c r="D123" s="52" t="s">
        <v>594</v>
      </c>
      <c r="E123" s="53" t="s">
        <v>370</v>
      </c>
      <c r="F123" s="53" t="s">
        <v>595</v>
      </c>
      <c r="G123" s="52" t="s">
        <v>919</v>
      </c>
      <c r="H123" s="56">
        <v>4700</v>
      </c>
      <c r="I123" s="44">
        <v>3700</v>
      </c>
    </row>
    <row r="124" spans="1:9" ht="39" customHeight="1">
      <c r="A124" s="51">
        <v>26</v>
      </c>
      <c r="B124" s="52" t="s">
        <v>596</v>
      </c>
      <c r="C124" s="52" t="s">
        <v>306</v>
      </c>
      <c r="D124" s="52" t="s">
        <v>597</v>
      </c>
      <c r="E124" s="53" t="s">
        <v>386</v>
      </c>
      <c r="F124" s="53" t="s">
        <v>598</v>
      </c>
      <c r="G124" s="52" t="s">
        <v>599</v>
      </c>
      <c r="H124" s="56">
        <v>5077</v>
      </c>
      <c r="I124" s="44">
        <v>4277</v>
      </c>
    </row>
    <row r="125" spans="1:9" ht="39" customHeight="1">
      <c r="A125" s="51">
        <v>27</v>
      </c>
      <c r="B125" s="52" t="s">
        <v>308</v>
      </c>
      <c r="C125" s="52" t="s">
        <v>309</v>
      </c>
      <c r="D125" s="52" t="s">
        <v>307</v>
      </c>
      <c r="E125" s="53" t="s">
        <v>386</v>
      </c>
      <c r="F125" s="53" t="s">
        <v>504</v>
      </c>
      <c r="G125" s="52" t="s">
        <v>600</v>
      </c>
      <c r="H125" s="44">
        <v>11703</v>
      </c>
      <c r="I125" s="44">
        <v>11426</v>
      </c>
    </row>
    <row r="126" spans="1:9" ht="15.75" customHeight="1">
      <c r="A126" s="51"/>
      <c r="B126" s="90" t="s">
        <v>601</v>
      </c>
      <c r="C126" s="90"/>
      <c r="D126" s="48"/>
      <c r="E126" s="53"/>
      <c r="F126" s="53"/>
      <c r="G126" s="48"/>
      <c r="H126" s="50">
        <f>SUM(H127:H129)</f>
        <v>27000</v>
      </c>
      <c r="I126" s="50">
        <f>SUM(I127:I129)</f>
        <v>23800</v>
      </c>
    </row>
    <row r="127" spans="1:9" ht="47.25" customHeight="1">
      <c r="A127" s="51">
        <v>28</v>
      </c>
      <c r="B127" s="52" t="s">
        <v>310</v>
      </c>
      <c r="C127" s="52" t="s">
        <v>311</v>
      </c>
      <c r="D127" s="52" t="s">
        <v>602</v>
      </c>
      <c r="E127" s="53" t="s">
        <v>386</v>
      </c>
      <c r="F127" s="53" t="s">
        <v>603</v>
      </c>
      <c r="G127" s="20" t="s">
        <v>604</v>
      </c>
      <c r="H127" s="44">
        <v>15000</v>
      </c>
      <c r="I127" s="44">
        <v>14000</v>
      </c>
    </row>
    <row r="128" spans="1:9" ht="47.25" customHeight="1">
      <c r="A128" s="51">
        <v>29</v>
      </c>
      <c r="B128" s="52" t="s">
        <v>605</v>
      </c>
      <c r="C128" s="52" t="s">
        <v>312</v>
      </c>
      <c r="D128" s="52" t="s">
        <v>606</v>
      </c>
      <c r="E128" s="53" t="s">
        <v>370</v>
      </c>
      <c r="F128" s="53" t="s">
        <v>387</v>
      </c>
      <c r="G128" s="20" t="s">
        <v>607</v>
      </c>
      <c r="H128" s="44">
        <v>7800</v>
      </c>
      <c r="I128" s="44">
        <v>6600</v>
      </c>
    </row>
    <row r="129" spans="1:9" ht="47.25" customHeight="1">
      <c r="A129" s="51">
        <v>30</v>
      </c>
      <c r="B129" s="52" t="s">
        <v>608</v>
      </c>
      <c r="C129" s="52" t="s">
        <v>19</v>
      </c>
      <c r="D129" s="52" t="s">
        <v>609</v>
      </c>
      <c r="E129" s="53" t="s">
        <v>386</v>
      </c>
      <c r="F129" s="53" t="s">
        <v>544</v>
      </c>
      <c r="G129" s="20" t="s">
        <v>610</v>
      </c>
      <c r="H129" s="44">
        <v>4200</v>
      </c>
      <c r="I129" s="44">
        <v>3200</v>
      </c>
    </row>
    <row r="130" spans="1:9" ht="15.75" customHeight="1">
      <c r="A130" s="51"/>
      <c r="B130" s="90" t="s">
        <v>611</v>
      </c>
      <c r="C130" s="90"/>
      <c r="D130" s="48"/>
      <c r="E130" s="53"/>
      <c r="F130" s="53"/>
      <c r="G130" s="48"/>
      <c r="H130" s="50">
        <f>SUM(H131:H133)</f>
        <v>25243</v>
      </c>
      <c r="I130" s="50">
        <f>SUM(I131:I133)</f>
        <v>22600</v>
      </c>
    </row>
    <row r="131" spans="1:9" ht="46.5" customHeight="1">
      <c r="A131" s="51">
        <v>31</v>
      </c>
      <c r="B131" s="52" t="s">
        <v>20</v>
      </c>
      <c r="C131" s="52" t="s">
        <v>21</v>
      </c>
      <c r="D131" s="52" t="s">
        <v>612</v>
      </c>
      <c r="E131" s="53" t="s">
        <v>370</v>
      </c>
      <c r="F131" s="53" t="s">
        <v>406</v>
      </c>
      <c r="G131" s="57" t="s">
        <v>613</v>
      </c>
      <c r="H131" s="56">
        <v>6500</v>
      </c>
      <c r="I131" s="56">
        <v>5477</v>
      </c>
    </row>
    <row r="132" spans="1:9" ht="46.5" customHeight="1">
      <c r="A132" s="51">
        <v>32</v>
      </c>
      <c r="B132" s="52" t="s">
        <v>614</v>
      </c>
      <c r="C132" s="52" t="s">
        <v>22</v>
      </c>
      <c r="D132" s="52" t="s">
        <v>615</v>
      </c>
      <c r="E132" s="53" t="s">
        <v>370</v>
      </c>
      <c r="F132" s="53" t="s">
        <v>376</v>
      </c>
      <c r="G132" s="57" t="s">
        <v>920</v>
      </c>
      <c r="H132" s="56">
        <v>11926</v>
      </c>
      <c r="I132" s="56">
        <v>11126</v>
      </c>
    </row>
    <row r="133" spans="1:9" ht="46.5" customHeight="1">
      <c r="A133" s="51">
        <v>33</v>
      </c>
      <c r="B133" s="52" t="s">
        <v>616</v>
      </c>
      <c r="C133" s="52" t="s">
        <v>23</v>
      </c>
      <c r="D133" s="52" t="s">
        <v>617</v>
      </c>
      <c r="E133" s="53" t="s">
        <v>370</v>
      </c>
      <c r="F133" s="53" t="s">
        <v>618</v>
      </c>
      <c r="G133" s="57" t="s">
        <v>619</v>
      </c>
      <c r="H133" s="56">
        <v>6817</v>
      </c>
      <c r="I133" s="56">
        <v>5997</v>
      </c>
    </row>
    <row r="134" spans="1:9" ht="15.75" customHeight="1">
      <c r="A134" s="51"/>
      <c r="B134" s="90" t="s">
        <v>620</v>
      </c>
      <c r="C134" s="90"/>
      <c r="D134" s="48"/>
      <c r="E134" s="53"/>
      <c r="F134" s="53"/>
      <c r="G134" s="48"/>
      <c r="H134" s="50">
        <f>SUM(H135:H138)</f>
        <v>17658</v>
      </c>
      <c r="I134" s="50">
        <f>SUM(I135:I138)</f>
        <v>14008</v>
      </c>
    </row>
    <row r="135" spans="1:9" ht="46.5" customHeight="1">
      <c r="A135" s="51">
        <v>34</v>
      </c>
      <c r="B135" s="57" t="s">
        <v>621</v>
      </c>
      <c r="C135" s="52" t="s">
        <v>24</v>
      </c>
      <c r="D135" s="52" t="s">
        <v>622</v>
      </c>
      <c r="E135" s="51" t="s">
        <v>370</v>
      </c>
      <c r="F135" s="51" t="s">
        <v>598</v>
      </c>
      <c r="G135" s="52" t="s">
        <v>623</v>
      </c>
      <c r="H135" s="56">
        <v>3500</v>
      </c>
      <c r="I135" s="56">
        <v>2500</v>
      </c>
    </row>
    <row r="136" spans="1:9" ht="46.5" customHeight="1">
      <c r="A136" s="51">
        <v>35</v>
      </c>
      <c r="B136" s="52" t="s">
        <v>25</v>
      </c>
      <c r="C136" s="52" t="s">
        <v>26</v>
      </c>
      <c r="D136" s="52" t="s">
        <v>624</v>
      </c>
      <c r="E136" s="51" t="s">
        <v>386</v>
      </c>
      <c r="F136" s="51" t="s">
        <v>625</v>
      </c>
      <c r="G136" s="52" t="s">
        <v>626</v>
      </c>
      <c r="H136" s="56">
        <v>4867</v>
      </c>
      <c r="I136" s="44">
        <v>3629</v>
      </c>
    </row>
    <row r="137" spans="1:9" ht="46.5" customHeight="1">
      <c r="A137" s="51">
        <v>36</v>
      </c>
      <c r="B137" s="52" t="s">
        <v>27</v>
      </c>
      <c r="C137" s="52" t="s">
        <v>28</v>
      </c>
      <c r="D137" s="52" t="s">
        <v>627</v>
      </c>
      <c r="E137" s="51" t="s">
        <v>386</v>
      </c>
      <c r="F137" s="51" t="s">
        <v>628</v>
      </c>
      <c r="G137" s="52" t="s">
        <v>629</v>
      </c>
      <c r="H137" s="56">
        <v>6291</v>
      </c>
      <c r="I137" s="44">
        <v>5379</v>
      </c>
    </row>
    <row r="138" spans="1:9" ht="46.5" customHeight="1">
      <c r="A138" s="51">
        <v>37</v>
      </c>
      <c r="B138" s="52" t="s">
        <v>29</v>
      </c>
      <c r="C138" s="52" t="s">
        <v>630</v>
      </c>
      <c r="D138" s="52" t="s">
        <v>631</v>
      </c>
      <c r="E138" s="51" t="s">
        <v>370</v>
      </c>
      <c r="F138" s="51" t="s">
        <v>632</v>
      </c>
      <c r="G138" s="52" t="s">
        <v>633</v>
      </c>
      <c r="H138" s="56">
        <v>3000</v>
      </c>
      <c r="I138" s="56">
        <v>2500</v>
      </c>
    </row>
    <row r="139" spans="1:9" ht="15.75" customHeight="1">
      <c r="A139" s="51"/>
      <c r="B139" s="90" t="s">
        <v>634</v>
      </c>
      <c r="C139" s="90"/>
      <c r="D139" s="48"/>
      <c r="E139" s="53"/>
      <c r="F139" s="53"/>
      <c r="G139" s="48"/>
      <c r="H139" s="50">
        <f>SUM(H140:H143)</f>
        <v>47502</v>
      </c>
      <c r="I139" s="50">
        <f>SUM(I140:I143)</f>
        <v>42709</v>
      </c>
    </row>
    <row r="140" spans="1:9" ht="48" customHeight="1">
      <c r="A140" s="51">
        <v>38</v>
      </c>
      <c r="B140" s="52" t="s">
        <v>30</v>
      </c>
      <c r="C140" s="52" t="s">
        <v>31</v>
      </c>
      <c r="D140" s="52" t="s">
        <v>528</v>
      </c>
      <c r="E140" s="53" t="s">
        <v>198</v>
      </c>
      <c r="F140" s="53" t="s">
        <v>32</v>
      </c>
      <c r="G140" s="52" t="s">
        <v>635</v>
      </c>
      <c r="H140" s="44">
        <v>7200</v>
      </c>
      <c r="I140" s="44">
        <v>5700</v>
      </c>
    </row>
    <row r="141" spans="1:9" ht="48" customHeight="1">
      <c r="A141" s="51">
        <v>39</v>
      </c>
      <c r="B141" s="52" t="s">
        <v>33</v>
      </c>
      <c r="C141" s="52" t="s">
        <v>34</v>
      </c>
      <c r="D141" s="52" t="s">
        <v>636</v>
      </c>
      <c r="E141" s="53" t="s">
        <v>198</v>
      </c>
      <c r="F141" s="53" t="s">
        <v>525</v>
      </c>
      <c r="G141" s="62" t="s">
        <v>637</v>
      </c>
      <c r="H141" s="44">
        <v>6000</v>
      </c>
      <c r="I141" s="44">
        <v>5500</v>
      </c>
    </row>
    <row r="142" spans="1:9" ht="48" customHeight="1">
      <c r="A142" s="51">
        <v>40</v>
      </c>
      <c r="B142" s="52" t="s">
        <v>35</v>
      </c>
      <c r="C142" s="52" t="s">
        <v>36</v>
      </c>
      <c r="D142" s="52" t="s">
        <v>638</v>
      </c>
      <c r="E142" s="53" t="s">
        <v>198</v>
      </c>
      <c r="F142" s="53" t="s">
        <v>509</v>
      </c>
      <c r="G142" s="62" t="s">
        <v>639</v>
      </c>
      <c r="H142" s="44">
        <v>5719</v>
      </c>
      <c r="I142" s="44">
        <v>4719</v>
      </c>
    </row>
    <row r="143" spans="1:9" ht="54.75" customHeight="1">
      <c r="A143" s="51">
        <v>41</v>
      </c>
      <c r="B143" s="62" t="s">
        <v>640</v>
      </c>
      <c r="C143" s="52" t="s">
        <v>37</v>
      </c>
      <c r="D143" s="52" t="s">
        <v>636</v>
      </c>
      <c r="E143" s="53" t="s">
        <v>198</v>
      </c>
      <c r="F143" s="53" t="s">
        <v>518</v>
      </c>
      <c r="G143" s="52" t="s">
        <v>641</v>
      </c>
      <c r="H143" s="63">
        <v>28583</v>
      </c>
      <c r="I143" s="63">
        <v>26790</v>
      </c>
    </row>
    <row r="144" spans="1:9" ht="15.75" customHeight="1">
      <c r="A144" s="51"/>
      <c r="B144" s="90" t="s">
        <v>642</v>
      </c>
      <c r="C144" s="90"/>
      <c r="D144" s="48"/>
      <c r="E144" s="53"/>
      <c r="F144" s="53"/>
      <c r="G144" s="48"/>
      <c r="H144" s="50">
        <f>SUM(H145:H148)</f>
        <v>30009</v>
      </c>
      <c r="I144" s="50">
        <f>SUM(I145:I148)</f>
        <v>26529</v>
      </c>
    </row>
    <row r="145" spans="1:9" ht="58.5" customHeight="1">
      <c r="A145" s="51">
        <v>42</v>
      </c>
      <c r="B145" s="52" t="s">
        <v>38</v>
      </c>
      <c r="C145" s="52" t="s">
        <v>39</v>
      </c>
      <c r="D145" s="52" t="s">
        <v>40</v>
      </c>
      <c r="E145" s="53" t="s">
        <v>643</v>
      </c>
      <c r="F145" s="53" t="s">
        <v>644</v>
      </c>
      <c r="G145" s="52" t="s">
        <v>232</v>
      </c>
      <c r="H145" s="44">
        <v>15000</v>
      </c>
      <c r="I145" s="44">
        <v>14820</v>
      </c>
    </row>
    <row r="146" spans="1:9" ht="50.25" customHeight="1">
      <c r="A146" s="51">
        <v>43</v>
      </c>
      <c r="B146" s="52" t="s">
        <v>41</v>
      </c>
      <c r="C146" s="52" t="s">
        <v>42</v>
      </c>
      <c r="D146" s="52" t="s">
        <v>645</v>
      </c>
      <c r="E146" s="53" t="s">
        <v>386</v>
      </c>
      <c r="F146" s="53" t="s">
        <v>646</v>
      </c>
      <c r="G146" s="52" t="s">
        <v>647</v>
      </c>
      <c r="H146" s="44">
        <v>6000</v>
      </c>
      <c r="I146" s="44">
        <v>5000</v>
      </c>
    </row>
    <row r="147" spans="1:9" ht="58.5" customHeight="1">
      <c r="A147" s="51">
        <v>44</v>
      </c>
      <c r="B147" s="52" t="s">
        <v>113</v>
      </c>
      <c r="C147" s="52" t="s">
        <v>114</v>
      </c>
      <c r="D147" s="52" t="s">
        <v>648</v>
      </c>
      <c r="E147" s="53" t="s">
        <v>198</v>
      </c>
      <c r="F147" s="53" t="s">
        <v>649</v>
      </c>
      <c r="G147" s="52" t="s">
        <v>650</v>
      </c>
      <c r="H147" s="44">
        <v>5509</v>
      </c>
      <c r="I147" s="44">
        <v>4509</v>
      </c>
    </row>
    <row r="148" spans="1:9" ht="50.25" customHeight="1">
      <c r="A148" s="51">
        <v>45</v>
      </c>
      <c r="B148" s="52" t="s">
        <v>115</v>
      </c>
      <c r="C148" s="52" t="s">
        <v>116</v>
      </c>
      <c r="D148" s="52" t="s">
        <v>651</v>
      </c>
      <c r="E148" s="53" t="s">
        <v>386</v>
      </c>
      <c r="F148" s="53" t="s">
        <v>652</v>
      </c>
      <c r="G148" s="52" t="s">
        <v>653</v>
      </c>
      <c r="H148" s="44">
        <v>3500</v>
      </c>
      <c r="I148" s="44">
        <v>2200</v>
      </c>
    </row>
    <row r="149" spans="1:9" ht="15.75" customHeight="1">
      <c r="A149" s="51"/>
      <c r="B149" s="90" t="s">
        <v>654</v>
      </c>
      <c r="C149" s="90"/>
      <c r="D149" s="48"/>
      <c r="E149" s="53"/>
      <c r="F149" s="53"/>
      <c r="G149" s="48"/>
      <c r="H149" s="50">
        <f>SUM(H150:H153)</f>
        <v>21389</v>
      </c>
      <c r="I149" s="50">
        <f>SUM(I150:I153)</f>
        <v>18171</v>
      </c>
    </row>
    <row r="150" spans="1:9" ht="46.5" customHeight="1">
      <c r="A150" s="51">
        <v>46</v>
      </c>
      <c r="B150" s="52" t="s">
        <v>117</v>
      </c>
      <c r="C150" s="64" t="s">
        <v>118</v>
      </c>
      <c r="D150" s="57" t="s">
        <v>655</v>
      </c>
      <c r="E150" s="53" t="s">
        <v>386</v>
      </c>
      <c r="F150" s="53" t="s">
        <v>656</v>
      </c>
      <c r="G150" s="52" t="s">
        <v>657</v>
      </c>
      <c r="H150" s="44">
        <v>5867</v>
      </c>
      <c r="I150" s="44">
        <v>5167</v>
      </c>
    </row>
    <row r="151" spans="1:9" ht="53.25" customHeight="1">
      <c r="A151" s="51">
        <v>47</v>
      </c>
      <c r="B151" s="52" t="s">
        <v>119</v>
      </c>
      <c r="C151" s="52" t="s">
        <v>120</v>
      </c>
      <c r="D151" s="52" t="s">
        <v>658</v>
      </c>
      <c r="E151" s="53" t="s">
        <v>370</v>
      </c>
      <c r="F151" s="53" t="s">
        <v>435</v>
      </c>
      <c r="G151" s="52" t="s">
        <v>659</v>
      </c>
      <c r="H151" s="44">
        <v>4376</v>
      </c>
      <c r="I151" s="44">
        <v>3280</v>
      </c>
    </row>
    <row r="152" spans="1:9" ht="53.25" customHeight="1">
      <c r="A152" s="51">
        <v>48</v>
      </c>
      <c r="B152" s="52" t="s">
        <v>121</v>
      </c>
      <c r="C152" s="52" t="s">
        <v>122</v>
      </c>
      <c r="D152" s="52" t="s">
        <v>655</v>
      </c>
      <c r="E152" s="53" t="s">
        <v>215</v>
      </c>
      <c r="F152" s="53" t="s">
        <v>530</v>
      </c>
      <c r="G152" s="57" t="s">
        <v>921</v>
      </c>
      <c r="H152" s="44">
        <v>6644</v>
      </c>
      <c r="I152" s="44">
        <v>5522</v>
      </c>
    </row>
    <row r="153" spans="1:9" ht="53.25" customHeight="1">
      <c r="A153" s="51">
        <v>49</v>
      </c>
      <c r="B153" s="52" t="s">
        <v>123</v>
      </c>
      <c r="C153" s="52" t="s">
        <v>124</v>
      </c>
      <c r="D153" s="52" t="s">
        <v>655</v>
      </c>
      <c r="E153" s="53" t="s">
        <v>125</v>
      </c>
      <c r="F153" s="53" t="s">
        <v>660</v>
      </c>
      <c r="G153" s="52" t="s">
        <v>661</v>
      </c>
      <c r="H153" s="44">
        <v>4502</v>
      </c>
      <c r="I153" s="44">
        <v>4202</v>
      </c>
    </row>
    <row r="154" spans="1:9" ht="15.75" customHeight="1">
      <c r="A154" s="51"/>
      <c r="B154" s="90" t="s">
        <v>662</v>
      </c>
      <c r="C154" s="90"/>
      <c r="D154" s="48"/>
      <c r="E154" s="53"/>
      <c r="F154" s="53"/>
      <c r="G154" s="48"/>
      <c r="H154" s="50">
        <f>SUM(H155:H159)</f>
        <v>33302</v>
      </c>
      <c r="I154" s="50">
        <f>SUM(I155:I159)</f>
        <v>25522</v>
      </c>
    </row>
    <row r="155" spans="1:9" ht="46.5" customHeight="1">
      <c r="A155" s="51">
        <v>50</v>
      </c>
      <c r="B155" s="52" t="s">
        <v>126</v>
      </c>
      <c r="C155" s="52" t="s">
        <v>127</v>
      </c>
      <c r="D155" s="52" t="s">
        <v>96</v>
      </c>
      <c r="E155" s="53" t="s">
        <v>663</v>
      </c>
      <c r="F155" s="53" t="s">
        <v>541</v>
      </c>
      <c r="G155" s="52" t="s">
        <v>664</v>
      </c>
      <c r="H155" s="44">
        <v>15027</v>
      </c>
      <c r="I155" s="44">
        <v>11527</v>
      </c>
    </row>
    <row r="156" spans="1:9" ht="46.5" customHeight="1">
      <c r="A156" s="51">
        <v>51</v>
      </c>
      <c r="B156" s="57" t="s">
        <v>665</v>
      </c>
      <c r="C156" s="52" t="s">
        <v>128</v>
      </c>
      <c r="D156" s="57" t="s">
        <v>666</v>
      </c>
      <c r="E156" s="53" t="s">
        <v>370</v>
      </c>
      <c r="F156" s="53" t="s">
        <v>435</v>
      </c>
      <c r="G156" s="52" t="s">
        <v>667</v>
      </c>
      <c r="H156" s="44">
        <v>4800</v>
      </c>
      <c r="I156" s="44">
        <v>3500</v>
      </c>
    </row>
    <row r="157" spans="1:9" ht="46.5" customHeight="1">
      <c r="A157" s="51">
        <v>52</v>
      </c>
      <c r="B157" s="52" t="s">
        <v>668</v>
      </c>
      <c r="C157" s="52" t="s">
        <v>129</v>
      </c>
      <c r="D157" s="57" t="s">
        <v>669</v>
      </c>
      <c r="E157" s="53" t="s">
        <v>386</v>
      </c>
      <c r="F157" s="53" t="s">
        <v>670</v>
      </c>
      <c r="G157" s="52" t="s">
        <v>671</v>
      </c>
      <c r="H157" s="44">
        <v>4800</v>
      </c>
      <c r="I157" s="44">
        <v>3600</v>
      </c>
    </row>
    <row r="158" spans="1:9" ht="46.5" customHeight="1">
      <c r="A158" s="51">
        <v>53</v>
      </c>
      <c r="B158" s="52" t="s">
        <v>130</v>
      </c>
      <c r="C158" s="52" t="s">
        <v>131</v>
      </c>
      <c r="D158" s="52" t="s">
        <v>672</v>
      </c>
      <c r="E158" s="53" t="s">
        <v>537</v>
      </c>
      <c r="F158" s="53" t="s">
        <v>670</v>
      </c>
      <c r="G158" s="52" t="s">
        <v>673</v>
      </c>
      <c r="H158" s="44">
        <v>3000</v>
      </c>
      <c r="I158" s="44">
        <v>2500</v>
      </c>
    </row>
    <row r="159" spans="1:9" ht="46.5" customHeight="1">
      <c r="A159" s="51">
        <v>54</v>
      </c>
      <c r="B159" s="57" t="s">
        <v>674</v>
      </c>
      <c r="C159" s="52" t="s">
        <v>132</v>
      </c>
      <c r="D159" s="57" t="s">
        <v>669</v>
      </c>
      <c r="E159" s="53" t="s">
        <v>370</v>
      </c>
      <c r="F159" s="53" t="s">
        <v>435</v>
      </c>
      <c r="G159" s="52" t="s">
        <v>916</v>
      </c>
      <c r="H159" s="44">
        <v>5675</v>
      </c>
      <c r="I159" s="44">
        <v>4395</v>
      </c>
    </row>
    <row r="160" spans="1:9" ht="15.75" customHeight="1">
      <c r="A160" s="51"/>
      <c r="B160" s="90" t="s">
        <v>675</v>
      </c>
      <c r="C160" s="90"/>
      <c r="D160" s="48"/>
      <c r="E160" s="53"/>
      <c r="F160" s="53"/>
      <c r="G160" s="48"/>
      <c r="H160" s="50">
        <f>SUM(H161:H163)</f>
        <v>14860</v>
      </c>
      <c r="I160" s="50">
        <f>SUM(I161:I163)</f>
        <v>10300</v>
      </c>
    </row>
    <row r="161" spans="1:9" ht="50.25" customHeight="1">
      <c r="A161" s="51">
        <v>55</v>
      </c>
      <c r="B161" s="52" t="s">
        <v>133</v>
      </c>
      <c r="C161" s="52" t="s">
        <v>134</v>
      </c>
      <c r="D161" s="52" t="s">
        <v>676</v>
      </c>
      <c r="E161" s="53" t="s">
        <v>215</v>
      </c>
      <c r="F161" s="53" t="s">
        <v>435</v>
      </c>
      <c r="G161" s="20" t="s">
        <v>677</v>
      </c>
      <c r="H161" s="44">
        <v>6860</v>
      </c>
      <c r="I161" s="44">
        <v>4660</v>
      </c>
    </row>
    <row r="162" spans="1:9" ht="50.25" customHeight="1">
      <c r="A162" s="51">
        <v>56</v>
      </c>
      <c r="B162" s="52" t="s">
        <v>678</v>
      </c>
      <c r="C162" s="52" t="s">
        <v>135</v>
      </c>
      <c r="D162" s="52" t="s">
        <v>679</v>
      </c>
      <c r="E162" s="53" t="s">
        <v>215</v>
      </c>
      <c r="F162" s="53" t="s">
        <v>680</v>
      </c>
      <c r="G162" s="20" t="s">
        <v>681</v>
      </c>
      <c r="H162" s="44">
        <v>5000</v>
      </c>
      <c r="I162" s="44">
        <v>3500</v>
      </c>
    </row>
    <row r="163" spans="1:9" ht="50.25" customHeight="1">
      <c r="A163" s="51">
        <v>57</v>
      </c>
      <c r="B163" s="52" t="s">
        <v>136</v>
      </c>
      <c r="C163" s="52" t="s">
        <v>137</v>
      </c>
      <c r="D163" s="52" t="s">
        <v>682</v>
      </c>
      <c r="E163" s="53" t="s">
        <v>370</v>
      </c>
      <c r="F163" s="53" t="s">
        <v>683</v>
      </c>
      <c r="G163" s="20" t="s">
        <v>684</v>
      </c>
      <c r="H163" s="44">
        <v>3000</v>
      </c>
      <c r="I163" s="44">
        <v>2140</v>
      </c>
    </row>
    <row r="164" spans="1:9" ht="19.5" customHeight="1">
      <c r="A164" s="22"/>
      <c r="B164" s="87" t="s">
        <v>685</v>
      </c>
      <c r="C164" s="87"/>
      <c r="D164" s="23"/>
      <c r="E164" s="22"/>
      <c r="F164" s="22"/>
      <c r="G164" s="23"/>
      <c r="H164" s="24">
        <f>SUM(H165,H171,H175,H180,H185,H190,H196,H202,H208,H213,H216,H222,H227)</f>
        <v>685853.66</v>
      </c>
      <c r="I164" s="24">
        <f>SUM(I165,I171,I175,I180,I185,I190,I196,I202,I208,I213,I216,I222,I227)</f>
        <v>579734.2100000001</v>
      </c>
    </row>
    <row r="165" spans="1:9" ht="15.75" customHeight="1">
      <c r="A165" s="22"/>
      <c r="B165" s="87" t="s">
        <v>686</v>
      </c>
      <c r="C165" s="87"/>
      <c r="D165" s="23"/>
      <c r="E165" s="22"/>
      <c r="F165" s="22"/>
      <c r="G165" s="23"/>
      <c r="H165" s="24">
        <f>SUM(H166:H170)</f>
        <v>104819.5</v>
      </c>
      <c r="I165" s="24">
        <f>SUM(I166:I170)</f>
        <v>87864</v>
      </c>
    </row>
    <row r="166" spans="1:9" ht="49.5" customHeight="1">
      <c r="A166" s="19">
        <v>1</v>
      </c>
      <c r="B166" s="20" t="s">
        <v>138</v>
      </c>
      <c r="C166" s="20" t="s">
        <v>139</v>
      </c>
      <c r="D166" s="65" t="s">
        <v>687</v>
      </c>
      <c r="E166" s="19" t="s">
        <v>198</v>
      </c>
      <c r="F166" s="19" t="s">
        <v>140</v>
      </c>
      <c r="G166" s="20" t="s">
        <v>688</v>
      </c>
      <c r="H166" s="21">
        <v>43420</v>
      </c>
      <c r="I166" s="21">
        <v>40481</v>
      </c>
    </row>
    <row r="167" spans="1:9" ht="49.5" customHeight="1">
      <c r="A167" s="19">
        <v>2</v>
      </c>
      <c r="B167" s="20" t="s">
        <v>689</v>
      </c>
      <c r="C167" s="20" t="s">
        <v>690</v>
      </c>
      <c r="D167" s="65" t="s">
        <v>687</v>
      </c>
      <c r="E167" s="19" t="s">
        <v>370</v>
      </c>
      <c r="F167" s="19" t="s">
        <v>691</v>
      </c>
      <c r="G167" s="20" t="s">
        <v>692</v>
      </c>
      <c r="H167" s="21">
        <v>9786</v>
      </c>
      <c r="I167" s="66">
        <v>9186</v>
      </c>
    </row>
    <row r="168" spans="1:9" ht="62.25" customHeight="1">
      <c r="A168" s="19">
        <v>3</v>
      </c>
      <c r="B168" s="20" t="s">
        <v>693</v>
      </c>
      <c r="C168" s="20" t="s">
        <v>694</v>
      </c>
      <c r="D168" s="20" t="s">
        <v>695</v>
      </c>
      <c r="E168" s="19" t="s">
        <v>386</v>
      </c>
      <c r="F168" s="19" t="s">
        <v>625</v>
      </c>
      <c r="G168" s="20" t="s">
        <v>696</v>
      </c>
      <c r="H168" s="21">
        <v>20183</v>
      </c>
      <c r="I168" s="21">
        <v>18547</v>
      </c>
    </row>
    <row r="169" spans="1:9" ht="62.25" customHeight="1">
      <c r="A169" s="19">
        <v>4</v>
      </c>
      <c r="B169" s="20" t="s">
        <v>697</v>
      </c>
      <c r="C169" s="20" t="s">
        <v>698</v>
      </c>
      <c r="D169" s="20" t="s">
        <v>97</v>
      </c>
      <c r="E169" s="19" t="s">
        <v>386</v>
      </c>
      <c r="F169" s="19" t="s">
        <v>699</v>
      </c>
      <c r="G169" s="20" t="s">
        <v>700</v>
      </c>
      <c r="H169" s="21">
        <v>15245.5</v>
      </c>
      <c r="I169" s="21">
        <v>7000</v>
      </c>
    </row>
    <row r="170" spans="1:9" ht="62.25" customHeight="1">
      <c r="A170" s="19">
        <v>5</v>
      </c>
      <c r="B170" s="20" t="s">
        <v>701</v>
      </c>
      <c r="C170" s="20" t="s">
        <v>702</v>
      </c>
      <c r="D170" s="20" t="s">
        <v>695</v>
      </c>
      <c r="E170" s="19" t="s">
        <v>370</v>
      </c>
      <c r="F170" s="19" t="s">
        <v>703</v>
      </c>
      <c r="G170" s="20" t="s">
        <v>704</v>
      </c>
      <c r="H170" s="21">
        <v>16185</v>
      </c>
      <c r="I170" s="21">
        <v>12650</v>
      </c>
    </row>
    <row r="171" spans="1:9" ht="15.75" customHeight="1">
      <c r="A171" s="22"/>
      <c r="B171" s="87" t="s">
        <v>705</v>
      </c>
      <c r="C171" s="87"/>
      <c r="D171" s="23"/>
      <c r="E171" s="22"/>
      <c r="F171" s="22"/>
      <c r="G171" s="23"/>
      <c r="H171" s="24">
        <f>SUM(H172:H174)</f>
        <v>42056.8</v>
      </c>
      <c r="I171" s="24">
        <f>SUM(I172:I174)</f>
        <v>35722.1</v>
      </c>
    </row>
    <row r="172" spans="1:9" ht="42.75" customHeight="1">
      <c r="A172" s="19">
        <v>6</v>
      </c>
      <c r="B172" s="20" t="s">
        <v>706</v>
      </c>
      <c r="C172" s="20" t="s">
        <v>141</v>
      </c>
      <c r="D172" s="67" t="s">
        <v>707</v>
      </c>
      <c r="E172" s="19" t="s">
        <v>198</v>
      </c>
      <c r="F172" s="19" t="s">
        <v>708</v>
      </c>
      <c r="G172" s="20" t="s">
        <v>142</v>
      </c>
      <c r="H172" s="21">
        <v>15300</v>
      </c>
      <c r="I172" s="21">
        <v>14697</v>
      </c>
    </row>
    <row r="173" spans="1:9" ht="59.25" customHeight="1">
      <c r="A173" s="19">
        <v>7</v>
      </c>
      <c r="B173" s="20" t="s">
        <v>709</v>
      </c>
      <c r="C173" s="20" t="s">
        <v>710</v>
      </c>
      <c r="D173" s="67" t="s">
        <v>711</v>
      </c>
      <c r="E173" s="19" t="s">
        <v>370</v>
      </c>
      <c r="F173" s="19" t="s">
        <v>712</v>
      </c>
      <c r="G173" s="20" t="s">
        <v>713</v>
      </c>
      <c r="H173" s="21">
        <v>13896.8</v>
      </c>
      <c r="I173" s="21">
        <v>10486.3</v>
      </c>
    </row>
    <row r="174" spans="1:9" ht="59.25" customHeight="1">
      <c r="A174" s="68">
        <v>8</v>
      </c>
      <c r="B174" s="67" t="s">
        <v>714</v>
      </c>
      <c r="C174" s="67" t="s">
        <v>715</v>
      </c>
      <c r="D174" s="67" t="s">
        <v>716</v>
      </c>
      <c r="E174" s="19" t="s">
        <v>370</v>
      </c>
      <c r="F174" s="68" t="s">
        <v>435</v>
      </c>
      <c r="G174" s="67" t="s">
        <v>717</v>
      </c>
      <c r="H174" s="69">
        <v>12860</v>
      </c>
      <c r="I174" s="69">
        <v>10538.8</v>
      </c>
    </row>
    <row r="175" spans="1:9" ht="15.75" customHeight="1">
      <c r="A175" s="22"/>
      <c r="B175" s="87" t="s">
        <v>718</v>
      </c>
      <c r="C175" s="87"/>
      <c r="D175" s="23"/>
      <c r="E175" s="22"/>
      <c r="F175" s="22"/>
      <c r="G175" s="23"/>
      <c r="H175" s="24">
        <f>SUM(H176:H179)</f>
        <v>48066.45</v>
      </c>
      <c r="I175" s="24">
        <f>SUM(I176:I179)</f>
        <v>40992.42</v>
      </c>
    </row>
    <row r="176" spans="1:9" ht="60" customHeight="1">
      <c r="A176" s="25">
        <v>9</v>
      </c>
      <c r="B176" s="43" t="s">
        <v>143</v>
      </c>
      <c r="C176" s="43" t="s">
        <v>144</v>
      </c>
      <c r="D176" s="43" t="s">
        <v>719</v>
      </c>
      <c r="E176" s="25" t="s">
        <v>198</v>
      </c>
      <c r="F176" s="25" t="s">
        <v>720</v>
      </c>
      <c r="G176" s="43" t="s">
        <v>721</v>
      </c>
      <c r="H176" s="44">
        <v>25000</v>
      </c>
      <c r="I176" s="44">
        <v>21000</v>
      </c>
    </row>
    <row r="177" spans="1:9" ht="60" customHeight="1">
      <c r="A177" s="19">
        <v>10</v>
      </c>
      <c r="B177" s="20" t="s">
        <v>722</v>
      </c>
      <c r="C177" s="20" t="s">
        <v>723</v>
      </c>
      <c r="D177" s="20" t="s">
        <v>695</v>
      </c>
      <c r="E177" s="19" t="s">
        <v>370</v>
      </c>
      <c r="F177" s="19" t="s">
        <v>628</v>
      </c>
      <c r="G177" s="20" t="s">
        <v>724</v>
      </c>
      <c r="H177" s="21">
        <v>11866.45</v>
      </c>
      <c r="I177" s="21">
        <v>10036.42</v>
      </c>
    </row>
    <row r="178" spans="1:9" ht="51" customHeight="1">
      <c r="A178" s="19">
        <v>11</v>
      </c>
      <c r="B178" s="20" t="s">
        <v>725</v>
      </c>
      <c r="C178" s="20" t="s">
        <v>726</v>
      </c>
      <c r="D178" s="20" t="s">
        <v>695</v>
      </c>
      <c r="E178" s="19" t="s">
        <v>431</v>
      </c>
      <c r="F178" s="19" t="s">
        <v>530</v>
      </c>
      <c r="G178" s="20" t="s">
        <v>727</v>
      </c>
      <c r="H178" s="21">
        <v>6200</v>
      </c>
      <c r="I178" s="21">
        <v>5600</v>
      </c>
    </row>
    <row r="179" spans="1:9" ht="48" customHeight="1">
      <c r="A179" s="19">
        <v>12</v>
      </c>
      <c r="B179" s="20" t="s">
        <v>728</v>
      </c>
      <c r="C179" s="20" t="s">
        <v>147</v>
      </c>
      <c r="D179" s="20" t="s">
        <v>695</v>
      </c>
      <c r="E179" s="19" t="s">
        <v>198</v>
      </c>
      <c r="F179" s="19" t="s">
        <v>366</v>
      </c>
      <c r="G179" s="20" t="s">
        <v>729</v>
      </c>
      <c r="H179" s="21">
        <v>5000</v>
      </c>
      <c r="I179" s="21">
        <v>4356</v>
      </c>
    </row>
    <row r="180" spans="1:9" ht="15.75" customHeight="1">
      <c r="A180" s="22"/>
      <c r="B180" s="87" t="s">
        <v>730</v>
      </c>
      <c r="C180" s="87"/>
      <c r="D180" s="23"/>
      <c r="E180" s="22"/>
      <c r="F180" s="22"/>
      <c r="G180" s="23"/>
      <c r="H180" s="24">
        <f>SUM(H181:H184)</f>
        <v>64782.1</v>
      </c>
      <c r="I180" s="24">
        <f>SUM(I181:I184)</f>
        <v>55903.38</v>
      </c>
    </row>
    <row r="181" spans="1:9" ht="57.75" customHeight="1">
      <c r="A181" s="19">
        <v>13</v>
      </c>
      <c r="B181" s="20" t="s">
        <v>731</v>
      </c>
      <c r="C181" s="20" t="s">
        <v>732</v>
      </c>
      <c r="D181" s="70" t="s">
        <v>733</v>
      </c>
      <c r="E181" s="19" t="s">
        <v>370</v>
      </c>
      <c r="F181" s="19" t="s">
        <v>734</v>
      </c>
      <c r="G181" s="20" t="s">
        <v>735</v>
      </c>
      <c r="H181" s="21">
        <v>17744.8</v>
      </c>
      <c r="I181" s="21">
        <v>16709.8</v>
      </c>
    </row>
    <row r="182" spans="1:9" ht="55.5" customHeight="1">
      <c r="A182" s="19">
        <v>14</v>
      </c>
      <c r="B182" s="20" t="s">
        <v>736</v>
      </c>
      <c r="C182" s="20" t="s">
        <v>737</v>
      </c>
      <c r="D182" s="70" t="s">
        <v>687</v>
      </c>
      <c r="E182" s="19" t="s">
        <v>370</v>
      </c>
      <c r="F182" s="19" t="s">
        <v>572</v>
      </c>
      <c r="G182" s="20" t="s">
        <v>738</v>
      </c>
      <c r="H182" s="21">
        <v>29437.3</v>
      </c>
      <c r="I182" s="21">
        <v>27549.55</v>
      </c>
    </row>
    <row r="183" spans="1:9" ht="48" customHeight="1">
      <c r="A183" s="19">
        <v>15</v>
      </c>
      <c r="B183" s="20" t="s">
        <v>739</v>
      </c>
      <c r="C183" s="20" t="s">
        <v>740</v>
      </c>
      <c r="D183" s="71" t="s">
        <v>741</v>
      </c>
      <c r="E183" s="19" t="s">
        <v>386</v>
      </c>
      <c r="F183" s="19" t="s">
        <v>530</v>
      </c>
      <c r="G183" s="20" t="s">
        <v>742</v>
      </c>
      <c r="H183" s="21">
        <v>12600</v>
      </c>
      <c r="I183" s="21">
        <v>11644.03</v>
      </c>
    </row>
    <row r="184" spans="1:9" ht="60" customHeight="1">
      <c r="A184" s="72" t="s">
        <v>743</v>
      </c>
      <c r="B184" s="71" t="s">
        <v>744</v>
      </c>
      <c r="C184" s="71" t="s">
        <v>745</v>
      </c>
      <c r="D184" s="71" t="s">
        <v>746</v>
      </c>
      <c r="E184" s="72" t="s">
        <v>370</v>
      </c>
      <c r="F184" s="72" t="s">
        <v>747</v>
      </c>
      <c r="G184" s="71" t="s">
        <v>748</v>
      </c>
      <c r="H184" s="21">
        <v>5000</v>
      </c>
      <c r="I184" s="21" t="s">
        <v>749</v>
      </c>
    </row>
    <row r="185" spans="1:9" ht="15.75" customHeight="1">
      <c r="A185" s="22"/>
      <c r="B185" s="87" t="s">
        <v>750</v>
      </c>
      <c r="C185" s="87"/>
      <c r="D185" s="23"/>
      <c r="E185" s="22"/>
      <c r="F185" s="22"/>
      <c r="G185" s="23"/>
      <c r="H185" s="24">
        <f>SUM(H186:H189)</f>
        <v>45960</v>
      </c>
      <c r="I185" s="24">
        <f>SUM(I186:I189)</f>
        <v>41616</v>
      </c>
    </row>
    <row r="186" spans="1:9" ht="53.25" customHeight="1">
      <c r="A186" s="25">
        <v>17</v>
      </c>
      <c r="B186" s="43" t="s">
        <v>751</v>
      </c>
      <c r="C186" s="43" t="s">
        <v>752</v>
      </c>
      <c r="D186" s="73" t="s">
        <v>98</v>
      </c>
      <c r="E186" s="25" t="s">
        <v>370</v>
      </c>
      <c r="F186" s="25" t="s">
        <v>371</v>
      </c>
      <c r="G186" s="43" t="s">
        <v>67</v>
      </c>
      <c r="H186" s="44">
        <v>11560</v>
      </c>
      <c r="I186" s="44">
        <v>10760</v>
      </c>
    </row>
    <row r="187" spans="1:9" ht="53.25" customHeight="1">
      <c r="A187" s="25">
        <v>18</v>
      </c>
      <c r="B187" s="43" t="s">
        <v>753</v>
      </c>
      <c r="C187" s="43" t="s">
        <v>754</v>
      </c>
      <c r="D187" s="73" t="s">
        <v>99</v>
      </c>
      <c r="E187" s="25" t="s">
        <v>370</v>
      </c>
      <c r="F187" s="25" t="s">
        <v>371</v>
      </c>
      <c r="G187" s="43" t="s">
        <v>922</v>
      </c>
      <c r="H187" s="44">
        <v>15000</v>
      </c>
      <c r="I187" s="44">
        <v>13500</v>
      </c>
    </row>
    <row r="188" spans="1:9" ht="53.25" customHeight="1">
      <c r="A188" s="25">
        <v>19</v>
      </c>
      <c r="B188" s="43" t="s">
        <v>755</v>
      </c>
      <c r="C188" s="43" t="s">
        <v>756</v>
      </c>
      <c r="D188" s="73" t="s">
        <v>757</v>
      </c>
      <c r="E188" s="25" t="s">
        <v>370</v>
      </c>
      <c r="F188" s="25" t="s">
        <v>518</v>
      </c>
      <c r="G188" s="43" t="s">
        <v>923</v>
      </c>
      <c r="H188" s="44">
        <v>9600</v>
      </c>
      <c r="I188" s="44">
        <v>9021</v>
      </c>
    </row>
    <row r="189" spans="1:9" ht="53.25" customHeight="1">
      <c r="A189" s="25">
        <v>20</v>
      </c>
      <c r="B189" s="43" t="s">
        <v>758</v>
      </c>
      <c r="C189" s="43" t="s">
        <v>759</v>
      </c>
      <c r="D189" s="73" t="s">
        <v>760</v>
      </c>
      <c r="E189" s="25" t="s">
        <v>761</v>
      </c>
      <c r="F189" s="25" t="s">
        <v>366</v>
      </c>
      <c r="G189" s="43" t="s">
        <v>762</v>
      </c>
      <c r="H189" s="44">
        <v>9800</v>
      </c>
      <c r="I189" s="44">
        <v>8335</v>
      </c>
    </row>
    <row r="190" spans="1:9" ht="15.75" customHeight="1">
      <c r="A190" s="22"/>
      <c r="B190" s="87" t="s">
        <v>763</v>
      </c>
      <c r="C190" s="87"/>
      <c r="D190" s="23"/>
      <c r="E190" s="22"/>
      <c r="F190" s="22"/>
      <c r="G190" s="23"/>
      <c r="H190" s="24">
        <f>SUM(H191:H195)</f>
        <v>61174</v>
      </c>
      <c r="I190" s="24">
        <f>SUM(I191:I195)</f>
        <v>55768.7</v>
      </c>
    </row>
    <row r="191" spans="1:9" ht="47.25" customHeight="1">
      <c r="A191" s="19">
        <v>21</v>
      </c>
      <c r="B191" s="20" t="s">
        <v>764</v>
      </c>
      <c r="C191" s="20" t="s">
        <v>765</v>
      </c>
      <c r="D191" s="20" t="s">
        <v>101</v>
      </c>
      <c r="E191" s="19" t="s">
        <v>198</v>
      </c>
      <c r="F191" s="19" t="s">
        <v>766</v>
      </c>
      <c r="G191" s="20" t="s">
        <v>767</v>
      </c>
      <c r="H191" s="21">
        <v>8882</v>
      </c>
      <c r="I191" s="21">
        <v>8526</v>
      </c>
    </row>
    <row r="192" spans="1:9" ht="47.25" customHeight="1">
      <c r="A192" s="19">
        <v>22</v>
      </c>
      <c r="B192" s="20" t="s">
        <v>768</v>
      </c>
      <c r="C192" s="20" t="s">
        <v>148</v>
      </c>
      <c r="D192" s="20" t="s">
        <v>100</v>
      </c>
      <c r="E192" s="19" t="s">
        <v>370</v>
      </c>
      <c r="F192" s="19" t="s">
        <v>769</v>
      </c>
      <c r="G192" s="20" t="s">
        <v>68</v>
      </c>
      <c r="H192" s="21">
        <v>22826</v>
      </c>
      <c r="I192" s="21">
        <v>22343</v>
      </c>
    </row>
    <row r="193" spans="1:9" ht="47.25" customHeight="1">
      <c r="A193" s="25">
        <v>23</v>
      </c>
      <c r="B193" s="43" t="s">
        <v>149</v>
      </c>
      <c r="C193" s="43" t="s">
        <v>150</v>
      </c>
      <c r="D193" s="20" t="s">
        <v>770</v>
      </c>
      <c r="E193" s="25" t="s">
        <v>370</v>
      </c>
      <c r="F193" s="25" t="s">
        <v>530</v>
      </c>
      <c r="G193" s="43" t="s">
        <v>771</v>
      </c>
      <c r="H193" s="44">
        <v>8103</v>
      </c>
      <c r="I193" s="44">
        <v>6815</v>
      </c>
    </row>
    <row r="194" spans="1:9" ht="47.25" customHeight="1">
      <c r="A194" s="19">
        <v>24</v>
      </c>
      <c r="B194" s="20" t="s">
        <v>772</v>
      </c>
      <c r="C194" s="20" t="s">
        <v>773</v>
      </c>
      <c r="D194" s="20" t="s">
        <v>770</v>
      </c>
      <c r="E194" s="19" t="s">
        <v>370</v>
      </c>
      <c r="F194" s="19" t="s">
        <v>774</v>
      </c>
      <c r="G194" s="20" t="s">
        <v>924</v>
      </c>
      <c r="H194" s="21">
        <v>12905</v>
      </c>
      <c r="I194" s="21">
        <v>10405</v>
      </c>
    </row>
    <row r="195" spans="1:9" ht="57" customHeight="1">
      <c r="A195" s="19">
        <v>25</v>
      </c>
      <c r="B195" s="20" t="s">
        <v>775</v>
      </c>
      <c r="C195" s="20" t="s">
        <v>776</v>
      </c>
      <c r="D195" s="20" t="s">
        <v>777</v>
      </c>
      <c r="E195" s="19" t="s">
        <v>370</v>
      </c>
      <c r="F195" s="19" t="s">
        <v>363</v>
      </c>
      <c r="G195" s="20" t="s">
        <v>778</v>
      </c>
      <c r="H195" s="21">
        <v>8458</v>
      </c>
      <c r="I195" s="21">
        <v>7679.7</v>
      </c>
    </row>
    <row r="196" spans="1:9" ht="15.75" customHeight="1">
      <c r="A196" s="22"/>
      <c r="B196" s="87" t="s">
        <v>779</v>
      </c>
      <c r="C196" s="87"/>
      <c r="D196" s="23"/>
      <c r="E196" s="22"/>
      <c r="F196" s="22"/>
      <c r="G196" s="23"/>
      <c r="H196" s="24">
        <f>SUM(H197:H201)</f>
        <v>42002</v>
      </c>
      <c r="I196" s="24">
        <f>SUM(I197:I201)</f>
        <v>33321</v>
      </c>
    </row>
    <row r="197" spans="1:9" ht="51.75" customHeight="1">
      <c r="A197" s="19">
        <v>26</v>
      </c>
      <c r="B197" s="20" t="s">
        <v>780</v>
      </c>
      <c r="C197" s="20" t="s">
        <v>781</v>
      </c>
      <c r="D197" s="20" t="s">
        <v>102</v>
      </c>
      <c r="E197" s="19" t="s">
        <v>386</v>
      </c>
      <c r="F197" s="19" t="s">
        <v>782</v>
      </c>
      <c r="G197" s="20" t="s">
        <v>783</v>
      </c>
      <c r="H197" s="21">
        <v>13836</v>
      </c>
      <c r="I197" s="21">
        <v>10915</v>
      </c>
    </row>
    <row r="198" spans="1:9" ht="51.75" customHeight="1">
      <c r="A198" s="19">
        <v>27</v>
      </c>
      <c r="B198" s="20" t="s">
        <v>784</v>
      </c>
      <c r="C198" s="20" t="s">
        <v>785</v>
      </c>
      <c r="D198" s="20" t="s">
        <v>103</v>
      </c>
      <c r="E198" s="19" t="s">
        <v>370</v>
      </c>
      <c r="F198" s="19" t="s">
        <v>786</v>
      </c>
      <c r="G198" s="20" t="s">
        <v>787</v>
      </c>
      <c r="H198" s="21">
        <v>5000</v>
      </c>
      <c r="I198" s="21">
        <v>3800</v>
      </c>
    </row>
    <row r="199" spans="1:9" ht="51.75" customHeight="1">
      <c r="A199" s="19">
        <v>28</v>
      </c>
      <c r="B199" s="20" t="s">
        <v>788</v>
      </c>
      <c r="C199" s="20" t="s">
        <v>789</v>
      </c>
      <c r="D199" s="20" t="s">
        <v>103</v>
      </c>
      <c r="E199" s="19" t="s">
        <v>370</v>
      </c>
      <c r="F199" s="19" t="s">
        <v>790</v>
      </c>
      <c r="G199" s="20" t="s">
        <v>791</v>
      </c>
      <c r="H199" s="21">
        <v>7700</v>
      </c>
      <c r="I199" s="21">
        <v>4900</v>
      </c>
    </row>
    <row r="200" spans="1:9" ht="51.75" customHeight="1">
      <c r="A200" s="19">
        <v>29</v>
      </c>
      <c r="B200" s="20" t="s">
        <v>792</v>
      </c>
      <c r="C200" s="20" t="s">
        <v>793</v>
      </c>
      <c r="D200" s="20" t="s">
        <v>102</v>
      </c>
      <c r="E200" s="19" t="s">
        <v>370</v>
      </c>
      <c r="F200" s="19" t="s">
        <v>625</v>
      </c>
      <c r="G200" s="20" t="s">
        <v>794</v>
      </c>
      <c r="H200" s="21">
        <v>6787</v>
      </c>
      <c r="I200" s="21">
        <v>5887</v>
      </c>
    </row>
    <row r="201" spans="1:9" ht="51.75" customHeight="1">
      <c r="A201" s="19">
        <v>30</v>
      </c>
      <c r="B201" s="20" t="s">
        <v>795</v>
      </c>
      <c r="C201" s="20" t="s">
        <v>796</v>
      </c>
      <c r="D201" s="20" t="s">
        <v>797</v>
      </c>
      <c r="E201" s="19" t="s">
        <v>370</v>
      </c>
      <c r="F201" s="19" t="s">
        <v>625</v>
      </c>
      <c r="G201" s="20" t="s">
        <v>798</v>
      </c>
      <c r="H201" s="21">
        <v>8679</v>
      </c>
      <c r="I201" s="21">
        <v>7819</v>
      </c>
    </row>
    <row r="202" spans="1:9" ht="15.75" customHeight="1">
      <c r="A202" s="22"/>
      <c r="B202" s="87" t="s">
        <v>799</v>
      </c>
      <c r="C202" s="87"/>
      <c r="D202" s="23"/>
      <c r="E202" s="22"/>
      <c r="F202" s="22"/>
      <c r="G202" s="23"/>
      <c r="H202" s="24">
        <f>SUM(H203:H207)</f>
        <v>43638</v>
      </c>
      <c r="I202" s="24">
        <f>SUM(I203:I207)</f>
        <v>37014</v>
      </c>
    </row>
    <row r="203" spans="1:9" ht="36.75" customHeight="1">
      <c r="A203" s="25">
        <v>31</v>
      </c>
      <c r="B203" s="43" t="s">
        <v>55</v>
      </c>
      <c r="C203" s="43" t="s">
        <v>151</v>
      </c>
      <c r="D203" s="43" t="s">
        <v>800</v>
      </c>
      <c r="E203" s="25" t="s">
        <v>282</v>
      </c>
      <c r="F203" s="25" t="s">
        <v>387</v>
      </c>
      <c r="G203" s="43" t="s">
        <v>801</v>
      </c>
      <c r="H203" s="44">
        <v>11000</v>
      </c>
      <c r="I203" s="44">
        <v>10000</v>
      </c>
    </row>
    <row r="204" spans="1:9" ht="77.25" customHeight="1">
      <c r="A204" s="19">
        <v>32</v>
      </c>
      <c r="B204" s="20" t="s">
        <v>802</v>
      </c>
      <c r="C204" s="20" t="s">
        <v>803</v>
      </c>
      <c r="D204" s="43" t="s">
        <v>800</v>
      </c>
      <c r="E204" s="19" t="s">
        <v>370</v>
      </c>
      <c r="F204" s="19" t="s">
        <v>371</v>
      </c>
      <c r="G204" s="20" t="s">
        <v>804</v>
      </c>
      <c r="H204" s="21">
        <v>7080</v>
      </c>
      <c r="I204" s="21">
        <v>5480</v>
      </c>
    </row>
    <row r="205" spans="1:9" ht="57" customHeight="1">
      <c r="A205" s="19">
        <v>33</v>
      </c>
      <c r="B205" s="20" t="s">
        <v>152</v>
      </c>
      <c r="C205" s="20" t="s">
        <v>153</v>
      </c>
      <c r="D205" s="43" t="s">
        <v>805</v>
      </c>
      <c r="E205" s="19" t="s">
        <v>386</v>
      </c>
      <c r="F205" s="19" t="s">
        <v>371</v>
      </c>
      <c r="G205" s="20" t="s">
        <v>806</v>
      </c>
      <c r="H205" s="21">
        <v>8000</v>
      </c>
      <c r="I205" s="21">
        <v>7445</v>
      </c>
    </row>
    <row r="206" spans="1:9" ht="44.25" customHeight="1">
      <c r="A206" s="19">
        <v>34</v>
      </c>
      <c r="B206" s="74" t="s">
        <v>807</v>
      </c>
      <c r="C206" s="20" t="s">
        <v>154</v>
      </c>
      <c r="D206" s="43" t="s">
        <v>104</v>
      </c>
      <c r="E206" s="19" t="s">
        <v>198</v>
      </c>
      <c r="F206" s="19" t="s">
        <v>521</v>
      </c>
      <c r="G206" s="74" t="s">
        <v>808</v>
      </c>
      <c r="H206" s="21">
        <v>8500</v>
      </c>
      <c r="I206" s="21">
        <v>6129</v>
      </c>
    </row>
    <row r="207" spans="1:9" ht="51" customHeight="1">
      <c r="A207" s="19">
        <v>35</v>
      </c>
      <c r="B207" s="20" t="s">
        <v>155</v>
      </c>
      <c r="C207" s="20" t="s">
        <v>156</v>
      </c>
      <c r="D207" s="43" t="s">
        <v>809</v>
      </c>
      <c r="E207" s="19" t="s">
        <v>198</v>
      </c>
      <c r="F207" s="75" t="s">
        <v>810</v>
      </c>
      <c r="G207" s="20" t="s">
        <v>917</v>
      </c>
      <c r="H207" s="21">
        <v>9058</v>
      </c>
      <c r="I207" s="21">
        <v>7960</v>
      </c>
    </row>
    <row r="208" spans="1:9" ht="15.75" customHeight="1">
      <c r="A208" s="22"/>
      <c r="B208" s="87" t="s">
        <v>811</v>
      </c>
      <c r="C208" s="87"/>
      <c r="D208" s="23"/>
      <c r="E208" s="22"/>
      <c r="F208" s="22"/>
      <c r="G208" s="23"/>
      <c r="H208" s="24">
        <f>SUM(H209:H212)</f>
        <v>19760.53</v>
      </c>
      <c r="I208" s="24">
        <f>SUM(I209:I212)</f>
        <v>16821.329999999998</v>
      </c>
    </row>
    <row r="209" spans="1:9" ht="82.5" customHeight="1">
      <c r="A209" s="19">
        <v>36</v>
      </c>
      <c r="B209" s="20" t="s">
        <v>812</v>
      </c>
      <c r="C209" s="20" t="s">
        <v>157</v>
      </c>
      <c r="D209" s="20" t="s">
        <v>105</v>
      </c>
      <c r="E209" s="19" t="s">
        <v>370</v>
      </c>
      <c r="F209" s="19" t="s">
        <v>813</v>
      </c>
      <c r="G209" s="30" t="s">
        <v>925</v>
      </c>
      <c r="H209" s="21">
        <v>4200</v>
      </c>
      <c r="I209" s="21">
        <v>3000</v>
      </c>
    </row>
    <row r="210" spans="1:9" ht="66" customHeight="1">
      <c r="A210" s="19">
        <v>37</v>
      </c>
      <c r="B210" s="20" t="s">
        <v>814</v>
      </c>
      <c r="C210" s="20" t="s">
        <v>158</v>
      </c>
      <c r="D210" s="20" t="s">
        <v>105</v>
      </c>
      <c r="E210" s="19" t="s">
        <v>370</v>
      </c>
      <c r="F210" s="19" t="s">
        <v>815</v>
      </c>
      <c r="G210" s="20" t="s">
        <v>816</v>
      </c>
      <c r="H210" s="21">
        <v>4613.43</v>
      </c>
      <c r="I210" s="21">
        <v>4290.39</v>
      </c>
    </row>
    <row r="211" spans="1:9" ht="69" customHeight="1">
      <c r="A211" s="19">
        <v>38</v>
      </c>
      <c r="B211" s="20" t="s">
        <v>817</v>
      </c>
      <c r="C211" s="20" t="s">
        <v>818</v>
      </c>
      <c r="D211" s="20" t="s">
        <v>105</v>
      </c>
      <c r="E211" s="19" t="s">
        <v>370</v>
      </c>
      <c r="F211" s="19" t="s">
        <v>509</v>
      </c>
      <c r="G211" s="20" t="s">
        <v>819</v>
      </c>
      <c r="H211" s="21">
        <v>5500</v>
      </c>
      <c r="I211" s="21">
        <v>5100</v>
      </c>
    </row>
    <row r="212" spans="1:9" ht="72" customHeight="1">
      <c r="A212" s="19">
        <v>39</v>
      </c>
      <c r="B212" s="20" t="s">
        <v>820</v>
      </c>
      <c r="C212" s="20" t="s">
        <v>821</v>
      </c>
      <c r="D212" s="20" t="s">
        <v>106</v>
      </c>
      <c r="E212" s="19" t="s">
        <v>431</v>
      </c>
      <c r="F212" s="19" t="s">
        <v>822</v>
      </c>
      <c r="G212" s="20" t="s">
        <v>823</v>
      </c>
      <c r="H212" s="21">
        <v>5447.1</v>
      </c>
      <c r="I212" s="21">
        <v>4430.94</v>
      </c>
    </row>
    <row r="213" spans="1:9" ht="15.75" customHeight="1">
      <c r="A213" s="22"/>
      <c r="B213" s="87" t="s">
        <v>824</v>
      </c>
      <c r="C213" s="87"/>
      <c r="D213" s="23"/>
      <c r="E213" s="22"/>
      <c r="F213" s="22"/>
      <c r="G213" s="23"/>
      <c r="H213" s="24">
        <f>SUM(H214:H215)</f>
        <v>13400</v>
      </c>
      <c r="I213" s="24">
        <f>SUM(I214:I215)</f>
        <v>10715</v>
      </c>
    </row>
    <row r="214" spans="1:9" ht="57.75" customHeight="1">
      <c r="A214" s="19">
        <v>40</v>
      </c>
      <c r="B214" s="20" t="s">
        <v>56</v>
      </c>
      <c r="C214" s="20" t="s">
        <v>159</v>
      </c>
      <c r="D214" s="20" t="s">
        <v>825</v>
      </c>
      <c r="E214" s="19" t="s">
        <v>215</v>
      </c>
      <c r="F214" s="19" t="s">
        <v>826</v>
      </c>
      <c r="G214" s="20" t="s">
        <v>827</v>
      </c>
      <c r="H214" s="21">
        <v>5000</v>
      </c>
      <c r="I214" s="21">
        <v>3915</v>
      </c>
    </row>
    <row r="215" spans="1:9" ht="74.25" customHeight="1">
      <c r="A215" s="19">
        <v>41</v>
      </c>
      <c r="B215" s="20" t="s">
        <v>160</v>
      </c>
      <c r="C215" s="20" t="s">
        <v>161</v>
      </c>
      <c r="D215" s="20" t="s">
        <v>825</v>
      </c>
      <c r="E215" s="19" t="s">
        <v>282</v>
      </c>
      <c r="F215" s="19" t="s">
        <v>584</v>
      </c>
      <c r="G215" s="20" t="s">
        <v>926</v>
      </c>
      <c r="H215" s="21">
        <v>8400</v>
      </c>
      <c r="I215" s="21">
        <v>6800</v>
      </c>
    </row>
    <row r="216" spans="1:9" ht="15.75" customHeight="1">
      <c r="A216" s="22"/>
      <c r="B216" s="87" t="s">
        <v>828</v>
      </c>
      <c r="C216" s="87"/>
      <c r="D216" s="23"/>
      <c r="E216" s="22"/>
      <c r="F216" s="22"/>
      <c r="G216" s="23"/>
      <c r="H216" s="24">
        <f>SUM(H217:H221)</f>
        <v>128260</v>
      </c>
      <c r="I216" s="24">
        <f>SUM(I217:I221)</f>
        <v>104897</v>
      </c>
    </row>
    <row r="217" spans="1:9" ht="66.75" customHeight="1">
      <c r="A217" s="19">
        <v>42</v>
      </c>
      <c r="B217" s="20" t="s">
        <v>829</v>
      </c>
      <c r="C217" s="20" t="s">
        <v>830</v>
      </c>
      <c r="D217" s="20" t="s">
        <v>831</v>
      </c>
      <c r="E217" s="19" t="s">
        <v>386</v>
      </c>
      <c r="F217" s="72" t="s">
        <v>832</v>
      </c>
      <c r="G217" s="20" t="s">
        <v>833</v>
      </c>
      <c r="H217" s="21">
        <v>51200</v>
      </c>
      <c r="I217" s="21">
        <v>46000</v>
      </c>
    </row>
    <row r="218" spans="1:9" ht="66.75" customHeight="1">
      <c r="A218" s="19">
        <v>43</v>
      </c>
      <c r="B218" s="20" t="s">
        <v>834</v>
      </c>
      <c r="C218" s="20" t="s">
        <v>835</v>
      </c>
      <c r="D218" s="20" t="s">
        <v>836</v>
      </c>
      <c r="E218" s="19" t="s">
        <v>431</v>
      </c>
      <c r="F218" s="72" t="s">
        <v>837</v>
      </c>
      <c r="G218" s="20" t="s">
        <v>838</v>
      </c>
      <c r="H218" s="21">
        <v>38225</v>
      </c>
      <c r="I218" s="21">
        <v>30750</v>
      </c>
    </row>
    <row r="219" spans="1:9" ht="66.75" customHeight="1">
      <c r="A219" s="19">
        <v>44</v>
      </c>
      <c r="B219" s="20" t="s">
        <v>839</v>
      </c>
      <c r="C219" s="20" t="s">
        <v>840</v>
      </c>
      <c r="D219" s="20" t="s">
        <v>831</v>
      </c>
      <c r="E219" s="19" t="s">
        <v>370</v>
      </c>
      <c r="F219" s="72" t="s">
        <v>841</v>
      </c>
      <c r="G219" s="20" t="s">
        <v>842</v>
      </c>
      <c r="H219" s="21">
        <v>16440</v>
      </c>
      <c r="I219" s="21">
        <v>11048</v>
      </c>
    </row>
    <row r="220" spans="1:9" ht="42" customHeight="1">
      <c r="A220" s="19">
        <v>45</v>
      </c>
      <c r="B220" s="20" t="s">
        <v>843</v>
      </c>
      <c r="C220" s="20" t="s">
        <v>844</v>
      </c>
      <c r="D220" s="20" t="s">
        <v>831</v>
      </c>
      <c r="E220" s="19" t="s">
        <v>370</v>
      </c>
      <c r="F220" s="72" t="s">
        <v>845</v>
      </c>
      <c r="G220" s="20" t="s">
        <v>846</v>
      </c>
      <c r="H220" s="21">
        <v>6600</v>
      </c>
      <c r="I220" s="21">
        <v>6046</v>
      </c>
    </row>
    <row r="221" spans="1:9" ht="52.5" customHeight="1">
      <c r="A221" s="19">
        <v>46</v>
      </c>
      <c r="B221" s="20" t="s">
        <v>847</v>
      </c>
      <c r="C221" s="20" t="s">
        <v>848</v>
      </c>
      <c r="D221" s="20" t="s">
        <v>831</v>
      </c>
      <c r="E221" s="19" t="s">
        <v>370</v>
      </c>
      <c r="F221" s="72" t="s">
        <v>849</v>
      </c>
      <c r="G221" s="20" t="s">
        <v>850</v>
      </c>
      <c r="H221" s="21">
        <v>15795</v>
      </c>
      <c r="I221" s="21">
        <v>11053</v>
      </c>
    </row>
    <row r="222" spans="1:9" ht="15.75" customHeight="1">
      <c r="A222" s="22"/>
      <c r="B222" s="87" t="s">
        <v>851</v>
      </c>
      <c r="C222" s="87"/>
      <c r="D222" s="23"/>
      <c r="E222" s="22"/>
      <c r="F222" s="22"/>
      <c r="G222" s="23"/>
      <c r="H222" s="24">
        <f>SUM(H223:H226)</f>
        <v>28734.28</v>
      </c>
      <c r="I222" s="24">
        <f>SUM(I223:I226)</f>
        <v>22832.28</v>
      </c>
    </row>
    <row r="223" spans="1:9" ht="101.25" customHeight="1">
      <c r="A223" s="19">
        <v>47</v>
      </c>
      <c r="B223" s="20" t="s">
        <v>852</v>
      </c>
      <c r="C223" s="20" t="s">
        <v>853</v>
      </c>
      <c r="D223" s="20" t="s">
        <v>854</v>
      </c>
      <c r="E223" s="19" t="s">
        <v>370</v>
      </c>
      <c r="F223" s="19" t="s">
        <v>855</v>
      </c>
      <c r="G223" s="20" t="s">
        <v>927</v>
      </c>
      <c r="H223" s="21">
        <v>10950</v>
      </c>
      <c r="I223" s="21">
        <v>8950</v>
      </c>
    </row>
    <row r="224" spans="1:9" ht="54" customHeight="1">
      <c r="A224" s="19">
        <v>48</v>
      </c>
      <c r="B224" s="20" t="s">
        <v>856</v>
      </c>
      <c r="C224" s="20" t="s">
        <v>857</v>
      </c>
      <c r="D224" s="20" t="s">
        <v>858</v>
      </c>
      <c r="E224" s="19" t="s">
        <v>370</v>
      </c>
      <c r="F224" s="19" t="s">
        <v>530</v>
      </c>
      <c r="G224" s="20" t="s">
        <v>859</v>
      </c>
      <c r="H224" s="21">
        <v>6384.28</v>
      </c>
      <c r="I224" s="21">
        <v>5694.28</v>
      </c>
    </row>
    <row r="225" spans="1:9" ht="50.25" customHeight="1">
      <c r="A225" s="19">
        <v>49</v>
      </c>
      <c r="B225" s="20" t="s">
        <v>860</v>
      </c>
      <c r="C225" s="20" t="s">
        <v>162</v>
      </c>
      <c r="D225" s="20" t="s">
        <v>854</v>
      </c>
      <c r="E225" s="19" t="s">
        <v>386</v>
      </c>
      <c r="F225" s="19" t="s">
        <v>861</v>
      </c>
      <c r="G225" s="20" t="s">
        <v>862</v>
      </c>
      <c r="H225" s="21">
        <v>6800</v>
      </c>
      <c r="I225" s="21">
        <v>4988</v>
      </c>
    </row>
    <row r="226" spans="1:9" ht="44.25" customHeight="1">
      <c r="A226" s="19">
        <v>50</v>
      </c>
      <c r="B226" s="57" t="s">
        <v>163</v>
      </c>
      <c r="C226" s="57" t="s">
        <v>863</v>
      </c>
      <c r="D226" s="20" t="s">
        <v>858</v>
      </c>
      <c r="E226" s="19" t="s">
        <v>386</v>
      </c>
      <c r="F226" s="53" t="s">
        <v>864</v>
      </c>
      <c r="G226" s="57" t="s">
        <v>865</v>
      </c>
      <c r="H226" s="44">
        <v>4600</v>
      </c>
      <c r="I226" s="44">
        <v>3200</v>
      </c>
    </row>
    <row r="227" spans="1:9" ht="15.75" customHeight="1">
      <c r="A227" s="22"/>
      <c r="B227" s="87" t="s">
        <v>866</v>
      </c>
      <c r="C227" s="87"/>
      <c r="D227" s="23"/>
      <c r="E227" s="22"/>
      <c r="F227" s="22"/>
      <c r="G227" s="23"/>
      <c r="H227" s="24">
        <f>SUM(H228:H232)</f>
        <v>43200</v>
      </c>
      <c r="I227" s="24">
        <f>SUM(I228:I232)</f>
        <v>36267</v>
      </c>
    </row>
    <row r="228" spans="1:9" ht="60" customHeight="1">
      <c r="A228" s="19">
        <v>51</v>
      </c>
      <c r="B228" s="20" t="s">
        <v>867</v>
      </c>
      <c r="C228" s="20" t="s">
        <v>164</v>
      </c>
      <c r="D228" s="20" t="s">
        <v>868</v>
      </c>
      <c r="E228" s="19" t="s">
        <v>386</v>
      </c>
      <c r="F228" s="19" t="s">
        <v>644</v>
      </c>
      <c r="G228" s="20" t="s">
        <v>869</v>
      </c>
      <c r="H228" s="21">
        <v>7200</v>
      </c>
      <c r="I228" s="21">
        <v>5067</v>
      </c>
    </row>
    <row r="229" spans="1:9" ht="46.5" customHeight="1">
      <c r="A229" s="19">
        <v>52</v>
      </c>
      <c r="B229" s="20" t="s">
        <v>165</v>
      </c>
      <c r="C229" s="20" t="s">
        <v>166</v>
      </c>
      <c r="D229" s="20" t="s">
        <v>870</v>
      </c>
      <c r="E229" s="19" t="s">
        <v>215</v>
      </c>
      <c r="F229" s="19" t="s">
        <v>832</v>
      </c>
      <c r="G229" s="20" t="s">
        <v>871</v>
      </c>
      <c r="H229" s="21">
        <v>8000</v>
      </c>
      <c r="I229" s="21">
        <v>7000</v>
      </c>
    </row>
    <row r="230" spans="1:9" ht="56.25" customHeight="1">
      <c r="A230" s="19">
        <v>53</v>
      </c>
      <c r="B230" s="20" t="s">
        <v>872</v>
      </c>
      <c r="C230" s="20" t="s">
        <v>873</v>
      </c>
      <c r="D230" s="20" t="s">
        <v>874</v>
      </c>
      <c r="E230" s="19" t="s">
        <v>386</v>
      </c>
      <c r="F230" s="19" t="s">
        <v>855</v>
      </c>
      <c r="G230" s="20" t="s">
        <v>69</v>
      </c>
      <c r="H230" s="21">
        <v>9500</v>
      </c>
      <c r="I230" s="21">
        <v>8500</v>
      </c>
    </row>
    <row r="231" spans="1:9" ht="86.25" customHeight="1">
      <c r="A231" s="19">
        <v>54</v>
      </c>
      <c r="B231" s="20" t="s">
        <v>167</v>
      </c>
      <c r="C231" s="76" t="s">
        <v>168</v>
      </c>
      <c r="D231" s="20" t="s">
        <v>875</v>
      </c>
      <c r="E231" s="19" t="s">
        <v>198</v>
      </c>
      <c r="F231" s="19" t="s">
        <v>285</v>
      </c>
      <c r="G231" s="20" t="s">
        <v>876</v>
      </c>
      <c r="H231" s="21">
        <v>12000</v>
      </c>
      <c r="I231" s="21">
        <v>10500</v>
      </c>
    </row>
    <row r="232" spans="1:9" ht="66" customHeight="1">
      <c r="A232" s="19">
        <v>55</v>
      </c>
      <c r="B232" s="20" t="s">
        <v>877</v>
      </c>
      <c r="C232" s="20" t="s">
        <v>878</v>
      </c>
      <c r="D232" s="20" t="s">
        <v>879</v>
      </c>
      <c r="E232" s="19" t="s">
        <v>370</v>
      </c>
      <c r="F232" s="19" t="s">
        <v>880</v>
      </c>
      <c r="G232" s="20" t="s">
        <v>233</v>
      </c>
      <c r="H232" s="21">
        <v>6500</v>
      </c>
      <c r="I232" s="21">
        <v>5200</v>
      </c>
    </row>
    <row r="233" spans="1:9" s="12" customFormat="1" ht="19.5" customHeight="1">
      <c r="A233" s="22"/>
      <c r="B233" s="87" t="s">
        <v>881</v>
      </c>
      <c r="C233" s="87"/>
      <c r="D233" s="23"/>
      <c r="E233" s="22"/>
      <c r="F233" s="22"/>
      <c r="G233" s="23"/>
      <c r="H233" s="24">
        <f>SUM(H234,H240)</f>
        <v>258147.57</v>
      </c>
      <c r="I233" s="24">
        <f>SUM(I234,I240)</f>
        <v>234197.02</v>
      </c>
    </row>
    <row r="234" spans="1:9" s="12" customFormat="1" ht="15.75" customHeight="1">
      <c r="A234" s="22"/>
      <c r="B234" s="87" t="s">
        <v>882</v>
      </c>
      <c r="C234" s="87"/>
      <c r="D234" s="23"/>
      <c r="E234" s="22"/>
      <c r="F234" s="22"/>
      <c r="G234" s="23"/>
      <c r="H234" s="24">
        <f>SUM(H235:H239)</f>
        <v>90944.56999999999</v>
      </c>
      <c r="I234" s="24">
        <f>SUM(I235:I239)</f>
        <v>79071.01999999999</v>
      </c>
    </row>
    <row r="235" spans="1:9" ht="54" customHeight="1">
      <c r="A235" s="19">
        <v>1</v>
      </c>
      <c r="B235" s="20" t="s">
        <v>883</v>
      </c>
      <c r="C235" s="20" t="s">
        <v>884</v>
      </c>
      <c r="D235" s="20" t="s">
        <v>885</v>
      </c>
      <c r="E235" s="19" t="s">
        <v>370</v>
      </c>
      <c r="F235" s="19" t="s">
        <v>886</v>
      </c>
      <c r="G235" s="20" t="s">
        <v>887</v>
      </c>
      <c r="H235" s="21">
        <v>6059</v>
      </c>
      <c r="I235" s="21">
        <v>4559</v>
      </c>
    </row>
    <row r="236" spans="1:9" ht="54" customHeight="1">
      <c r="A236" s="19">
        <v>2</v>
      </c>
      <c r="B236" s="20" t="s">
        <v>888</v>
      </c>
      <c r="C236" s="20" t="s">
        <v>889</v>
      </c>
      <c r="D236" s="20" t="s">
        <v>890</v>
      </c>
      <c r="E236" s="19" t="s">
        <v>370</v>
      </c>
      <c r="F236" s="19" t="s">
        <v>891</v>
      </c>
      <c r="G236" s="20" t="s">
        <v>892</v>
      </c>
      <c r="H236" s="21">
        <v>34902.06</v>
      </c>
      <c r="I236" s="21">
        <v>27583.42</v>
      </c>
    </row>
    <row r="237" spans="1:9" ht="66" customHeight="1">
      <c r="A237" s="19">
        <v>3</v>
      </c>
      <c r="B237" s="20" t="s">
        <v>893</v>
      </c>
      <c r="C237" s="20" t="s">
        <v>894</v>
      </c>
      <c r="D237" s="20" t="s">
        <v>895</v>
      </c>
      <c r="E237" s="19" t="s">
        <v>370</v>
      </c>
      <c r="F237" s="19" t="s">
        <v>896</v>
      </c>
      <c r="G237" s="20" t="s">
        <v>897</v>
      </c>
      <c r="H237" s="21">
        <v>5921.29</v>
      </c>
      <c r="I237" s="21">
        <v>5507.21</v>
      </c>
    </row>
    <row r="238" spans="1:9" ht="54" customHeight="1">
      <c r="A238" s="19">
        <v>4</v>
      </c>
      <c r="B238" s="20" t="s">
        <v>898</v>
      </c>
      <c r="C238" s="20" t="s">
        <v>899</v>
      </c>
      <c r="D238" s="20" t="s">
        <v>895</v>
      </c>
      <c r="E238" s="19" t="s">
        <v>370</v>
      </c>
      <c r="F238" s="19" t="s">
        <v>900</v>
      </c>
      <c r="G238" s="20" t="s">
        <v>234</v>
      </c>
      <c r="H238" s="21">
        <v>27681.6</v>
      </c>
      <c r="I238" s="21">
        <v>26075.6</v>
      </c>
    </row>
    <row r="239" spans="1:9" ht="54" customHeight="1">
      <c r="A239" s="19">
        <v>5</v>
      </c>
      <c r="B239" s="20" t="s">
        <v>901</v>
      </c>
      <c r="C239" s="20" t="s">
        <v>902</v>
      </c>
      <c r="D239" s="20" t="s">
        <v>885</v>
      </c>
      <c r="E239" s="19" t="s">
        <v>370</v>
      </c>
      <c r="F239" s="19" t="s">
        <v>903</v>
      </c>
      <c r="G239" s="20" t="s">
        <v>904</v>
      </c>
      <c r="H239" s="21">
        <v>16380.62</v>
      </c>
      <c r="I239" s="21">
        <v>15345.79</v>
      </c>
    </row>
    <row r="240" spans="1:9" ht="15.75" customHeight="1">
      <c r="A240" s="77"/>
      <c r="B240" s="87" t="s">
        <v>905</v>
      </c>
      <c r="C240" s="87"/>
      <c r="D240" s="23"/>
      <c r="E240" s="22"/>
      <c r="F240" s="22"/>
      <c r="G240" s="23"/>
      <c r="H240" s="24">
        <f>SUM(H241:H243)</f>
        <v>167203</v>
      </c>
      <c r="I240" s="24">
        <f>SUM(I241:I243)</f>
        <v>155126</v>
      </c>
    </row>
    <row r="241" spans="1:9" ht="69" customHeight="1">
      <c r="A241" s="78">
        <v>1</v>
      </c>
      <c r="B241" s="20" t="s">
        <v>16</v>
      </c>
      <c r="C241" s="20" t="s">
        <v>17</v>
      </c>
      <c r="D241" s="20" t="s">
        <v>906</v>
      </c>
      <c r="E241" s="19" t="s">
        <v>215</v>
      </c>
      <c r="F241" s="19" t="s">
        <v>236</v>
      </c>
      <c r="G241" s="20" t="s">
        <v>235</v>
      </c>
      <c r="H241" s="21">
        <v>30556</v>
      </c>
      <c r="I241" s="21">
        <v>30556</v>
      </c>
    </row>
    <row r="242" spans="1:9" ht="64.5" customHeight="1">
      <c r="A242" s="19">
        <v>2</v>
      </c>
      <c r="B242" s="20" t="s">
        <v>907</v>
      </c>
      <c r="C242" s="20" t="s">
        <v>908</v>
      </c>
      <c r="D242" s="20" t="s">
        <v>909</v>
      </c>
      <c r="E242" s="19" t="s">
        <v>386</v>
      </c>
      <c r="F242" s="19" t="s">
        <v>544</v>
      </c>
      <c r="G242" s="20" t="s">
        <v>910</v>
      </c>
      <c r="H242" s="21">
        <v>16647</v>
      </c>
      <c r="I242" s="21">
        <v>7570</v>
      </c>
    </row>
    <row r="243" spans="1:9" ht="63" customHeight="1">
      <c r="A243" s="19">
        <v>3</v>
      </c>
      <c r="B243" s="20" t="s">
        <v>18</v>
      </c>
      <c r="C243" s="20" t="s">
        <v>57</v>
      </c>
      <c r="D243" s="20" t="s">
        <v>911</v>
      </c>
      <c r="E243" s="19" t="s">
        <v>198</v>
      </c>
      <c r="F243" s="19" t="s">
        <v>912</v>
      </c>
      <c r="G243" s="20" t="s">
        <v>913</v>
      </c>
      <c r="H243" s="21">
        <v>120000</v>
      </c>
      <c r="I243" s="21">
        <v>117000</v>
      </c>
    </row>
    <row r="247" ht="13.5">
      <c r="H247" s="17"/>
    </row>
  </sheetData>
  <mergeCells count="61">
    <mergeCell ref="A1:B1"/>
    <mergeCell ref="G3:H3"/>
    <mergeCell ref="B233:C233"/>
    <mergeCell ref="B234:C234"/>
    <mergeCell ref="B190:C190"/>
    <mergeCell ref="B196:C196"/>
    <mergeCell ref="B202:C202"/>
    <mergeCell ref="B208:C208"/>
    <mergeCell ref="B171:C171"/>
    <mergeCell ref="B175:C175"/>
    <mergeCell ref="B240:C240"/>
    <mergeCell ref="B213:C213"/>
    <mergeCell ref="B216:C216"/>
    <mergeCell ref="B222:C222"/>
    <mergeCell ref="B227:C227"/>
    <mergeCell ref="B144:C144"/>
    <mergeCell ref="B149:C149"/>
    <mergeCell ref="B180:C180"/>
    <mergeCell ref="B185:C185"/>
    <mergeCell ref="B154:C154"/>
    <mergeCell ref="B160:C160"/>
    <mergeCell ref="B164:C164"/>
    <mergeCell ref="B165:C165"/>
    <mergeCell ref="B126:C126"/>
    <mergeCell ref="B130:C130"/>
    <mergeCell ref="B134:C134"/>
    <mergeCell ref="B139:C139"/>
    <mergeCell ref="B105:C105"/>
    <mergeCell ref="B112:C112"/>
    <mergeCell ref="B117:C117"/>
    <mergeCell ref="B121:C121"/>
    <mergeCell ref="B86:C86"/>
    <mergeCell ref="B92:C92"/>
    <mergeCell ref="B93:C93"/>
    <mergeCell ref="B100:C100"/>
    <mergeCell ref="B62:C62"/>
    <mergeCell ref="B69:C69"/>
    <mergeCell ref="B75:C75"/>
    <mergeCell ref="B81:C81"/>
    <mergeCell ref="B43:C43"/>
    <mergeCell ref="B49:C49"/>
    <mergeCell ref="B55:C55"/>
    <mergeCell ref="B61:C61"/>
    <mergeCell ref="B19:C19"/>
    <mergeCell ref="B25:C25"/>
    <mergeCell ref="B31:C31"/>
    <mergeCell ref="B37:C37"/>
    <mergeCell ref="B8:C8"/>
    <mergeCell ref="B13:C13"/>
    <mergeCell ref="B6:C6"/>
    <mergeCell ref="B7:C7"/>
    <mergeCell ref="I4:I5"/>
    <mergeCell ref="A2:I2"/>
    <mergeCell ref="A4:A5"/>
    <mergeCell ref="B4:B5"/>
    <mergeCell ref="C4:C5"/>
    <mergeCell ref="D4:D5"/>
    <mergeCell ref="E4:E5"/>
    <mergeCell ref="F4:F5"/>
    <mergeCell ref="G4:G5"/>
    <mergeCell ref="H4:H5"/>
  </mergeCells>
  <dataValidations count="1">
    <dataValidation type="list" allowBlank="1" showInputMessage="1" showErrorMessage="1" sqref="E14:E17">
      <formula1>所属行业</formula1>
    </dataValidation>
  </dataValidations>
  <printOptions horizontalCentered="1"/>
  <pageMargins left="0.5511811023622047" right="0.5511811023622047" top="0.7874015748031497" bottom="0.5905511811023623" header="0.31496062992125984" footer="0.31496062992125984"/>
  <pageSetup firstPageNumber="4" useFirstPageNumber="1" horizontalDpi="600" verticalDpi="600" orientation="landscape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2013-10-11T01:38:20Z</cp:lastPrinted>
  <dcterms:created xsi:type="dcterms:W3CDTF">1996-12-17T01:32:42Z</dcterms:created>
  <dcterms:modified xsi:type="dcterms:W3CDTF">2013-10-11T01:38:21Z</dcterms:modified>
  <cp:category/>
  <cp:version/>
  <cp:contentType/>
  <cp:contentStatus/>
</cp:coreProperties>
</file>