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221" windowWidth="9855" windowHeight="11190" activeTab="0"/>
  </bookViews>
  <sheets>
    <sheet name="市州" sheetId="1" r:id="rId1"/>
  </sheets>
  <definedNames>
    <definedName name="_xlnm._FilterDatabase" localSheetId="0" hidden="1">'市州'!$A$4:$HP$458</definedName>
    <definedName name="_xlnm.Print_Titles" localSheetId="0">'市州'!$4:$4</definedName>
  </definedNames>
  <calcPr fullCalcOnLoad="1"/>
</workbook>
</file>

<file path=xl/comments1.xml><?xml version="1.0" encoding="utf-8"?>
<comments xmlns="http://schemas.openxmlformats.org/spreadsheetml/2006/main">
  <authors>
    <author>微软用户</author>
  </authors>
  <commentList>
    <comment ref="R383" authorId="0">
      <text>
        <r>
          <rPr>
            <b/>
            <sz val="9"/>
            <rFont val="宋体"/>
            <family val="0"/>
          </rPr>
          <t>微软用户:</t>
        </r>
        <r>
          <rPr>
            <sz val="9"/>
            <rFont val="宋体"/>
            <family val="0"/>
          </rPr>
          <t xml:space="preserve">
</t>
        </r>
      </text>
    </comment>
  </commentList>
</comments>
</file>

<file path=xl/sharedStrings.xml><?xml version="1.0" encoding="utf-8"?>
<sst xmlns="http://schemas.openxmlformats.org/spreadsheetml/2006/main" count="5353" uniqueCount="1626">
  <si>
    <t>炼胶机5台，破胶机5台，切胶机5台，压机10台。125变压器1台，挤塑机3台</t>
  </si>
  <si>
    <t>邻水县</t>
  </si>
  <si>
    <t>四川川东麻纺有限公司</t>
  </si>
  <si>
    <t>脱胶5000T纺纱600T织布150万m</t>
  </si>
  <si>
    <t>纺纱600t 
 织布150万m</t>
  </si>
  <si>
    <t>石棉县汇得利锌业有限公司</t>
  </si>
  <si>
    <t>4.15㎡沸腾炉1台及附属设施</t>
  </si>
  <si>
    <t>石棉县兴兴冶炼厂</t>
  </si>
  <si>
    <t>1000KVA火法炼锌生产线二条，包括8.8米高温竖罐蒸馏炉2台及附属设施</t>
  </si>
  <si>
    <t>石棉县兴兴冶炼厂一分厂</t>
  </si>
  <si>
    <t>1250KVA火法炼锌生产线一条，包括8.8米高温竖罐蒸馏炉2台及附属设施</t>
  </si>
  <si>
    <t>石棉县钱江电炉锌厂</t>
  </si>
  <si>
    <t>0.7万吨</t>
  </si>
  <si>
    <t>1250KVA火法炼锌生产线二条，9米高温竖罐蒸馏炉1台及附属设施</t>
  </si>
  <si>
    <t>雨城区</t>
  </si>
  <si>
    <t>雅安华汇锂业科技材料有限公司</t>
  </si>
  <si>
    <t>年产2000吨单水氢氧化锂生产线一条：回转窑生产线1条Ф16×36m（中空窑）、1台球磨机Ф1.6×5.7m、1台间接式干燥机Ф1.6×15m、1台10链条锅炉，型号为SZL10-1.25-AⅡ、3台真空转鼓过滤机，型号为GW-8、2台冷冻盐水机组，型号为YSLGF243M、R800单极卧式离心机1台、8立方平口蒸发锅9台、R1000三轴式上卸料离心机7台、桨动工直接干燥机1台、粉煤机2台，型号FXP-700和FC-760各1台。</t>
  </si>
  <si>
    <t>芦山县</t>
  </si>
  <si>
    <t>四川芦山红美实业有限责任公司</t>
  </si>
  <si>
    <t>船山区</t>
  </si>
  <si>
    <t>遂宁市三朋友片碱加工厂</t>
  </si>
  <si>
    <t>25万千瓦</t>
  </si>
  <si>
    <t>10万千瓦燃煤发电机组1台；15万千瓦燃煤发电机组1台</t>
  </si>
  <si>
    <t>2.7万吨</t>
  </si>
  <si>
    <t>片碱生产线及附属设备（包括绞龙8台，烧锔12台等配套设备）</t>
  </si>
  <si>
    <t>四川省蓬溪县弘桥实业有限公司遂宁造纸助剂分公司</t>
  </si>
  <si>
    <t>2.5万吨</t>
  </si>
  <si>
    <t>原淀粉生产线一条、变性淀粉生产线一条、液糖生产线一条。</t>
  </si>
  <si>
    <t>工业园</t>
  </si>
  <si>
    <t>四川泰乐制药有限公司</t>
  </si>
  <si>
    <t>6万箱</t>
  </si>
  <si>
    <t>2.7万箱</t>
  </si>
  <si>
    <t>年产2.7万箱固体制剂生产线1条：多功功提取罐、微粉机组、压片机、浓缩罐等共33台套设备。</t>
  </si>
  <si>
    <t>2.4万吨</t>
  </si>
  <si>
    <t>造纸生产线2条，2006年投产，废纸为原料，产能1.3万吨：宽幅1092mm圆网纸机8台，设计车速为100米/分</t>
  </si>
  <si>
    <t>0.6万吨</t>
  </si>
  <si>
    <t>造纸生产线8条，2008年1月投产，产能0.6万吨：宽幅1092mm圆网纸机8台，设计车速为100米/分</t>
  </si>
  <si>
    <t>攀枝花市东区迈泓物资有限责任公司</t>
  </si>
  <si>
    <t>民营</t>
  </si>
  <si>
    <t>1988年7月</t>
  </si>
  <si>
    <t>10万吨铁精矿</t>
  </si>
  <si>
    <t xml:space="preserve">1530球磨2台 电机90kw 2台 分级机 2台 电机7.5kw 2台 皮带输送机 2台 电机4kw  2台 摆式给矿机 2台 电机1.5kw2台 高频泵 2台 电机7.5KW 2台 磁选机 2台  电机4KW 2台 尾矿泵 1台 钛矿泵 1台 电机18.5KW 一台 尾矿泵2台 电机90kw 2台 脱磁器2台 电机11kw2台 5.5kw 2台 圆锥破 1台  电机 5.5kw 一台 破碎机 1台 电机22kw 一台 摆式给矿机 1台 皮带输送机 1台 电机4kw 2台 震动筛 2台 污水泵 1台 电机11kw  1台     </t>
  </si>
  <si>
    <t>攀枝花市兴茂动力设备安装有限公司</t>
  </si>
  <si>
    <t>1998年12月</t>
  </si>
  <si>
    <t>处理原矿300万吨/年</t>
  </si>
  <si>
    <t>淘汰更新后，处理原矿750万吨/年</t>
  </si>
  <si>
    <t>淘汰立环脉动高梯度磁选机3台(Slon-1500)、浮选机1台（SF-1.2）、裸磁盘式磁选机1台（CFP-Q1500X8-I）、盘式磁选机2台（LEP-Q1500X8-I）、永磁磁选机1台（250MT）、永磁磁选机1台（120MT）</t>
  </si>
  <si>
    <t>攀枝花市环达工贸有限公司</t>
  </si>
  <si>
    <t>2003年6月</t>
  </si>
  <si>
    <t>14万吨/年</t>
  </si>
  <si>
    <t>淘汰更新后，新增9万吨/年</t>
  </si>
  <si>
    <t>12万吨/年</t>
  </si>
  <si>
    <t>旧瓦楞纸箱、废纸非脱墨制浆生产线1条，2004年12月30日投产，产能2.5万吨：5立方米碎浆机4台、压力筛4台、离心筛4台、除渣器4台、纤维分离机2台、罗茨真空泵6台、10平方米浓缩机3台、10平方米漂洗机3台、浆泵10台、卧式浆池1000立方米、4吨卧式火管燃煤锅炉2台。
瓦楞纸生产线1条，2004年10月30日投产，产能1.3万吨：原料为废纸浆，产品为瓦楞原纸，产品无施胶，产品定量160g/m2，纸车幅宽1575圆网3网5缸（2.5米直径烘缸10个）、设计车速50米/分钟。浆泵10台、15型真空泵4台。</t>
  </si>
  <si>
    <t>大英县永佳纸业有限公司</t>
  </si>
  <si>
    <t>瓦楞纸生产线1条，2004年10月30日投产，产能2万吨：原料为废纸浆，纸车幅宽1575圆网纸机，设计车速50米/分钟。浆泵10台、15型真空泵4台等。4吨卧式火管燃煤锅炉2台。</t>
  </si>
  <si>
    <t>玻璃制品生产线2条</t>
  </si>
  <si>
    <t>皮革</t>
  </si>
  <si>
    <t>四川省蓬溪县自强皮业有限公司</t>
  </si>
  <si>
    <t>8.75万标张</t>
  </si>
  <si>
    <t>毛皮鞣制生产线1条:转鼓4*4m三个、去肉机一台、剖层机两台、挤水机一台及废水废气处理系统1套</t>
  </si>
  <si>
    <t>四川久大蓬莱盐化有限公司</t>
  </si>
  <si>
    <t>40万吨盐</t>
  </si>
  <si>
    <t>年产10万吨真空制盐装置生产线，25吨/时低倍率循环流化床锅炉1台，1500Kw背压式汽轮机组1台，1×10万吨真空制盐装置1套，盐二、四、六井。</t>
  </si>
  <si>
    <t>大英县回马镇烟花爆竹厂</t>
  </si>
  <si>
    <t>第一批</t>
  </si>
  <si>
    <t>2台1092型园网纸机，1台1575型造纸机,2008年12月投产，年产601吨卫生纸。</t>
  </si>
  <si>
    <t>布拖县</t>
  </si>
  <si>
    <t>布拖县万春淀粉有限责任公司</t>
  </si>
  <si>
    <t>马铃薯淀粉3000吨／年</t>
  </si>
  <si>
    <t>3000吨马铃薯淀粉生产线一套</t>
  </si>
  <si>
    <t>四川宁南金沙江糖业有限公司</t>
  </si>
  <si>
    <t>有限责任公司</t>
  </si>
  <si>
    <t>30吨EBT电弧炉2座</t>
  </si>
  <si>
    <t>产能单位：万吨（其中，玻璃，万重量箱；制革，万标张；印染，万米；电力，万千瓦,铅酸蓄电池，万千伏安时）</t>
  </si>
  <si>
    <t>分序号</t>
  </si>
  <si>
    <t>市州</t>
  </si>
  <si>
    <t>是否扩权县</t>
  </si>
  <si>
    <t>区、县名称</t>
  </si>
  <si>
    <t>行业</t>
  </si>
  <si>
    <t>企业名称</t>
  </si>
  <si>
    <t>经济类型</t>
  </si>
  <si>
    <t>企业成立年月</t>
  </si>
  <si>
    <t>企业职工人数（人）</t>
  </si>
  <si>
    <t>淘汰落后产能涉及职工数（人）</t>
  </si>
  <si>
    <t>淘汰方式</t>
  </si>
  <si>
    <t>企业总产能</t>
  </si>
  <si>
    <t>计划淘汰产能</t>
  </si>
  <si>
    <t>计划淘汰时间</t>
  </si>
  <si>
    <t>淘汰设备型号、生产线类型和数量</t>
  </si>
  <si>
    <t>淘汰原因</t>
  </si>
  <si>
    <t>落后生产线或生产设备原投资额（万元）</t>
  </si>
  <si>
    <t>预计所需投入（万元）</t>
  </si>
  <si>
    <t>预计形成节能量（万吨标煤）</t>
  </si>
  <si>
    <t xml:space="preserve"> 1座轮窑36门 制砖设备1套</t>
  </si>
  <si>
    <t>彭州市红达页岩砖厂</t>
  </si>
  <si>
    <t>粉煤灰、空心砖生产线1条。其中：3T锅炉、蒸压釜25000*1.65*3台、球磨机1台压砖机6台、皮带运输机6台（200米）、圆盘给料机5台、小平车200台、轮碾机2台、布袋除尘器1台、破碎机1（500*600）粉碎机1台（1000*1000）</t>
  </si>
  <si>
    <t>泸县福集华鑫矸砖厂</t>
  </si>
  <si>
    <t>地面轮窑长98.6m×宽18m×高2.5m，其中：砖机、JkB45/40  1台；搅拌机、SJ360*4、1台；粉粹机、90/90、1台；抽风机、100、1台；减速机、JZQ050/18/1、1台；切坯机、燕尾式、1台；破碎机、50/50、1台</t>
  </si>
  <si>
    <t>泸县云锦吉利矸砖厂</t>
  </si>
  <si>
    <t>1000 万匹</t>
  </si>
  <si>
    <t>区域经济调整</t>
  </si>
  <si>
    <t>宝兴县白玉明鑫硅业有限公司</t>
  </si>
  <si>
    <t>6300千伏安矿热炉（工业硅冶炼炉）1台及附属配套设施</t>
  </si>
  <si>
    <t>宝兴县新盛源铁合金有限责任公司</t>
  </si>
  <si>
    <t>个人独资</t>
  </si>
  <si>
    <t>四川省贵均纺织有限公司</t>
  </si>
  <si>
    <t>其他有限公司</t>
  </si>
  <si>
    <t>5.1万锭</t>
  </si>
  <si>
    <t>1.008万锭</t>
  </si>
  <si>
    <t>FA504细纱机24台、133M普通络筒机10台</t>
  </si>
  <si>
    <t>一是执行国家产业政策，二是“4.20”地震后设备受损</t>
  </si>
  <si>
    <t>芦山县隆盛棉纺织厂</t>
  </si>
  <si>
    <t>私营独资</t>
  </si>
  <si>
    <t>1.8万锭</t>
  </si>
  <si>
    <t>0.7912万锭</t>
  </si>
  <si>
    <t>Ф3.2×11米塔式机立窑生产线一条、Ф2.5×8米塔式机立窑生产线一条，Ф3×11米磨机1套、Ф1.83×7米磨机2套，Ф2.2×7米磨机1套</t>
  </si>
  <si>
    <t>乐至县</t>
  </si>
  <si>
    <t>1975年</t>
  </si>
  <si>
    <t>Ф3×11米机立窑生产线一条、Ф3×10米机立窑生产线一条</t>
  </si>
  <si>
    <t>调整产业结构</t>
  </si>
  <si>
    <t>雁江区</t>
  </si>
  <si>
    <t>60万立方米</t>
  </si>
  <si>
    <t>30万立方米</t>
  </si>
  <si>
    <t>简易移动式混凝土砌块成型机、附着振动成型台1套；混凝土块固定式成型机1台。KJ1200单筒提升绞机1套、BX1－135、BX2－500交流弧焊机10台。</t>
  </si>
  <si>
    <t>高电耗</t>
  </si>
  <si>
    <t>2000万元</t>
  </si>
  <si>
    <t>简阳市泰峰化肥有限责任公司</t>
  </si>
  <si>
    <t>耗电装机容量6700kwh，年产3万吨合成氨煤焦生产线一条</t>
  </si>
  <si>
    <t>高能枆、高污染</t>
  </si>
  <si>
    <t>四川简阳海特有限公司</t>
  </si>
  <si>
    <t>2001年</t>
  </si>
  <si>
    <t>污染重、能耗高</t>
  </si>
  <si>
    <t>四川晶工机械有限公司</t>
  </si>
  <si>
    <t>阿坝州</t>
  </si>
  <si>
    <t>理县</t>
  </si>
  <si>
    <t>6300千伏安矿热炉硅铝钡钙炉、硅铁炉</t>
  </si>
  <si>
    <t>产业政策</t>
  </si>
  <si>
    <t>茂县</t>
  </si>
  <si>
    <t>茂县新华矸砖厂有限责任公司</t>
  </si>
  <si>
    <t>22门轮窑生产线1条、烘干房1个；砖机一台、输送带6套、顶车1台、滚动筛1套、变压器1台、电瓶车12台、电动机15台、装载机1台、搅拌缸4台、粉粹机1台、切胚机1台、焊机1台、风机1台、空压机1台、电动机15台、窑车500个</t>
  </si>
  <si>
    <t>落后生产工艺、产能过剩</t>
  </si>
  <si>
    <t>茂县龙洞沟页岩砖厂（两个厂）</t>
  </si>
  <si>
    <t>停产</t>
  </si>
  <si>
    <t>32门轮窑1条、37门无顶轮窑1条、烘干房1个；变压器2个、电动机30个、发电机2台、配电箱4个、电瓶车18个、窑车320个、装载机2台、风机10个、传送带1套、砖机1套、振动筛1个、搅拌机3台、粉粹机1个、切胚机1个、下料机1台、真空打气泵2台</t>
  </si>
  <si>
    <t>茂县南庄页岩砖厂</t>
  </si>
  <si>
    <t>16门轮窑生产线1条；烘干房生产线1条；真空砖机1台、粉粹机1台、输送机4套、搅拌机1台、搅拌缸1个、切胚机2台、风机2台</t>
  </si>
  <si>
    <t>茂县云龙制砖有限责任公司</t>
  </si>
  <si>
    <t>茂县利民砖厂</t>
  </si>
  <si>
    <t>32门轮窑生产线1条、烘干房1个；砖机一套、粉粹机1台、电机30个、真空机1台、输送带8条、电动车10个、搅拌机2台、吹风机2台、装载机1台、变压器与配电柜1套</t>
  </si>
  <si>
    <t>茂县阳午沟页岩砖厂</t>
  </si>
  <si>
    <t>2600万匹</t>
  </si>
  <si>
    <t>18门轮窑生产线1条；单级真空机1台、油式真空泵1台、空气压缩机1台、粉粹机1台、输送带1套、搅拌缸2个、变压器1台、装载机1台、减速机2台、启动机3台、柴油机1台、电机2台、切胚机1台、风机1台、滚动筛1个</t>
  </si>
  <si>
    <t>茂县茂宁制砖有限责任公司</t>
  </si>
  <si>
    <t>2条32门轮窑生产线；砖机1套、粉粹机1套、滚动筛1套、搅拌机2台、真空机1台、输送架7条、切胚机1台、配电柜8个</t>
  </si>
  <si>
    <t>甘孜州</t>
  </si>
  <si>
    <t>康定县</t>
  </si>
  <si>
    <t>四川鲸渤硅业有限责任公司</t>
  </si>
  <si>
    <t>凉山州</t>
  </si>
  <si>
    <t>喜德县</t>
  </si>
  <si>
    <t>喜德县天海矿业有限责任公司</t>
  </si>
  <si>
    <t>6㎡×14.3米固体原料和燃料分烧式竖炉设备三套</t>
  </si>
  <si>
    <t>金阳县</t>
  </si>
  <si>
    <t>金阳县金太阳铅锌铜洗选厂</t>
  </si>
  <si>
    <t>破碎设备一套，球磨设备一套，洗选设备一套</t>
  </si>
  <si>
    <t>重金属污染严重</t>
  </si>
  <si>
    <t>金阳县汇鑫矿业开发公司</t>
  </si>
  <si>
    <t>金阳纳川矿业有限公司</t>
  </si>
  <si>
    <t>金阳县鑫国矿业有限公司</t>
  </si>
  <si>
    <t>宁南县</t>
  </si>
  <si>
    <t>越西县</t>
  </si>
  <si>
    <t>φ3.2×10米机立窑生产线1条</t>
  </si>
  <si>
    <t>德昌县</t>
  </si>
  <si>
    <t>德昌士达炭素有限公司</t>
  </si>
  <si>
    <t>4.8万吨高功率石墨化电极</t>
  </si>
  <si>
    <t>8000吨</t>
  </si>
  <si>
    <t>6台14米艾奇逊石墨化炉和6300kVA整调变设备</t>
  </si>
  <si>
    <t>彭州市通达页岩矸砖厂</t>
  </si>
  <si>
    <t>彭州市治宇建材厂</t>
  </si>
  <si>
    <t xml:space="preserve"> 1座轮窑32门 制砖设备1套</t>
  </si>
  <si>
    <t>彭州市源鹏页岩矸砖厂</t>
  </si>
  <si>
    <t>彭州市葛仙山建材有限责任公司</t>
  </si>
  <si>
    <t>彭州市文强矸砖厂</t>
  </si>
  <si>
    <t>5000万匹</t>
  </si>
  <si>
    <t>高耗能</t>
  </si>
  <si>
    <t>2800万匹</t>
  </si>
  <si>
    <t>金堂县福兴页岩砖厂</t>
  </si>
  <si>
    <t>配电房一座、200千伏变压器一台，发电机一套、JKR45/45-2.0真空挤压机一台、80碎机一台、输送带4套、送（切）坯机各一套，坯车8辆、大风机一座、30b型装载机一辆、钢架车间一座</t>
  </si>
  <si>
    <t>金堂县高板页岩砖厂</t>
  </si>
  <si>
    <t>配电房一座、200千伏变压器1台，200千伏发电机一套、80粉碎机一台、输送带4套、40-50砖机一台、送坯车一套、切坯车一套、坯车8辆、大风机一座、30装机一辆、20装机一辆、钢架车间2座</t>
  </si>
  <si>
    <t>金堂三溪龙桥页岩砖厂</t>
  </si>
  <si>
    <t>配电房一座、变压器一台、200千伏安乐山利达40真空砖机一台，80粉碎机一台、切坯机一台、滚带一台、输送带分坯架38米、风机一台、平板车120台、50千瓦发电机一台、30装机一台</t>
  </si>
  <si>
    <t>金堂县广兴永安砖厂</t>
  </si>
  <si>
    <t>150千伏安变压器一台，350型制砖机一台、搅拌机一台、切坯机一台、输送架26米、滚动筛一台、粉碎机2台、80型电机10台、120千瓦风机一台、80型装机一台、30型小挖机一台、农用车2辆、架车12架、电焊机一台、加气泵一台</t>
  </si>
  <si>
    <t>金堂县官仓镇红旗页岩砖厂</t>
  </si>
  <si>
    <t>3.3万标张</t>
  </si>
  <si>
    <t>组机350型一台、风压机一台、搅泥缸一台、粉碎机一台、滚筒筛一台、输送架6条、250变压器一台、110发电机一台、30型装机一台、250挖机一台、水泵4台、架车7辆、出窑车3辆、10型风机一台、电机15台、400型焊机2台、切坯机一台、氧焊一台、农用车2辆</t>
  </si>
  <si>
    <t>1000万匹</t>
  </si>
  <si>
    <t>2004年</t>
  </si>
  <si>
    <t>7000万匹</t>
  </si>
  <si>
    <t>1200万匹</t>
  </si>
  <si>
    <t>2002年</t>
  </si>
  <si>
    <t>1800万匹</t>
  </si>
  <si>
    <t>500万匹</t>
  </si>
  <si>
    <t>600万匹</t>
  </si>
  <si>
    <t>2006年</t>
  </si>
  <si>
    <t>1996年</t>
  </si>
  <si>
    <t>1100万匹</t>
  </si>
  <si>
    <t>2005年</t>
  </si>
  <si>
    <t>严重污染环境</t>
  </si>
  <si>
    <t>彭州市小渔洞金苑建材厂</t>
  </si>
  <si>
    <t>轮窑54门一座，轮窑23门一座，50-45砖机一台，45-45砖机一台</t>
  </si>
  <si>
    <t>彭州市思文兴达矸砖有限公司</t>
  </si>
  <si>
    <t>轮窑34门一座，45-40砖机一台</t>
  </si>
  <si>
    <t>彭州市葛仙山顺通砖瓦建材有限公司</t>
  </si>
  <si>
    <t>隧道窑两条，一烘两烧，2.5米*86米，砖机45-45型一台</t>
  </si>
  <si>
    <t>彭州市鑫诚页岩墙材有限公司</t>
  </si>
  <si>
    <t>轮窑32门一座，轮窑15门一座，制砖机50-45两台</t>
  </si>
  <si>
    <t>彭州市九陇页岩砖厂</t>
  </si>
  <si>
    <t>轮窑34门两座，制砖机两台50-45</t>
  </si>
  <si>
    <t>彭州市双丰页岩砖厂</t>
  </si>
  <si>
    <t>轮窑32门一座，50-45制砖机一台</t>
  </si>
  <si>
    <t>彭州市羊叉异型砖厂</t>
  </si>
  <si>
    <t>轮窑34门一座，50-45制砖机一台</t>
  </si>
  <si>
    <t>彭州市新兴镇大立矸砖厂</t>
  </si>
  <si>
    <t>轮窑34门一座，轮窑20门一座，50-45制砖机两台</t>
  </si>
  <si>
    <t>成都市金房墙体材料有限公司</t>
  </si>
  <si>
    <t>轮窑5条线，共132门，制砖机5045-30五台</t>
  </si>
  <si>
    <t>彭州市鼎坤墙体材料有限公司</t>
  </si>
  <si>
    <t>轮窑36门一座，制砖机50-5一台</t>
  </si>
  <si>
    <t>彭州市三和页岩制品有限公司</t>
  </si>
  <si>
    <t>轮窑34门一座，制砖机50-45一台</t>
  </si>
  <si>
    <t>彭州市庆兴镇庆河页岩矸砖厂</t>
  </si>
  <si>
    <t>轮窑32门一座，制砖机50-45一台</t>
  </si>
  <si>
    <t>彭州隆丰矸砖厂</t>
  </si>
  <si>
    <t>彭州市君山矸砖厂</t>
  </si>
  <si>
    <t>轮窑28门一座，轮窑24门一座，50-45制砖机一台，45-45制砖机一台</t>
  </si>
  <si>
    <t>年产5万吨硫酸,接触法生产线一条；
年产2万吨磷肥，箱式化成法生产线一条。</t>
  </si>
  <si>
    <t>名山县</t>
  </si>
  <si>
    <t>四川省名山县民信化工实业有限公司</t>
  </si>
  <si>
    <t>120立方蒸发灶6台.80立方水温锅2台.人工配料操作台等</t>
  </si>
  <si>
    <t>1.7万吨</t>
  </si>
  <si>
    <t>3条1092型纸机生产线，1999年3月投产，产能0.3万吨。原料为竹浆和废纸，生产产品为黄纤纸，幅宽为90厘米，设计转速100米/分，有精浆机2台、浆泵5台、真空泵3台。</t>
  </si>
  <si>
    <t>巴中</t>
  </si>
  <si>
    <t>平昌县</t>
  </si>
  <si>
    <t>平昌县页岩砖厂</t>
  </si>
  <si>
    <t>制砖机1台、搅拌机2台、粉碎机1台、破碎机1台、拆坯机1台、拉车机1台、风机1台、变压器1台</t>
  </si>
  <si>
    <t>巴州区</t>
  </si>
  <si>
    <t>巴中市巴州区鑫禹环保建材厂</t>
  </si>
  <si>
    <t>5万米</t>
  </si>
  <si>
    <t>2万米</t>
  </si>
  <si>
    <t>淘汰落后产能2万米水泥制品生产线及设备8套，（离心模具、悬辊模具、芯模模具、配料系统、立式振动模具、悬辊机、立式差速绕丝机等。</t>
  </si>
  <si>
    <t>南江县</t>
  </si>
  <si>
    <t>南江县霞石矿业有限公司</t>
  </si>
  <si>
    <t>破碎机、棒磨机、分级机、磁选机、脱水机、烘干机等设备32台(套)；选矿生产线除尘流程线2条、P112-4.B.2废水处理流程线2条。</t>
  </si>
  <si>
    <t>平昌县兴隆建材厂</t>
  </si>
  <si>
    <t>378万匹</t>
  </si>
  <si>
    <t>600吨自动压机1台、破碎机1台、成型机2台</t>
  </si>
  <si>
    <t>巴中市恒通香料有限公司</t>
  </si>
  <si>
    <t>1000吨</t>
  </si>
  <si>
    <t>500吨</t>
  </si>
  <si>
    <t>金堂县九龙宏伟页岩砖厂</t>
  </si>
  <si>
    <t>配电房一座、250千伏变压器一台，发电机一套、JKR45/45-2.0真空挤压机两台、80碎机两台、输送带4套、送（切）坯机各一套，坯车12辆、大风机一座、30b型装载机一辆、钢架车间一座</t>
  </si>
  <si>
    <t>合伙</t>
  </si>
  <si>
    <t>全民所有制</t>
  </si>
  <si>
    <t>彭州市庆兴空心砖厂厂（普通合伙）</t>
  </si>
  <si>
    <t>成都市呈祥新型建材有限公司</t>
  </si>
  <si>
    <t>彭州市白水河旭梅矿粉加工厂</t>
  </si>
  <si>
    <t>不符合产业政策</t>
  </si>
  <si>
    <t>化工</t>
  </si>
  <si>
    <t>成都成华区动力化工设备厂</t>
  </si>
  <si>
    <t>反应釜2个；搅拌机3台；分散机2个</t>
  </si>
  <si>
    <t>1万吨</t>
  </si>
  <si>
    <t>医药</t>
  </si>
  <si>
    <t>成都市润德药业有限公司</t>
  </si>
  <si>
    <t>青蒿素提取生产线两条，共计设备及配套设施69台（套）</t>
  </si>
  <si>
    <t>造纸</t>
  </si>
  <si>
    <t>3万吨</t>
  </si>
  <si>
    <t>第1条：废瓦楞纸箱制浆生产线：投产时间1995年12月、产能1.5万吨  5立方米碎解机2台、压力筛 1台、离心筛1台、除渣器 2台、纤维分离机 1台、1575瓦楞原纸生产线2条、生产瓦楞原纸、瓦楞纸克重为100克—250克、圆网、2.5 米直径烘缸1个、3米直径烘缸1个、设计车速50米/分、浆泵7台、真空泵2台。2400瓦楞原纸生产线1条、生产瓦楞原纸、瓦楞纸克重为100克—250克、圆网、2.5米直径烘缸2个、设计车速50米/分、浆泵4 台、真空泵1台。第2条：卫生纸制浆生产线：投产时间2001年12</t>
  </si>
  <si>
    <t>部分制浆设备和纸机1092型单缸单网设计车速150米/分4台，和部分污水处理设备</t>
  </si>
  <si>
    <t>玻璃制品</t>
  </si>
  <si>
    <t>四川科伦药用包装有限公司</t>
  </si>
  <si>
    <t>1.9万吨</t>
  </si>
  <si>
    <t>高耗能高污染</t>
  </si>
  <si>
    <t>其他轻工</t>
  </si>
  <si>
    <t>成华区立新蓄电池辅料厂</t>
  </si>
  <si>
    <t>半自动点胶机3台；酸碱槽2个</t>
  </si>
  <si>
    <t>成都保和塑胶配件厂</t>
  </si>
  <si>
    <t>废气净化设备1套；换热器2套</t>
  </si>
  <si>
    <t>成都美迪康生物工程有限公司</t>
  </si>
  <si>
    <t>陈皮苷提取生产线一条，共计设备153台（套）</t>
  </si>
  <si>
    <t>食品</t>
  </si>
  <si>
    <t>成都福马食品有限公司</t>
  </si>
  <si>
    <t>0.12万吨</t>
  </si>
  <si>
    <t>1800kVA矿热炉一条生产线，配电设施6550kVA,定模盆、柴油发电机、粉碎机、分光度仪、地磅称等30台</t>
  </si>
  <si>
    <t>华蓥市</t>
  </si>
  <si>
    <t>四川省华蓥耐火材料有限责任公司</t>
  </si>
  <si>
    <t>2000KVA火法炼锌生产线一条,包括8.8米高温竖罐蒸馏炉1台及配套设施</t>
  </si>
  <si>
    <t>石棉县鑫科金属有限公司</t>
  </si>
  <si>
    <t>1250KVA火法炼锌生产线三台，包括9米高温竖罐蒸馏炉3台及附属设施</t>
  </si>
  <si>
    <t>石棉县昊隆电锌厂</t>
  </si>
  <si>
    <t>石棉县双华冶炼厂</t>
  </si>
  <si>
    <t>1250KVA火法炼锌生产线二条，包括9米高温竖罐蒸馏炉2台及附属设施</t>
  </si>
  <si>
    <t>石棉县天马锌业有限责任公司</t>
  </si>
  <si>
    <t>1250KVA火法炼锌生产线一条，包括6米高温竖罐蒸馏炉1台及附属设施</t>
  </si>
  <si>
    <t>1250KVA火法炼锌生产线二条，包括5.2米高温竖罐蒸馏炉2台及附属设施</t>
  </si>
  <si>
    <t>四川汇鹏锌业有限公司石棉电锌厂</t>
  </si>
  <si>
    <t>1250KVA火法炼锌生产线一条，包括5.2米高温竖罐蒸馏炉1台及附属设施</t>
  </si>
  <si>
    <t>1250KVA火法炼锌生产线一条，包括9米高温竖罐蒸馏炉1台及附属设施</t>
  </si>
  <si>
    <t>石棉县金辉电炉锌厂</t>
  </si>
  <si>
    <t>2000KVA火法炼锌生产线一条，包括5.2米高温竖罐蒸馏炉2台及附属设施</t>
  </si>
  <si>
    <t>石棉县宏大工贸有限责任公司</t>
  </si>
  <si>
    <t>10万吨PVC湿法乙炔生产线4台湿式发生器(DN3200*9273)、两条乙炔栈桥、水洗塔（DN2000*14335）一台、清净塔（DN1400*14310）两台、冷却塔一台、中和塔（DN1400*14310一台、清净生产厂房一套、破碎生产厂房一套、压滤装置厂房一套、鄂式破碎机（ PE400*600）4台、旋风除尘器（CLT/A-6*7.5-Ⅱ）渣浆分离器（DN1800*4104)4台、皮带运输机（输送量80T/h）两套等</t>
  </si>
  <si>
    <t>四川省长征药业股份有限公司</t>
  </si>
  <si>
    <t>水针3亿支，片剂8亿片</t>
  </si>
  <si>
    <t>片剂8亿片（年产量）</t>
  </si>
  <si>
    <t>1、压片机生产线3条；2、变压器750KVA1台，630KVA1台；3、1T/小时的电锅炉1台；4、组合空调1台；5、洗瓶机1台；6、活塞式空压机1台</t>
  </si>
  <si>
    <t>乐山市瑞鸽皮革工业有限公司</t>
  </si>
  <si>
    <t>60万标张</t>
  </si>
  <si>
    <t>年产43万牛皮标张生皮制革生产线6条，年产10万牛皮标张蓝皮生产线6条，各型转鼓98台，设备229台，污水处理工程26台（套），管网23280米，供电系统14台（套）</t>
  </si>
  <si>
    <t>四川省井研玉皇纺织有限公司</t>
  </si>
  <si>
    <t>1500万米</t>
  </si>
  <si>
    <t>480万米</t>
  </si>
  <si>
    <t>GA615-75有梭织机200台、1515-75有梭织机100台</t>
  </si>
  <si>
    <t>井研县金龙纺织厂</t>
  </si>
  <si>
    <t>1998年7月</t>
  </si>
  <si>
    <t>930万米</t>
  </si>
  <si>
    <t>织机k251：136台、织机CTA75A(1515)：240台、整经机1452D：1台、工业锅炉DZL1-8-AⅢ：1台</t>
  </si>
  <si>
    <t>3T冲天炉一座、5T行车一台，750kg电炉及配套设施一套，电阻炉一座，厂房及其它配套设施</t>
  </si>
  <si>
    <t>南充</t>
  </si>
  <si>
    <t>高坪</t>
  </si>
  <si>
    <t>南充市高坪区建威玻璃制品厂</t>
  </si>
  <si>
    <t>熔化量100吨/日，平拉（格法）生产线1座</t>
  </si>
  <si>
    <t>营山</t>
  </si>
  <si>
    <t>营山县皓祥纸业有限公司</t>
  </si>
  <si>
    <t>2007年2月</t>
  </si>
  <si>
    <t>2013年5月1日</t>
  </si>
  <si>
    <t>（书本纸、新闻纸、办公废纸）废纸脱墨制浆生产线1条，2007年2月投产，产能0.5万吨：1575型纸机1台、1092型纸机2台、、压力筛2台、离心筛2台、除渣器1台、纤维分离机2台、罗茨真空泵4台、漂白剂5台、园网浓缩机1台、中浓浆机4台、切纸机1台。</t>
  </si>
  <si>
    <t>909.19</t>
  </si>
  <si>
    <t>120</t>
  </si>
  <si>
    <t>2001年1月</t>
  </si>
  <si>
    <t>0.95万吨</t>
  </si>
  <si>
    <t>2013年4月30日</t>
  </si>
  <si>
    <t>旧瓦楞废纸非脱墨制浆生产线1条，2001年投产，产能0.95万吨：450盘磨3台、Cx离心筛（1.8㎡）2台、8m³碎浆机2台、推进器20台、中浓浆泵20台、清水泵20台、跳筛（1.8㎡）2台、除砂器4台、纤维分离器1台、高浓除砂器1台、500kvA变压器2台、4T锅炉1台。 造纸生产线1条，2001年投产，产能0.95万吨：废纸浆、幅宽1600mm纸机1台，设计车速100米/分。</t>
  </si>
  <si>
    <t>嘉陵</t>
  </si>
  <si>
    <t>0.3万千瓦</t>
  </si>
  <si>
    <t>2013年10月1日</t>
  </si>
  <si>
    <t>1×0.3机组</t>
  </si>
  <si>
    <t>眉山</t>
  </si>
  <si>
    <t>仁寿县</t>
  </si>
  <si>
    <t>宜宾</t>
  </si>
  <si>
    <t>高县</t>
  </si>
  <si>
    <t>1972年10月</t>
  </si>
  <si>
    <t>1986年6月</t>
  </si>
  <si>
    <t>翠屏区</t>
  </si>
  <si>
    <t>70万吨</t>
  </si>
  <si>
    <t>φ2.5×10米机立窑水泥生产线一条,2.2×7.5米磨机两台</t>
  </si>
  <si>
    <t>8万吨</t>
  </si>
  <si>
    <t>资中县</t>
  </si>
  <si>
    <t>机立窑3.2X10米1台、球磨机2.2X7.5米2台以及成球盘、破碎机、装包机等42套台。</t>
  </si>
  <si>
    <t>内江市交通水泥厂</t>
  </si>
  <si>
    <t>四川白塔新联兴陶瓷集团有限责任公司</t>
  </si>
  <si>
    <t>1979年</t>
  </si>
  <si>
    <t>4500万平方米</t>
  </si>
  <si>
    <t>700万平方米</t>
  </si>
  <si>
    <t>400万平米高档内墙砖及300万平米资质大板地砖生产各一条。涉及淘汰160米辊道窑四条，15吨球磨机7台，20吨球磨机12台，2500喷雾塔一座，3200喷雾塔两座，西蒂1808型1700吨自动压机两台，娜萨提801型800吨自动压机一台，莱斯800型自动压机2台，600*600抛光机一套。淘汰设备361台(套)。</t>
  </si>
  <si>
    <t>威远县酰蜂砖厂</t>
  </si>
  <si>
    <t>18门轮窑1座</t>
  </si>
  <si>
    <t>威远县新华机砖厂</t>
  </si>
  <si>
    <t>16门轮窑1座</t>
  </si>
  <si>
    <t>威远县兴源机砖厂</t>
  </si>
  <si>
    <t>14门轮窑1座</t>
  </si>
  <si>
    <t>东兴区</t>
  </si>
  <si>
    <t>内江市东兴区成良煤矸石砖厂</t>
  </si>
  <si>
    <t>1989年</t>
  </si>
  <si>
    <t>18门轮窑生产线一门，制砖机设备一套，180kV变压器一台，30装载机和18装载机各一台，备用50千瓦电机1台，30千瓦电机3台，45千瓦电机1台，5千瓦电机5台。</t>
  </si>
  <si>
    <t>隆昌县龙市矿石厂</t>
  </si>
  <si>
    <t>8.4万吨</t>
  </si>
  <si>
    <t>三条年生产能力共6万吨采矿生产线</t>
  </si>
  <si>
    <t>隆昌县圣灯矿石厂</t>
  </si>
  <si>
    <t>2007年8月</t>
  </si>
  <si>
    <t>9.6万吨</t>
  </si>
  <si>
    <t>4条年生产能力共6万吨采矿生产线</t>
  </si>
  <si>
    <t>四川新威矿物质饲料有限公司</t>
  </si>
  <si>
    <t>磷酸氢钙6万吨/年</t>
  </si>
  <si>
    <t>6万吨硫酸法磷酸氢钙及5万吨硫磺制酸生产线</t>
  </si>
  <si>
    <t>硫酸法制磷酸氢钙生产线(其中：MQS1830*7000mm球磨机一台，VF-317空气压缩机一台，DI-1750mm带式过滤机一台，DI-3200mm带式过滤机两台，Sk-85真空泵两台。硫磺制硫酸生产线(其中：焚硫炉一台，废热锅炉一台，D250-12离心鼓风机一台，DI300离心风机一台，干燥吸收塔两台，转化器一台，换热器两台)</t>
  </si>
  <si>
    <t>SO2年减排283.87吨；磷石膏年减排16.8万吨；悬浮物年减排12吨。</t>
  </si>
  <si>
    <t>1760型黄纸板机生产线一条、1760型瓦楞原纸机生产线一条、1600型箱板纸机生产线一条及其辅助设备。</t>
  </si>
  <si>
    <t>市中区</t>
  </si>
  <si>
    <t>2002年11月</t>
  </si>
  <si>
    <t>4.2万吨</t>
  </si>
  <si>
    <t>1800纸机1台，1800复卷机1台，制浆系统1套（含水力碎浆机3台，储浆池8座，双盘磨2台，单盘磨2台，CX筛3台，抄前浆池1座）</t>
  </si>
  <si>
    <t>2006年8月</t>
  </si>
  <si>
    <t>4.6万吨</t>
  </si>
  <si>
    <t>乐山</t>
  </si>
  <si>
    <t>峨边彝族自治县</t>
  </si>
  <si>
    <t>四川省峨边运兴电冶有限责任公司</t>
  </si>
  <si>
    <t>沙湾区</t>
  </si>
  <si>
    <t>380万吨烧结矿</t>
  </si>
  <si>
    <t>120万吨烧结矿</t>
  </si>
  <si>
    <t>60平方米烧结机2台</t>
  </si>
  <si>
    <t>井研县</t>
  </si>
  <si>
    <t>0</t>
  </si>
  <si>
    <t>马边彝族自治县</t>
  </si>
  <si>
    <t>峨眉山市</t>
  </si>
  <si>
    <t>Ф2.4×10米粉磨机组1套</t>
  </si>
  <si>
    <t>夹江县</t>
  </si>
  <si>
    <t>宜宾红星电子有限公司</t>
  </si>
  <si>
    <t>5500万件</t>
  </si>
  <si>
    <t>3000万件</t>
  </si>
  <si>
    <t>生产工艺落后，进行工艺改造升级</t>
  </si>
  <si>
    <t>四川省宜宾市吴桥建材工业有限责任公司</t>
  </si>
  <si>
    <t>1994年9月</t>
  </si>
  <si>
    <t>20300万匹</t>
  </si>
  <si>
    <t>12300万匹</t>
  </si>
  <si>
    <t>2.6</t>
  </si>
  <si>
    <t>宜宾天原集团股份有限公司</t>
  </si>
  <si>
    <t>32万吨聚氯乙烯、25.2万吨烧碱</t>
  </si>
  <si>
    <r>
      <t>Ⅰ型、Ⅱ型、Ⅳ型30m</t>
    </r>
    <r>
      <rPr>
        <vertAlign val="superscript"/>
        <sz val="10"/>
        <rFont val="宋体"/>
        <family val="0"/>
      </rPr>
      <t>3</t>
    </r>
    <r>
      <rPr>
        <sz val="10"/>
        <rFont val="宋体"/>
        <family val="0"/>
      </rPr>
      <t>聚合釜共14台，30-Ⅲ型金属电解槽120台</t>
    </r>
  </si>
  <si>
    <t>38万吨</t>
  </si>
  <si>
    <r>
      <t>3T/h冲天炉2座，50m</t>
    </r>
    <r>
      <rPr>
        <vertAlign val="superscript"/>
        <sz val="10"/>
        <rFont val="宋体"/>
        <family val="0"/>
      </rPr>
      <t>3</t>
    </r>
    <r>
      <rPr>
        <sz val="10"/>
        <rFont val="宋体"/>
        <family val="0"/>
      </rPr>
      <t>铸造专用风机2台，S114混碾机1台，抛丸清砂设备1台，清砂滚筒2台，砂轮机4台</t>
    </r>
  </si>
  <si>
    <t>2200万匹</t>
  </si>
  <si>
    <t>其他轻工</t>
  </si>
  <si>
    <t>16万吨</t>
  </si>
  <si>
    <r>
      <t>3.6m</t>
    </r>
    <r>
      <rPr>
        <vertAlign val="superscript"/>
        <sz val="10"/>
        <rFont val="宋体"/>
        <family val="0"/>
      </rPr>
      <t>2</t>
    </r>
    <r>
      <rPr>
        <sz val="10"/>
        <rFont val="宋体"/>
        <family val="0"/>
      </rPr>
      <t>球团竖炉17座，36m</t>
    </r>
    <r>
      <rPr>
        <vertAlign val="superscript"/>
        <sz val="10"/>
        <rFont val="宋体"/>
        <family val="0"/>
      </rPr>
      <t>2</t>
    </r>
    <r>
      <rPr>
        <sz val="10"/>
        <rFont val="宋体"/>
        <family val="0"/>
      </rPr>
      <t>烧结机2台，25m</t>
    </r>
    <r>
      <rPr>
        <vertAlign val="superscript"/>
        <sz val="10"/>
        <rFont val="宋体"/>
        <family val="0"/>
      </rPr>
      <t>2</t>
    </r>
    <r>
      <rPr>
        <sz val="10"/>
        <rFont val="宋体"/>
        <family val="0"/>
      </rPr>
      <t>烧结机2台</t>
    </r>
  </si>
  <si>
    <t>1、废纸制浆生产线2条，1条1575废纸（脱墨）制浆生产线1条、纸机4台，投产日期2007.3，产能2.5万吨：10立方米碎浆机1台、罗次真空泵2台、14平方米浓缩机1台、浆泵4台。                                      第1条造纸生产线，投产日期2007.3，产能2.5万吨：原料名称（废纸板、废书）、生产的产品名称（卫生纸、文化纸）1条1575废纸（脱墨）制浆生产线1条、纸机2台，投产日期2007.3，产能1.5万吨：5立方米碎浆机1台、罗次真空泵2台、7平方米浓缩机1台、浆泵3台。废纸制浆生产线：1条1575废纸（脱墨）制浆生产线1条、纸机2台，投产日期2007.3，产能1.5万吨：5立方米碎浆机1台、罗次真空泵2台、7平方米浓缩机1台、浆泵3台。                                                2、1条1575废纸（脱墨）制浆生产线1条、纸机2台，投产日期2007.3，产能1.5万吨：5立方米碎浆机1台、罗次真空泵2台、7平方米浓缩机1台、浆泵3台。                                      ②造纸生产线规范表述：第2条造纸生产线，投产日期2007.3，产能1.5万吨：原料名称（回收浆、废纸浆）、生产的产品名称（卫生纸、文化纸）</t>
  </si>
  <si>
    <t>德阳合计15户，关闭1户，淘汰落后工艺设备14户</t>
  </si>
  <si>
    <t>德阳</t>
  </si>
  <si>
    <t>绵竹市</t>
  </si>
  <si>
    <t>绵竹四环化工有限公司</t>
  </si>
  <si>
    <t>年产5万吨硫酸和3万吨锌焙砂</t>
  </si>
  <si>
    <t>四川绵竹川润化工有限公司</t>
  </si>
  <si>
    <t>24万吨碳铵/年、10万吨合成氨/年</t>
  </si>
  <si>
    <t>14万吨碳铵/年产能和10万吨合成氨/年装置合成系统高能耗设备</t>
  </si>
  <si>
    <t xml:space="preserve">淘汰ф2600碳铵生产装置2套、淘汰氨合成系统高能耗设备：ф600和ф1000三轴一径冷激式合成塔及其附属设备各一套
</t>
  </si>
  <si>
    <t>四川龙蟒磷制品股份有限公司三分厂</t>
  </si>
  <si>
    <t>50万吨硫酸/年</t>
  </si>
  <si>
    <t>淘汰年产12万吨硫酸生产线一条，淘汰设备数量467台（套）</t>
  </si>
  <si>
    <t>什邡市</t>
  </si>
  <si>
    <t>四川蓝剑化工（集团）有限责任公司</t>
  </si>
  <si>
    <t xml:space="preserve">60508
</t>
  </si>
  <si>
    <t>0.8万吨</t>
  </si>
  <si>
    <t>烧碱4万吨</t>
  </si>
  <si>
    <t>烧碱2万吨</t>
  </si>
  <si>
    <t>8型金属阳极石棉隔膜电解槽137台、各种换热器20台（共523㎡）、蒸发器4台（共535㎡）、氨压缩机6台套、氨冷凝器2台（共300㎡）、氯气冷凝器5台套（共500㎡）、2LA-2氨中冷器6台套、3.16m³液氯汽化器2台、10.8m³液氯贮槽2台、整流变压器5台（共11150KVA)、动力变压器3台（共1865KVA)、2Z2-6/8空压机2台YLJ1250/2.5氯气压缩机6台、YLJ750/2.5氢压机2台、800*2000缓冲罐2台、真空泵2台套、各类罐66台套、各类泵49台套。</t>
  </si>
  <si>
    <t>三台县</t>
  </si>
  <si>
    <t>三台县嘉盛化工有限公司</t>
  </si>
  <si>
    <t>合成氨1.5万吨、甲醇0.8万吨</t>
  </si>
  <si>
    <t>H=12610甲醇合成塔3台、H10480碳化塔2台、 H=4275中变电炉1台、H=4259低娈电炉1台、H8000甲烷化冷却器1台、变压器5台、H12700转化炉1台、D600*105合成塔1台</t>
  </si>
  <si>
    <t>淘汰年产1.4万吨的1条制浆生产线，4台1575纸机，4台1092纸机，锅炉2台，后加工设备30余台套，及相应的辅设备。</t>
  </si>
  <si>
    <t>产能低、能耗高，设备落后</t>
  </si>
  <si>
    <t>纺织</t>
  </si>
  <si>
    <t>四川绵阳纺织有限公司</t>
  </si>
  <si>
    <t>2.5亿元</t>
  </si>
  <si>
    <t>纱线1万吨、坯布2500万米</t>
  </si>
  <si>
    <t>纱线4000吨、坯布1000万米</t>
  </si>
  <si>
    <t>A512细纱机20000纱锭以及配套的前纺设备、GA1511\1515有梭织机420台。</t>
  </si>
  <si>
    <t>国家明令淘汰型号</t>
  </si>
  <si>
    <t>广元</t>
  </si>
  <si>
    <t>旺苍县</t>
  </si>
  <si>
    <t>Ф3×10米机立窑2座、Ф2.8×10米机立窑1座、Ф2.2×6.5米球磨机4台、Ф2.6×13米球磨机1台；</t>
  </si>
  <si>
    <t>φ2.5×42M新型干法回转窑一座、φ2.8×42M新型干法回转窑一座。</t>
  </si>
  <si>
    <t>陶瓷</t>
  </si>
  <si>
    <t>旺苍县矿产有限责任公司</t>
  </si>
  <si>
    <t>5.9万吨</t>
  </si>
  <si>
    <t>淘汰5.9万吨长石粉/年生产线、雷蒙机、球磨机、制砂机、冲击破、粉碎机、分析机、脱水机、烘干窑、压滤机、磁选机、浓缩机、真空过滤机、输送机等46台套</t>
  </si>
  <si>
    <t>生产工艺落后、能耗高、污染物排放量大</t>
  </si>
  <si>
    <t>旺苍县兴荣页岩砖厂</t>
  </si>
  <si>
    <t>页岩砖生产线一条</t>
  </si>
  <si>
    <t>元坝区</t>
  </si>
  <si>
    <t>元坝区陈江人和机制砖瓦厂</t>
  </si>
  <si>
    <t>3100万匹</t>
  </si>
  <si>
    <t>广元市元坝区元坝镇胜利砖厂</t>
  </si>
  <si>
    <t>隧道窑2条</t>
  </si>
  <si>
    <t>青川县</t>
  </si>
  <si>
    <t>3600万匹</t>
  </si>
  <si>
    <t>50-50砖机、120型粉碎机、传输带3条</t>
  </si>
  <si>
    <t>青川县西尔建材制造有限公司</t>
  </si>
  <si>
    <t>4450万匹</t>
  </si>
  <si>
    <t>50-50砖机2台、120型粉碎机2台、传输带3条</t>
  </si>
  <si>
    <t>青川县凉水建筑材料有限责任公司</t>
  </si>
  <si>
    <t>45型砖机、120型粉碎机12套</t>
  </si>
  <si>
    <t>青川县蜀烽建材有限公司</t>
  </si>
  <si>
    <t>40型砖机、120型粉碎机及其他设备</t>
  </si>
  <si>
    <t>青川县鑫源建筑建材有限公司</t>
  </si>
  <si>
    <t>45型砖机、120型粉碎机及其他设备</t>
  </si>
  <si>
    <t>青川大洋制砖有限公司</t>
  </si>
  <si>
    <t>青川县马鹿墙体材料有限公司</t>
  </si>
  <si>
    <t>青川县东阳页岩机砖有限公司</t>
  </si>
  <si>
    <t>青川县温青砖厂</t>
  </si>
  <si>
    <t>青川县民生彩瓦厂</t>
  </si>
  <si>
    <t>45型砖机、121型粉碎机及其他设备</t>
  </si>
  <si>
    <t>青川县永安建材厂</t>
  </si>
  <si>
    <t>45型砖机、122型粉碎机及其他设备</t>
  </si>
  <si>
    <t>青川民生建材有限责任公司</t>
  </si>
  <si>
    <t>45型砖机、124型粉碎机及其他设备</t>
  </si>
  <si>
    <t>青川县鑫成页岩机砖厂</t>
  </si>
  <si>
    <t>45型砖机、126型粉碎机及其他设备</t>
  </si>
  <si>
    <t>青川县天力建材有限公司</t>
  </si>
  <si>
    <t>45型砖机、127型粉碎机及其他设备</t>
  </si>
  <si>
    <t>青川县富利川页岩机砖厂</t>
  </si>
  <si>
    <t>45型砖机、128型粉碎机及其他设备</t>
  </si>
  <si>
    <t>广元市金子山建材有限公司</t>
  </si>
  <si>
    <t>700万匹</t>
  </si>
  <si>
    <t>45型砖机、129型粉碎机及其他设备</t>
  </si>
  <si>
    <t>青川县建鑫蒸压砖厂</t>
  </si>
  <si>
    <t>45型砖机、130型粉碎机及其他设备</t>
  </si>
  <si>
    <t>雅化集团旺苍化工有限公司</t>
  </si>
  <si>
    <t>关闭</t>
  </si>
  <si>
    <t>淘汰一条年产12000吨乳化炸药生产线：         1、淘汰乳化炸药专用设备12台：CJL-ⅠI-11.4型浸冷机1台；AE-HLC-Ⅱ一级乳化器1台；AE-HLC-6.0敏化机1台；CP-2-2硝铵破碎机1台；RZY-32型装药机3台；JG-3卷纸筒机4台；自动包装线1条等    2、淘汰其他设备60台；    3、拆除工房1000m2。</t>
  </si>
  <si>
    <t>利州区</t>
  </si>
  <si>
    <t>广元市合兴化工有限公司</t>
  </si>
  <si>
    <t>0.4万吨</t>
  </si>
  <si>
    <t>60吨反应斧2台、1吨锅炉1台、油水分离器1台、冷凝塔1座</t>
  </si>
  <si>
    <t>青川华悦塑料制品厂</t>
  </si>
  <si>
    <t>65锥形双螺杆挤出成套设备2台、80单螺杆PPR生产线成套设备1台、500-1000立升高低热混机一套、粉碎研磨设备3套</t>
  </si>
  <si>
    <t>四川省旺苍县氮肥厂</t>
  </si>
  <si>
    <t>关闭</t>
  </si>
  <si>
    <t>股份制</t>
  </si>
  <si>
    <t>第二批</t>
  </si>
  <si>
    <t>2.2万吨</t>
  </si>
  <si>
    <t>1万吨</t>
  </si>
  <si>
    <t>0.15万吨</t>
  </si>
  <si>
    <t>0.2万吨</t>
  </si>
  <si>
    <t>7万吨</t>
  </si>
  <si>
    <t>1.28亿元</t>
  </si>
  <si>
    <t>造纸</t>
  </si>
  <si>
    <t>1.3万吨</t>
  </si>
  <si>
    <t>富顺县华盛纸业有限责任公司</t>
  </si>
  <si>
    <t>一、六条制浆生产线:1、废纸脱墨制浆生产线：五立方碎浆机一台，压力筛二台，重质除渣器四支，六角筛二台，园网浓缩机二台；2、废纸非脱墨制浆生产线：五立方碎浆机一台，DD450盘磨二台，DD360盘磨一台，压力筛二台，高浓除渣器一台，重质除渣器六支，轻质除渣器十二支，六角筛二台，纤维分离机一台，疏解机二台，跳筛二台园网浓缩机三台；3、木浆、白纸边制浆生产线：三立方碎浆机一台，DD450盘磨二台，压力筛一台，六角筛一台；4、废纸脱墨制浆生产线：五立方碎浆机两台，疏解机二台、压力筛二台，浮选脱墨槽一台、洗浆机一台；5、废纸制浆生产线：十五立方碎浆机一台，高浓除渣器一台，压力筛五台，重质除渣器七支，轻质除渣器三十六支，六角筛三台，纤维分离机二台，疏解机二台，园网浓缩机二台，重力式园网浓缩机一台；6、废纸脱墨制浆生产线：五立方碎浆机一台，压力筛二台，纤维分离机一台，跳筛二台，园网浓缩机三台；二、两条造纸生产线:1、造纸生产线：幅宽1760mm，园网，多网多缸纸机（1.5米直径烘缸14个，1米直径烘缸2个，）。2、造纸生产线：幅宽2400mm，园网，多网多缸纸机（4米直径烘缸1个，3.2 米直径烘缸1个，1.25米直径烘缸12个，1米直径烘缸2个）</t>
  </si>
  <si>
    <t>大英县龙发页岩机砖厂</t>
  </si>
  <si>
    <r>
      <t>（1）浮法玻璃300万重箱/年 （2）中碱球：0.9万T/年（3）无碱球：0.8万T/年（4）镀膜玻璃70万m</t>
    </r>
    <r>
      <rPr>
        <vertAlign val="superscript"/>
        <sz val="6"/>
        <rFont val="宋体"/>
        <family val="0"/>
      </rPr>
      <t>2</t>
    </r>
    <r>
      <rPr>
        <sz val="6"/>
        <rFont val="宋体"/>
        <family val="0"/>
      </rPr>
      <t>/年（5）钢化玻璃50万m</t>
    </r>
    <r>
      <rPr>
        <vertAlign val="superscript"/>
        <sz val="6"/>
        <rFont val="宋体"/>
        <family val="0"/>
      </rPr>
      <t>2</t>
    </r>
    <r>
      <rPr>
        <sz val="6"/>
        <rFont val="宋体"/>
        <family val="0"/>
      </rPr>
      <t>/年（6）中空玻璃30万m</t>
    </r>
    <r>
      <rPr>
        <vertAlign val="superscript"/>
        <sz val="6"/>
        <rFont val="宋体"/>
        <family val="0"/>
      </rPr>
      <t>2</t>
    </r>
    <r>
      <rPr>
        <sz val="6"/>
        <rFont val="宋体"/>
        <family val="0"/>
      </rPr>
      <t xml:space="preserve">/年 </t>
    </r>
  </si>
  <si>
    <t>附件：</t>
  </si>
  <si>
    <t>四川省2013年淘汰落后产能任务表（市州表）</t>
  </si>
  <si>
    <t>淘汰1万吨锌焙砂生产线一条。重力除尘器2套、旋风除尘器3套、空气冷却器3套、文丘里除尘器2套、泡沫塔1套、复档除沫器2套、脱吸塔1套、玻钢冷却塔1套、圆筒式冷却器1套、Ø220mm×4m冷却排管800套、上料皮带机1套、BRB1.2板式换热器3套、316L阳极保护硫酸冷却器3套、原料大棚1套、成品大棚1套、IHF125-100-200硫酸泵4套、150WQ200-45-37污水泵4套、IS125-100-200A清水泵4套、DN800气体阀门12套、DN600气体阀门8套、QHS-160C硫酸球阀10套、QHS-80C硫酸球阀8套、R60-600鼓风机1套、L113b-800抽风机1套、Y200L2-2-37电机16套、Y250M-4-55电机10套、Y160M-6-7.5电机12套、Y355M-2-250电机1套、Y355L-4-600电机1套、SC2CB79-1200/10变压器1套、高压开关柜（控制屏）3套、低压开关柜（控制屏）8套</t>
  </si>
  <si>
    <t>南江双冠曲酒厂</t>
  </si>
  <si>
    <t>GPD5400硅藻土过滤机5台（套）、GZ-12多功能灌装机3台（套）、C-BGYD多功能酒处理机2台（套）；土制白酒生产线1条。</t>
  </si>
  <si>
    <t xml:space="preserve">资阳市合计8户，关闭2户，淘汰落后工艺设备5户 </t>
  </si>
  <si>
    <t xml:space="preserve">巴中市合计12户，关闭9户，淘汰落后工艺设备3户 </t>
  </si>
  <si>
    <t>四川华晶玻璃有限公司</t>
  </si>
  <si>
    <t>2万吨</t>
  </si>
  <si>
    <t>1万吨</t>
  </si>
  <si>
    <t>型煤加工</t>
  </si>
  <si>
    <t>2013年9月30日</t>
  </si>
  <si>
    <t>1.淘汰SQ-8型成型机2台；2.淘汰SB-Ⅲ型，2400×800×1200搅拌机4台；3、淘汰L30000烘干炉1台。</t>
  </si>
  <si>
    <t>攀枝花</t>
  </si>
  <si>
    <t>西区</t>
  </si>
  <si>
    <t>攀枝花市惠翔工贸有限公司</t>
  </si>
  <si>
    <t>民营</t>
  </si>
  <si>
    <t>800万</t>
  </si>
  <si>
    <t>15万吨</t>
  </si>
  <si>
    <t>50*30成型机2台、烘干炉2套、搅拌机4台、运输系统1套</t>
  </si>
  <si>
    <t>1986年</t>
  </si>
  <si>
    <t>1.7亿元</t>
  </si>
  <si>
    <t>1800万元</t>
  </si>
  <si>
    <t>2860万元</t>
  </si>
  <si>
    <t>0.7吨/年</t>
  </si>
  <si>
    <t>Ф2.5×10米机立窑1座、Ф2.2×7.5米磨机2台；</t>
  </si>
  <si>
    <t>叙永县叙鸿水泥有限责任公司</t>
  </si>
  <si>
    <t>Ф3.6×10米机立窑生产线1条、Ф1.83×7米粉磨机组2套、Ф2.4×11米粉磨机组1套</t>
  </si>
  <si>
    <t>泸州后山长发水泥有限责任公司</t>
  </si>
  <si>
    <t>泸州丹山建筑建材有限责任公司</t>
  </si>
  <si>
    <t>四川金叙水泥有限责任公司</t>
  </si>
  <si>
    <t>8万吨</t>
  </si>
  <si>
    <t>Ф3×10米机立窑生产线1条、Ф1.83×7米生料粉磨机1套；Ф2.2×7米水泥粉磨机1套</t>
  </si>
  <si>
    <t>泸州市叙永县叙强建材有限公司</t>
  </si>
  <si>
    <t>古蔺县星鑫水泥厂</t>
  </si>
  <si>
    <t>Ф3.6×11米机立窑生产线1条、Ф2.9×9米生料粉磨机组1套</t>
  </si>
  <si>
    <t>安县长空建材有限公司</t>
  </si>
  <si>
    <t>17.6万吨</t>
  </si>
  <si>
    <t>平武县腾龙水泥制造有限责任公司</t>
  </si>
  <si>
    <t>四川省广宏建材有限责任公司</t>
  </si>
  <si>
    <t>广元广旺天台特种水泥有限责任公司</t>
  </si>
  <si>
    <t>四川省佛都水泥厂</t>
  </si>
  <si>
    <t>Ф3×48米旋窑生产线1条、Ф2.4×12米粉磨机组1套、Ф2.4×8米粉磨机组1套。</t>
  </si>
  <si>
    <t>井研县漆树湾水泥厂</t>
  </si>
  <si>
    <t>Ф3.2×12米机立窑生产线1条、Ф3.0×11米机立窑生产线1条、Ф2.2×7.5米粉磨机组2套、Ф2.4×7.0米粉磨机组1套。</t>
  </si>
  <si>
    <t>井研县桂祥化工有限责任公司水泥分公司</t>
  </si>
  <si>
    <t>Ф4.0×11米机立窑生产线1条、Ф2.2×7米粉磨机组2套、Ф2.6×13米粉磨机组1套。</t>
  </si>
  <si>
    <t>四川省井研县石龙水泥有限责任公司</t>
  </si>
  <si>
    <t>24万吨</t>
  </si>
  <si>
    <t>Ф3.2×10米机立窑生产线一条、Ф3.2×9.6米机立窑生产线一条</t>
  </si>
  <si>
    <t>马边轻舟水泥有限公司</t>
  </si>
  <si>
    <t>Ф2.8×10米机立窑生产线一条、Ф1.83×7米生料磨机一套</t>
  </si>
  <si>
    <t>仁寿县汪洋建宝水泥有限公司</t>
  </si>
  <si>
    <t>四川省仁寿县明杨水泥有限公司</t>
  </si>
  <si>
    <t>25万吨</t>
  </si>
  <si>
    <t>Ф3.6×13m机立窑熟料烧成系统2条</t>
  </si>
  <si>
    <t>四川高县戎高水泥有限责任公司</t>
  </si>
  <si>
    <t>Ф3.3×11机立窑生产线 1条、Ф2.2×7.5生料磨1台、Ф2.2×7.5水泥磨1台</t>
  </si>
  <si>
    <t>四川省高县金剑水泥有限责任公司</t>
  </si>
  <si>
    <t xml:space="preserve">Ф2.5×8.5机立窑1条、Ф1.83×7生料磨1台、Ф2.2×7.5水泥磨1台          </t>
  </si>
  <si>
    <t>宜宾天原特种水泥有限责任公司</t>
  </si>
  <si>
    <t>四川省珙县金山水泥有限公司</t>
  </si>
  <si>
    <t>Ф3×10米机立窑生产线一条、Ф2.5×8米机立窑生产线二条、Ф2.4×11米磨机组一套、Ф2.2×6.5米磨机组一套、Ф1.83×7米磨机组三套。</t>
  </si>
  <si>
    <t>华蓥市</t>
  </si>
  <si>
    <t>华蓥西南水泥有限责任公司（原华蓥川煤水泥有限责任公司）</t>
  </si>
  <si>
    <t xml:space="preserve">1、Ф3×48m立筒预热器干法回转窑生产线1条（设计日产500t/d）； 2、Ф2.6×40m分解炉干法回转窑生产线1条（设计日产700t/d）                                                    </t>
  </si>
  <si>
    <t>达州市福源实业有限责任公司</t>
  </si>
  <si>
    <t>Ф3.2×10米机立窑生产线两条，熟料磨3台套（其中Ф3.2×13米一台套，Ф2.2×7.5米一台套、Ф2.2×6.5米一台套）生料磨Ф2.2×6.5米2台套</t>
  </si>
  <si>
    <t>简阳市五洲水泥厂</t>
  </si>
  <si>
    <t>38万吨</t>
  </si>
  <si>
    <t>简阳市阳安建材有限责任公司</t>
  </si>
  <si>
    <t>四川乐至县嘉力水泥有限公司</t>
  </si>
  <si>
    <t>四川省古蔺县铁桥水泥有限责任公司</t>
  </si>
  <si>
    <t>Ф2.4×11米粉磨机组1套、Ф2.4×8米粉磨机组1套</t>
  </si>
  <si>
    <t>大英县骑龙水泥厂</t>
  </si>
  <si>
    <t>淘汰Ф2.2×7米粉磨机组2套及附属生产线2套</t>
  </si>
  <si>
    <t>遂宁市明星建材开发有限责任公司</t>
  </si>
  <si>
    <t>峨眉山市兴华水泥厂</t>
  </si>
  <si>
    <t>1000万米</t>
  </si>
  <si>
    <t>2×0.15机组</t>
  </si>
  <si>
    <t>1.4万吨</t>
  </si>
  <si>
    <t>10万吨</t>
  </si>
  <si>
    <t>自贡市北斗水泥有限公司</t>
  </si>
  <si>
    <t>6万吨</t>
  </si>
  <si>
    <t>富顺富江水泥有限责任公司</t>
  </si>
  <si>
    <t>Ф3.1×10米机立窑一台、Ф2.5×10米机立窑一台</t>
  </si>
  <si>
    <t>攀枝花合计22户，关闭9户、淘汰落后工艺设备13户</t>
  </si>
  <si>
    <t>攀枝花钢城集团瑞钢工业有限公司</t>
  </si>
  <si>
    <t>30万吨</t>
  </si>
  <si>
    <t>攀枝花市万通金佳耐火厂</t>
  </si>
  <si>
    <t>攀枝花市春江钛业有限公司</t>
  </si>
  <si>
    <t>2万吨硫酸、
3万吨磷肥</t>
  </si>
  <si>
    <t>仁和区</t>
  </si>
  <si>
    <t>焦炭</t>
  </si>
  <si>
    <t>攀枝花市圣达焦化有限公司</t>
  </si>
  <si>
    <t>64387万元</t>
  </si>
  <si>
    <t>WKD--28型焦炉2座（86孔）</t>
  </si>
  <si>
    <t>不符合产业政策</t>
  </si>
  <si>
    <t>攀枝花市恒鼎煤焦化有限公司</t>
  </si>
  <si>
    <t>45万吨</t>
  </si>
  <si>
    <t>两分侧入式66型焦炉焦炭生产全系统（共4座）及焦油回收、粗苯回收系统</t>
  </si>
  <si>
    <t>化工</t>
  </si>
  <si>
    <t>攀枝花市扬驰胶业有限公司</t>
  </si>
  <si>
    <t>2003年9月</t>
  </si>
  <si>
    <t>橡胶制品生产线一条：fx1800—26、zl—4T蒸汽锅炉1台，1300KVA变电站1座、硫化罐2套、5T行车及轨道1套</t>
  </si>
  <si>
    <t>区域经济调整</t>
  </si>
  <si>
    <t>攀枝花市渣环新型建材厂</t>
  </si>
  <si>
    <t>破碎机8台、球磨机4台、生产线5条</t>
  </si>
  <si>
    <t>其他建材</t>
  </si>
  <si>
    <t>富欣粉煤灰制品有限责任公司</t>
  </si>
  <si>
    <t>2300万</t>
  </si>
  <si>
    <t>球磨机3台、收尘器11台、运输系统25台、给料系统6台、供风系统2台、配料系统2套、配电系统8套</t>
  </si>
  <si>
    <t>机械</t>
  </si>
  <si>
    <t>攀枝花市西区科源金属制品厂</t>
  </si>
  <si>
    <t>2003年</t>
  </si>
  <si>
    <t>0.1万吨</t>
  </si>
  <si>
    <t>中瓶炉2台，沙箱10台，退火炉1台</t>
  </si>
  <si>
    <t>攀枝花市林玉工贸有限公司</t>
  </si>
  <si>
    <t>破碎机6台、球磨机3台、磁选机5台、输送机10个、供电设备2套</t>
  </si>
  <si>
    <t>攀枝花市恒懋工贸有限责任公司</t>
  </si>
  <si>
    <t>12万吨/年</t>
  </si>
  <si>
    <t>搅拌机、破碎机2台、压球机、输送机</t>
  </si>
  <si>
    <t>攀枝花市金山耐火材料有限公司</t>
  </si>
  <si>
    <t>200万匹</t>
  </si>
  <si>
    <t>破碎机4台、制砖机2台、搅拌机2台、发电机1台、空气锤1台、备用电机8台、球磨机1台、压力机2台、粉碎机4台、木具</t>
  </si>
  <si>
    <t>攀枝花市西区共创金属加工厂</t>
  </si>
  <si>
    <t>球磨机2台、装载机1台、破碎机2套</t>
  </si>
  <si>
    <t>泸州合计31户，关闭16户，淘汰落后工艺设备15户</t>
  </si>
  <si>
    <t>四川省泸州市琦星纸业有限公司</t>
  </si>
  <si>
    <t>1.5万吨</t>
  </si>
  <si>
    <t>叙永县恒生纸业有限公司孙家河再生造纸厂</t>
  </si>
  <si>
    <t>0.3万吨</t>
  </si>
  <si>
    <t>3条办公废纸（脱墨）制浆生产线，5立方米碎浆机6台、脱墨机6台、压力筛6台、离心筛6台、除渣器6台、纤维分离机1台、真空泵12台、9平方米洗浆机6台、5平方米浓缩机6台、5平方米漂洗机6台。3条造纸生产线，幅宽1092mm纸机1台、1575mm纸机2台圆网（2米直径烘缸3个）纸机，真空泵12台</t>
  </si>
  <si>
    <t>0.08万吨</t>
  </si>
  <si>
    <t>废纸制浆生产线：5立方米碎浆机2台、脱墨机2台、压力筛2台、离心筛2台、除渣器2台、真空泵2台、9平方米洗浆机2台、5平方米浓缩机2台、浆泵6台。造纸生产线幅宽1092mm圆网（1.5米直径烘缸2个）纸机</t>
  </si>
  <si>
    <t>0.12万吨</t>
  </si>
  <si>
    <t>废纸制浆生产线：5立方米碎浆机2台、脱墨机2台、压力筛2台、离心筛2台、除渣器2台、真空泵2台、9平方米洗浆机2台、5平方米浓缩机2台。造纸生产线幅宽1575mm圆网（1.5米直径烘缸2个）纸机，设计车速100米/分、浆泵2台、真空泵2台</t>
  </si>
  <si>
    <t>泸县自力造纸厂</t>
  </si>
  <si>
    <t>0.65万吨</t>
  </si>
  <si>
    <t>玻璃再生纸生产线一条，其它再生纸生产线一条.</t>
  </si>
  <si>
    <t>1.4万吨</t>
  </si>
  <si>
    <t>43亿元</t>
  </si>
  <si>
    <t>60万吨</t>
  </si>
  <si>
    <t>蒸汽转鼓复合肥生产线2条，年产15万吨</t>
  </si>
  <si>
    <t>绵竹仟森纸业有限责任公司</t>
  </si>
  <si>
    <t>一条1575纸机和一条1760纸机，圆网纸机（2.5米烘缸5个、浆泵10台、真空泵2台、复卷机2台、引纸机2台）</t>
  </si>
  <si>
    <t>四川华侨凤凰纸业有限公司</t>
  </si>
  <si>
    <t>4万吨</t>
  </si>
  <si>
    <t>四川省三台三角生活用纸制造有限公司</t>
  </si>
  <si>
    <t>1.35亿元</t>
  </si>
  <si>
    <t>广元合计31户，关闭24户，淘汰落后工艺设备7户</t>
  </si>
  <si>
    <t>旺苍县</t>
  </si>
  <si>
    <t>广元东河热电发展有限公司</t>
  </si>
  <si>
    <t>1997年</t>
  </si>
  <si>
    <t>3万千瓦</t>
  </si>
  <si>
    <t>2×12MW+1×6MW发电机组</t>
  </si>
  <si>
    <t>四川云杉特种纸业有限公司（原四川省昭化造纸厂）</t>
  </si>
  <si>
    <t>广元天宇纸业有限责任公司</t>
  </si>
  <si>
    <t>2012年关停2013年11月1日拆除</t>
  </si>
  <si>
    <t>广元</t>
  </si>
  <si>
    <t>利州区</t>
  </si>
  <si>
    <t>广元市宏旺实业有限公司</t>
  </si>
  <si>
    <t>1993年</t>
  </si>
  <si>
    <t>1600万</t>
  </si>
  <si>
    <t>8万方</t>
  </si>
  <si>
    <t>锅炉1台、蒸压釜3台、球磨机2台、提升机2台、除尘设施1套、平板车80辆、行车1台、汲浆泵1台、横柜10套、搅拌机4台、水处理设施1套、料仓2个及其它配套设施等。</t>
  </si>
  <si>
    <t>噪音、环境污染</t>
  </si>
  <si>
    <t>太乙三龙砖厂</t>
  </si>
  <si>
    <t>射洪县太乙拦沟田村砖厂</t>
  </si>
  <si>
    <t>涪西椿芽村砖厂</t>
  </si>
  <si>
    <t>四川省蓬溪县弘桥实业有限公司</t>
  </si>
  <si>
    <t>四川省蓬溪县新兴造纸厂</t>
  </si>
  <si>
    <t>1.1亿元</t>
  </si>
  <si>
    <t>①2条化学法草浆(竹浆)制浆生产线，连续蒸煮或25立方米蒸球12个、喷放锅3台、75平方米带式洗浆机3台、25平方米浓缩机8台、7平方米漂洗机10台、35平方米黑液提取机4套等。②5条造纸生产线，有幅宽为1092mm、1575mm、1760mm、1880mm、2400mm等长网、圆网多缸等设备。</t>
  </si>
  <si>
    <t>遂宁市老池纸制品厂</t>
  </si>
  <si>
    <t>龙凤镇明都纸业有限公司</t>
  </si>
  <si>
    <t>0.6万吨</t>
  </si>
  <si>
    <t>大英县金龙纸业有限公司</t>
  </si>
  <si>
    <t>0.5万吨</t>
  </si>
  <si>
    <t>3.55亿元</t>
  </si>
  <si>
    <t>内江合计24户，关闭12户，淘汰落后工艺设备12户</t>
  </si>
  <si>
    <t>2.4万吨</t>
  </si>
  <si>
    <t>6300千伏安矿热炉（高碳铬铁炉）3台及配套设备</t>
  </si>
  <si>
    <t>井研县宏明铸造有限责任公司</t>
  </si>
  <si>
    <t>南充合计4户，关闭3户，淘汰落后工艺设备1户</t>
  </si>
  <si>
    <t>南充立盛纸业有限责任公司</t>
  </si>
  <si>
    <t>南充辰华热电有限责任公司</t>
  </si>
  <si>
    <t>眉山共计19户，关闭7户，淘汰落后工艺设备12户</t>
  </si>
  <si>
    <t>洪雅县</t>
  </si>
  <si>
    <t>铁合金</t>
  </si>
  <si>
    <t>四川洪雅福星电冶有限公司</t>
  </si>
  <si>
    <t>1.8万吨</t>
  </si>
  <si>
    <t>6300千伏安矿热炉（硅铝冶炼炉）一台及配套设施</t>
  </si>
  <si>
    <t>东坡区</t>
  </si>
  <si>
    <t>眉山市东坡区龙宇包装制品厂</t>
  </si>
  <si>
    <t>个人独资</t>
  </si>
  <si>
    <t>年产1.2万吨再生纸生产线,1092纸机2台,1575纸机1台,1760纸机1台.</t>
  </si>
  <si>
    <t>严重污染环境</t>
  </si>
  <si>
    <t>眉山市东坡区民丰纸厂</t>
  </si>
  <si>
    <t>个体户</t>
  </si>
  <si>
    <t>年产0.5万吨卫生线,1880纸机3台</t>
  </si>
  <si>
    <t>东坡区松江包装制品厂</t>
  </si>
  <si>
    <t xml:space="preserve">  关闭</t>
  </si>
  <si>
    <t>年产1万吨再生纸生产线，1575纸机4台</t>
  </si>
  <si>
    <t>0。198</t>
  </si>
  <si>
    <t>眉山市东坡区万牌纸厂</t>
  </si>
  <si>
    <t>年产0.6万吨制浆生产线1条、1092纸机2台</t>
  </si>
  <si>
    <t>眉山市东坡区中亮纸制品厂</t>
  </si>
  <si>
    <t>个体</t>
  </si>
  <si>
    <t>年产3万吨纸桨生产线一条 1575纸机2台  1092纸机1台</t>
  </si>
  <si>
    <t>四川省眉山市五江纸业有限公司</t>
  </si>
  <si>
    <t>私营有限公司</t>
  </si>
  <si>
    <t>0.8万吨</t>
  </si>
  <si>
    <t>1092纸机3台</t>
  </si>
  <si>
    <t>眉山市双益包装制品厂</t>
  </si>
  <si>
    <t>0.7万吨</t>
  </si>
  <si>
    <t>制浆生产线2条，1575纸机1台1880纸机1台</t>
  </si>
  <si>
    <t>眉山市新华纸业印务有限公司</t>
  </si>
  <si>
    <t>有限公司</t>
  </si>
  <si>
    <t>制浆生产线2条,1575纸机6台</t>
  </si>
  <si>
    <t>四川仲辉实业集团有限公司</t>
  </si>
  <si>
    <t>有限责
任公司</t>
  </si>
  <si>
    <t>5万吨</t>
  </si>
  <si>
    <t>5万吨草浆蒸煮系统一套，5万吨草浆制浆系统一套，1880型纸机及配套8套，1092型纸机及配套2套。</t>
  </si>
  <si>
    <t>眉山市东坡区华星纸制品有限公司</t>
  </si>
  <si>
    <t>制浆生产线2条，1575纸机1台、1092纸机1台</t>
  </si>
  <si>
    <t>四川省眉山市鸿源纸业有限公司</t>
  </si>
  <si>
    <t xml:space="preserve">  蒸煮系统、制浆系统、造纸系统24台套、（其中2400纸机1台、1880纸机22台、1760纸机9台。）碱回收系统、锅炉及热电联产系统、综合废水系统各一套</t>
  </si>
  <si>
    <t>眉山市五冠纸厂</t>
  </si>
  <si>
    <t>个体独资</t>
  </si>
  <si>
    <t>年产1.5万吨再生纸包装生产线1条,1575纸机1台1092纸机1台</t>
  </si>
  <si>
    <t>眉山石佛纸业有限公司</t>
  </si>
  <si>
    <t>年产0.6万吨制浆生产线1条,1092纸机2台</t>
  </si>
  <si>
    <t>四川省眉山丰华纸业有限公司</t>
  </si>
  <si>
    <t xml:space="preserve">有限公司 </t>
  </si>
  <si>
    <t>1092纸机2台及附属生产线2条</t>
  </si>
  <si>
    <t>是</t>
  </si>
  <si>
    <t>彭山县</t>
  </si>
  <si>
    <t>彭山县家用电器厂</t>
  </si>
  <si>
    <t>480万</t>
  </si>
  <si>
    <t>0.96万吨</t>
  </si>
  <si>
    <t>0.86万吨</t>
  </si>
  <si>
    <t>镀锌滚镀生产线一条、镀锌挂镀生产线一条、镀镍挂镀生产线一条、镀铬生产线一条。</t>
  </si>
  <si>
    <t>宜宾合计14户，关闭2户，淘汰落后工艺设备12户</t>
  </si>
  <si>
    <t>3000万米</t>
  </si>
  <si>
    <t>四川华电宜宾发电有限责任公司</t>
  </si>
  <si>
    <t>广安合计12户，关闭6户，淘汰落后工艺设备6户</t>
  </si>
  <si>
    <t>广安市同顺纸厂</t>
  </si>
  <si>
    <t>①2条废纸脱墨制浆生产线，3立方米碎浆机2台、震动筛2台、除渣器2台、350型真空泵2台、8平方米洗浆机2台、8平方米浓缩机2台、8平方米漂洗机2台。
②2条造纸生产线，幅宽1575mm圆网2.5米直径烘缸2个纸机。</t>
  </si>
  <si>
    <t>岳池县</t>
  </si>
  <si>
    <t>岳池县三鑫汽车弹簧有限公司</t>
  </si>
  <si>
    <t>四川广安光前集团有限公司</t>
  </si>
  <si>
    <t>广安</t>
  </si>
  <si>
    <t>小火电机组</t>
  </si>
  <si>
    <t>四川华蓥山广能集团四方电力有限责任公司</t>
  </si>
  <si>
    <t>国有</t>
  </si>
  <si>
    <t>1994年12月</t>
  </si>
  <si>
    <t>0.6万千瓦</t>
  </si>
  <si>
    <t>绿水洞矸石电厂#1、#2矸石发电机组（锅炉DG20-400/25两台，汽轮机N3—24两台，发电机QF—3-2两台）</t>
  </si>
  <si>
    <t>达州合计11户，关闭2户，淘汰落后工艺设备9户</t>
  </si>
  <si>
    <t>1.66-4G型3.2米焦炉2座50孔1组</t>
  </si>
  <si>
    <t>达州</t>
  </si>
  <si>
    <t>通川区</t>
  </si>
  <si>
    <t>达州市渠江水泥有限责任公司</t>
  </si>
  <si>
    <t>0.3万千瓦</t>
  </si>
  <si>
    <t>1×3MW机组1座生产线</t>
  </si>
  <si>
    <t>雅安</t>
  </si>
  <si>
    <t>天全县金城冶金有限责任公司</t>
  </si>
  <si>
    <t>0.9万吨</t>
  </si>
  <si>
    <t>3500千伏安矿热炉（硅钙钡、硅钙钡铝）一台。</t>
  </si>
  <si>
    <t>4.20地震后消除安全隐患；不符合产业政策</t>
  </si>
  <si>
    <t>四川天全县特种硅业有限公司</t>
  </si>
  <si>
    <t>3600KVA矿热炉（硅钙钡铝特种合金）5台及5套环保等相关配套设施</t>
  </si>
  <si>
    <t>不符合产业政策，地震损坏严重</t>
  </si>
  <si>
    <t>四川荥经县特种合金厂</t>
  </si>
  <si>
    <t>个人独资企业</t>
  </si>
  <si>
    <t>3600KVA矿热炉（硅钙钡铝特种合金）6台</t>
  </si>
  <si>
    <t>浪费资源，4.20地震受损</t>
  </si>
  <si>
    <t>石棉县成立锌厂分厂</t>
  </si>
  <si>
    <t>石棉县天兴电冶锌厂</t>
  </si>
  <si>
    <t>石棉县垚鑫商贸有限公司</t>
  </si>
  <si>
    <t>四川省芦山县兴业造纸厂</t>
  </si>
  <si>
    <t>1.7万吨</t>
  </si>
  <si>
    <t>芦山县包装材料厂</t>
  </si>
  <si>
    <t>1575纸机一套</t>
  </si>
  <si>
    <t>不符合产业政策，4.20地震设备受损</t>
  </si>
  <si>
    <t>名山区</t>
  </si>
  <si>
    <t xml:space="preserve">四川云翔纸业有限公司 </t>
  </si>
  <si>
    <t>有限责任公司</t>
  </si>
  <si>
    <t>五级浮选脱墨槽1套，压力筛一台，Y系列电动机30台</t>
  </si>
  <si>
    <t>4.20地震受损</t>
  </si>
  <si>
    <t>宝兴县</t>
  </si>
  <si>
    <t>2007年6月</t>
  </si>
  <si>
    <t>1.1万吨</t>
  </si>
  <si>
    <t>0.4万吨</t>
  </si>
  <si>
    <t>2013年10月31日</t>
  </si>
  <si>
    <t>2008年12月</t>
  </si>
  <si>
    <t>芦山县</t>
  </si>
  <si>
    <t>2013年11月31日</t>
  </si>
  <si>
    <t>2013年11月25日</t>
  </si>
  <si>
    <t>芦山县龙头建材厂</t>
  </si>
  <si>
    <t>雨城区</t>
  </si>
  <si>
    <t>会东县</t>
  </si>
  <si>
    <t>四川省会东多元糖业有限公司</t>
  </si>
  <si>
    <t>1978年8月</t>
  </si>
  <si>
    <t>0.225万千瓦</t>
  </si>
  <si>
    <t>1×0.075+1×0.15机组</t>
  </si>
  <si>
    <t>资阳市聚龙建材有限公司</t>
  </si>
  <si>
    <t>5吨冲天炉 1座；13×5米燃煤退火窑 1座</t>
  </si>
  <si>
    <t>否</t>
  </si>
  <si>
    <t>严重浪费资源</t>
  </si>
  <si>
    <t>威远县镇西水泥有限责任公司</t>
  </si>
  <si>
    <t>6万吨</t>
  </si>
  <si>
    <t>2.5×10米机立窑</t>
  </si>
  <si>
    <t>第一批</t>
  </si>
  <si>
    <t>四川省威远县黄荆水泥有限公司</t>
  </si>
  <si>
    <t>12万吨</t>
  </si>
  <si>
    <t>φ3.2×11m机立窑水泥生产线，φ1.83×7m水泥磨机1台</t>
  </si>
  <si>
    <t>威远县越溪水泥有限公司</t>
  </si>
  <si>
    <t>10万吨</t>
  </si>
  <si>
    <t>φ3.0×11m机立窑水泥生产线，φ2.2×7m水泥磨机1台</t>
  </si>
  <si>
    <t>隆昌响石建材有限公司</t>
  </si>
  <si>
    <t>四川省隆昌县古宇建材有限公司</t>
  </si>
  <si>
    <t>四川省隆昌林大建材有限公司</t>
  </si>
  <si>
    <t>资中县宏和水泥有限公司</t>
  </si>
  <si>
    <t>机立窑3.2×10.5米1台,球磨机2.2×7.5米1台以及成球盘、破碎机、装包机等44套台</t>
  </si>
  <si>
    <t>四川资中县兴隆建材有限责任公司</t>
  </si>
  <si>
    <t>Ф2.5×8.5米机立窑1台、Ф2.2×6.5米球磨机1台、Ф1.83×7.0米球磨1台及其他辅助设施41台（套）</t>
  </si>
  <si>
    <t>威远县恒丰纸业有限公司</t>
  </si>
  <si>
    <t>3万吨</t>
  </si>
  <si>
    <t>四川内江金子山纸业有限公司</t>
  </si>
  <si>
    <t>隆昌川东龙纸业有限公司</t>
  </si>
  <si>
    <t>乐山合计18户，关闭6户，淘汰落后工艺设备12户</t>
  </si>
  <si>
    <t>Ф3.2×12米机立窑熟料烧成系统2条，Ф3.2×12米水泥粉磨机组1套</t>
  </si>
  <si>
    <t>3条制砖生产线，24门轮窑2座，26门轮窑1座、1.2*60米烘干窑12条，400型挤出机2套，250型双轴搅拌机1台，300型双轴搅拌机1台。</t>
  </si>
  <si>
    <t>能耗浪费严重</t>
  </si>
  <si>
    <t>四川省屏山县龙华纸业有限责任公司</t>
  </si>
  <si>
    <t>兴文县兴盛达纸业有限责任公司</t>
  </si>
  <si>
    <t>阿坝州合计8户，淘汰落后工艺设备1户，关闭7户</t>
  </si>
  <si>
    <t>四川省理成特种硅业有限责任公司</t>
  </si>
  <si>
    <t>甘孜州淘汰落后工艺设备1户</t>
  </si>
  <si>
    <t>6300kVA工业硅冶炼炉一台</t>
  </si>
  <si>
    <t>凉山州合计14户，淘汰落后工艺设备12户</t>
  </si>
  <si>
    <t>凉山州宁南县长运水泥有限责任公司</t>
  </si>
  <si>
    <t>φ4.5×11米、φ3.6×11机立窑各一座，φ2.2×7.5米生料磨一台，φ2.2×7.5米、φ1.83×7.0米熟料磨各一台</t>
  </si>
  <si>
    <t>四川省乃托特种水泥有限公司</t>
  </si>
  <si>
    <t>德昌县小高群海纸厂</t>
  </si>
  <si>
    <t>德昌县宽裕造纸厂</t>
  </si>
  <si>
    <t>1.2万吨</t>
  </si>
  <si>
    <t>四川德胜集团钢铁有限公司</t>
  </si>
  <si>
    <t>眉山</t>
  </si>
  <si>
    <t>丹棱县</t>
  </si>
  <si>
    <t>其他冶金</t>
  </si>
  <si>
    <t>丹棱县金夏熔块厂</t>
  </si>
  <si>
    <t>私营</t>
  </si>
  <si>
    <t>淘汰落后工艺设备</t>
  </si>
  <si>
    <t>2.5万吨</t>
  </si>
  <si>
    <t>长12米、宽6米的马蹄焰窑炉二座,二条熔块生产线</t>
  </si>
  <si>
    <t>工艺设备落后</t>
  </si>
  <si>
    <t>20万吨</t>
  </si>
  <si>
    <t>建材砖</t>
  </si>
  <si>
    <t>0.5万吨</t>
  </si>
  <si>
    <t>成都合计88户，关闭65户，淘汰落后工艺设备23户。</t>
  </si>
  <si>
    <t>2011年产值（万元）</t>
  </si>
  <si>
    <t>成都</t>
  </si>
  <si>
    <t>否</t>
  </si>
  <si>
    <t>成华区</t>
  </si>
  <si>
    <t>淘汰落后工艺设备</t>
  </si>
  <si>
    <t>220吨</t>
  </si>
  <si>
    <t>180吨</t>
  </si>
  <si>
    <t>成华区金鹰热处理厂</t>
  </si>
  <si>
    <t>190万件</t>
  </si>
  <si>
    <t>崇州市</t>
  </si>
  <si>
    <t>崇州市兄弟新型建材厂</t>
  </si>
  <si>
    <t>私营</t>
  </si>
  <si>
    <t>8万立方米</t>
  </si>
  <si>
    <t>消除安全隐患</t>
  </si>
  <si>
    <t>崇州市白头五星砖厂金鸡分厂</t>
  </si>
  <si>
    <t>1995年3月</t>
  </si>
  <si>
    <t>4800万匹</t>
  </si>
  <si>
    <t>砖机50-50一台，粉碎机160一台，破碎机400*600一台，滚洞筛120*380一台，铸铁窑车120*120，450台，输送机600五台，800型八台，变压器400一台，发电机110一台，装载机常林50L1辆，给料机120*400一台。</t>
  </si>
  <si>
    <t>崇州市王场叶家页岩砖厂</t>
  </si>
  <si>
    <t>1993年1月</t>
  </si>
  <si>
    <t>2600万匹</t>
  </si>
  <si>
    <t>崇州市道明建宇页岩砖厂</t>
  </si>
  <si>
    <t>2002年1月</t>
  </si>
  <si>
    <t>2000万匹</t>
  </si>
  <si>
    <t>崇州市隆兴高塔页岩砖厂</t>
  </si>
  <si>
    <t>1984年1月</t>
  </si>
  <si>
    <t>2230万匹</t>
  </si>
  <si>
    <t>砖机生产线1条（45-45双吸真空砖机），粉碎机160一台，破碎机400*600一台，滚洞筛120*380一台，铸铁窑车120*120，450台，输送机600五台，800型八台，变压器400一台，发电机30一台，装载机常林50L1辆，给料机120*401一台。</t>
  </si>
  <si>
    <t>崇州市集贤页岩砖厂</t>
  </si>
  <si>
    <t>1982年1月</t>
  </si>
  <si>
    <t>1800万匹</t>
  </si>
  <si>
    <t>砖机生产线1条（45-50双吸真空砖机），粉碎机160一台，破碎机400*600一台，滚洞筛120*380一台，铸铁窑车120*120，450台，输送机600五台，800型八台，变压器400一台，发电机30一台，装载机常林50L1辆，给料机120*402一台。</t>
  </si>
  <si>
    <t>崇州市白头镇郁伦砖厂</t>
  </si>
  <si>
    <t>3000万匹</t>
  </si>
  <si>
    <t>崇州市道明建明砖厂</t>
  </si>
  <si>
    <t>2350万匹</t>
  </si>
  <si>
    <t>成都瑜诚钙制品有限公司（一车间）</t>
  </si>
  <si>
    <t>2005年3月</t>
  </si>
  <si>
    <t>2.1万吨</t>
  </si>
  <si>
    <t>化工塑胶用偶联剂生产线1条，设备为锅炉、成型机反应器、捏合机等16台机械设备。</t>
  </si>
  <si>
    <t>崇州市华林页岩砖厂</t>
  </si>
  <si>
    <t>2005年</t>
  </si>
  <si>
    <t>1500万吨</t>
  </si>
  <si>
    <t>2套50砖机，全套制砖设备及附属设备、厂房</t>
  </si>
  <si>
    <t>工艺设备落后及高耗能</t>
  </si>
  <si>
    <t>崇州市石桥建材厂</t>
  </si>
  <si>
    <t>股份制</t>
  </si>
  <si>
    <t>2006年</t>
  </si>
  <si>
    <t>350万吨</t>
  </si>
  <si>
    <t>2条制砖全套设备及附属设备</t>
  </si>
  <si>
    <t>四川省崇州市大方纸业有限责任公司（瓦纸一车间、卫生纸一车间）</t>
  </si>
  <si>
    <t>1995年6月</t>
  </si>
  <si>
    <t>3万吨</t>
  </si>
  <si>
    <t>1.3万吨</t>
  </si>
  <si>
    <r>
      <t>金堂县</t>
    </r>
  </si>
  <si>
    <t>金堂县淮口镇九龙再生纸厂</t>
  </si>
  <si>
    <t xml:space="preserve">
废纸制浆生产线2条，办公废纸脱墨制浆生产线，投产日期2003年6月，产能1.5万吨：3立方米碎浆机2台、脱墨机2台、压力筛2台、离心筛2台、除渣器2台、纤维分离机2台、真空泵2台、浓缩机2台、漂洗机2台、浆泵100台、幅宽1350 mm浆板机3台、切纸机2台、称纸台2个，2吨的卧式锅炉1台，污水处理设施一套，沉淀池1200立方米，纺纸机4台，跳筛2个，推进器4个。
</t>
  </si>
  <si>
    <t>成都</t>
  </si>
  <si>
    <t>否</t>
  </si>
  <si>
    <r>
      <t>金堂县</t>
    </r>
  </si>
  <si>
    <t>食品</t>
  </si>
  <si>
    <t>0.38万吨</t>
  </si>
  <si>
    <t>0.12万吨</t>
  </si>
  <si>
    <t>其他轻工</t>
  </si>
  <si>
    <t>0.009万吨</t>
  </si>
  <si>
    <t>0.012万吨</t>
  </si>
  <si>
    <t>0.005万吨</t>
  </si>
  <si>
    <t>私营</t>
  </si>
  <si>
    <t>3000万匹</t>
  </si>
  <si>
    <t>2000万匹</t>
  </si>
  <si>
    <t>2500万匹</t>
  </si>
  <si>
    <t>龙泉驿区</t>
  </si>
  <si>
    <t>建材砖</t>
  </si>
  <si>
    <t>成都芙蓉新型建材有限公司</t>
  </si>
  <si>
    <t>国有</t>
  </si>
  <si>
    <t>1994年4月</t>
  </si>
  <si>
    <t>淘汰落后工艺设备</t>
  </si>
  <si>
    <t>砖厂生产线设备、砖厂24门轮窑，砖厂4条烘干室，砖厂厂房（祥见附表）</t>
  </si>
  <si>
    <t>改造费4450</t>
  </si>
  <si>
    <t>铅冶炼</t>
  </si>
  <si>
    <t>成都东方伟业合金有限公司</t>
  </si>
  <si>
    <t>2007年7月</t>
  </si>
  <si>
    <t>1.2万吨</t>
  </si>
  <si>
    <t>15平方米鼓风反射炉2台及配套设施、5立方米冶炼炉5座及配套设施</t>
  </si>
  <si>
    <t>成都市龙泉驿区飞龙页岩砖厂</t>
  </si>
  <si>
    <t>1994年</t>
  </si>
  <si>
    <t>关闭</t>
  </si>
  <si>
    <t>18门轮窑一座</t>
  </si>
  <si>
    <t>不符合产业政策</t>
  </si>
  <si>
    <t>青白江区</t>
  </si>
  <si>
    <t>化纤</t>
  </si>
  <si>
    <t>成都丽雅纤维股份有限公司</t>
  </si>
  <si>
    <t>国有控股</t>
  </si>
  <si>
    <t>1993年8月</t>
  </si>
  <si>
    <t>6.5万吨</t>
  </si>
  <si>
    <t>3.4万吨</t>
  </si>
  <si>
    <t>2013年6月30日</t>
  </si>
  <si>
    <t xml:space="preserve">    年产1.7万吨/线湿法纺粘胶短纤维生产线2条，共计产能3.4万吨：HR402型纺丝机4条、HR451R、HN451型集束机共4条、HR521型长网精炼机2条，R456A、R456园网烘干机各一条，蒸发器4套、凉水塔5台以及公用工程配套设备等。 </t>
  </si>
  <si>
    <t>第一批</t>
  </si>
  <si>
    <t>印染</t>
  </si>
  <si>
    <t>四川龙翔纺织印染有限公司</t>
  </si>
  <si>
    <t>5000万米</t>
  </si>
  <si>
    <t>3000万米</t>
  </si>
  <si>
    <t>使用年限超过15年印染生产线3条:ZHGR-1800高温高压封闭自动卷染机18台、SME500型全不锈钢溢流染色机1台、M122-1600常温卷染机5台、MH772-1800型拉幅定型机1台、JDR-160-200型定型机1台、联合静电植绒机1台、红外线烧毛轧架烘干机1台、1800型压花机1台、1800型7辊40T压光机1台、2200型成品白坯大卷装置1台、190经向卷验机1台、烘干机HGR100型2台、沙磨洗涤机2台、MH552C型均匀轧车1台、1800型叠布机1台、脱水机SS1000型3台、液压探边机2台。</t>
  </si>
  <si>
    <t>双流县</t>
  </si>
  <si>
    <t>玻璃制品</t>
  </si>
  <si>
    <t>四川中科倍特尔技术有限公司</t>
  </si>
  <si>
    <t>3780吨</t>
  </si>
  <si>
    <t>1260吨</t>
  </si>
  <si>
    <t>熔化量7吨/天，光学玻璃窑炉生产线3座，光学玻璃制品生产设备25台</t>
  </si>
  <si>
    <t>成都海蓉特种纺织品有限公司</t>
  </si>
  <si>
    <t>200万米</t>
  </si>
  <si>
    <t>后整理设备：门富士热定型机1台；</t>
  </si>
  <si>
    <t>温江区</t>
  </si>
  <si>
    <t>造纸</t>
  </si>
  <si>
    <t>成都市倪氏纸业有限公司</t>
  </si>
  <si>
    <t>0.3万吨</t>
  </si>
  <si>
    <t>新都区</t>
  </si>
  <si>
    <t>其他冶金</t>
  </si>
  <si>
    <t>0.36万吨</t>
  </si>
  <si>
    <t>1985年</t>
  </si>
  <si>
    <t>1.9万吨</t>
  </si>
  <si>
    <t>2013年4月1日</t>
  </si>
  <si>
    <t>退火炉等（BLMQ2400B)</t>
  </si>
  <si>
    <t>高耗能高污染</t>
  </si>
  <si>
    <t>成都市新都区勤俭建材有限公司</t>
  </si>
  <si>
    <t>股份制</t>
  </si>
  <si>
    <t>砖机生产线1条（45-45双吸真空砖机），粉碎机160一台，破碎机400*600一台，滚洞筛120*380一台，铸铁窑车120*120，300台，输送机600三台，800型六台，变压器400一台，发电机30一台，装载机常林50L1辆，给料机120*404一台。</t>
  </si>
  <si>
    <t>消除安全隐患</t>
  </si>
  <si>
    <t>成都市新都区远祥建材有限公司</t>
  </si>
  <si>
    <t>砖机生产线1条（45-50双吸真空砖机），粉碎机160一台，破碎机400*600一台，滚洞筛120*380一台，铸铁窑车120*120，450台，输送机600五台，800型八台，变压器400一台，发电机30一台，装载机常林50L1辆，给料机120*405一台。</t>
  </si>
  <si>
    <t>成都市新都区耀金建材厂</t>
  </si>
  <si>
    <t>砖机生产线1条（45-50双吸真空砖机），粉碎机160一台，破碎机400*600一台，滚洞筛120*380一台，铸铁窑车120*120，550台，输送机600六台，800型十台，变压器400一台，发电机30一台，装载机常林50L1辆，给料机120*406一台。</t>
  </si>
  <si>
    <t>大邑县</t>
  </si>
  <si>
    <t>大邑县敦义粗石河砖厂</t>
  </si>
  <si>
    <t>1000万匹</t>
  </si>
  <si>
    <t>轮窑18门一座</t>
  </si>
  <si>
    <t>落后工艺设备</t>
  </si>
  <si>
    <t>大邑县秀榕砖厂</t>
  </si>
  <si>
    <t>7000万匹</t>
  </si>
  <si>
    <t>轮窑70门一座</t>
  </si>
  <si>
    <t>大邑县丰都机砖厂</t>
  </si>
  <si>
    <t>1200万匹</t>
  </si>
  <si>
    <t>轮窑14门一座</t>
  </si>
  <si>
    <t>大邑县邑兴砖厂</t>
  </si>
  <si>
    <t>轮窑16门一座</t>
  </si>
  <si>
    <t>大邑县龙坎门砖厂</t>
  </si>
  <si>
    <t>1800万匹</t>
  </si>
  <si>
    <t>轮窑12门一座</t>
  </si>
  <si>
    <t>大邑县清江机砖厂</t>
  </si>
  <si>
    <t>大邑县灌口宁江机砖厂</t>
  </si>
  <si>
    <t>500万匹</t>
  </si>
  <si>
    <t>110米隧道窑3座</t>
  </si>
  <si>
    <t>大邑县悦来新星页岩砖厂</t>
  </si>
  <si>
    <t>大邑县丹凤机砖厂</t>
  </si>
  <si>
    <t>600万匹</t>
  </si>
  <si>
    <t>大邑县鹤鸣机砖厂</t>
  </si>
  <si>
    <t>100米隧道窑一座</t>
  </si>
  <si>
    <t>大邑县建康机砖厂</t>
  </si>
  <si>
    <t>1100万匹</t>
  </si>
  <si>
    <t>Ф3.2×12米机立窑1座、Ф2.2×7.5米磨机2台</t>
  </si>
  <si>
    <t>轮窑15门一座</t>
  </si>
  <si>
    <t>都江堰</t>
  </si>
  <si>
    <t>都江堰市沙湾联合矸砖厂</t>
  </si>
  <si>
    <t>联营</t>
  </si>
  <si>
    <t>1996年</t>
  </si>
  <si>
    <t xml:space="preserve">关闭 </t>
  </si>
  <si>
    <t>5000万匹</t>
  </si>
  <si>
    <t>轮窑、隧道窑各1座，2条矸砖生产线</t>
  </si>
  <si>
    <t>落后产能</t>
  </si>
  <si>
    <t>都江堰市红运新型建筑材料厂</t>
  </si>
  <si>
    <t>集体</t>
  </si>
  <si>
    <t>24门轮窑、450型真空挤出机生产线</t>
  </si>
  <si>
    <t xml:space="preserve">都江堰蟠龙新型墙体建材有限责任公司 </t>
  </si>
  <si>
    <t xml:space="preserve"> 股份制</t>
  </si>
  <si>
    <t>8000万匹</t>
  </si>
  <si>
    <t xml:space="preserve">36门轮窑生产线一条 </t>
  </si>
  <si>
    <t>四川鑫耀橡胶有限责任公司</t>
  </si>
  <si>
    <t xml:space="preserve"> 10110吨</t>
  </si>
  <si>
    <t>开炼机27台套、精炼机9台套、脱硫机组5台套、粗破机1台套、破胶机7台套</t>
  </si>
  <si>
    <t>郫县</t>
  </si>
  <si>
    <t>郫县先锋第三机砖厂</t>
  </si>
  <si>
    <t>3200万匹</t>
  </si>
  <si>
    <t>砖机、碎煤机、爬坡机、架车、真空砖机、碎轧机、对滚机、切砖机、输送机、搅泥机</t>
  </si>
  <si>
    <t>邛崃市</t>
  </si>
  <si>
    <t>化工</t>
  </si>
  <si>
    <t>邛崃市旭日化工有限责任公司</t>
  </si>
  <si>
    <t>6万砘硫酸</t>
  </si>
  <si>
    <t>2套硫酸生产线</t>
  </si>
  <si>
    <t>严重污染环境</t>
  </si>
  <si>
    <t>彭州市</t>
  </si>
  <si>
    <t>9000万匹</t>
  </si>
  <si>
    <t>6000万匹</t>
  </si>
  <si>
    <t>20000万匹</t>
  </si>
  <si>
    <t>6800万匹</t>
  </si>
  <si>
    <t>4500万匹</t>
  </si>
  <si>
    <t>4000万匹</t>
  </si>
  <si>
    <t>6600万匹</t>
  </si>
  <si>
    <t>自贡市水泥有限责任公司</t>
  </si>
  <si>
    <t>21万吨</t>
  </si>
  <si>
    <t>Φ2.9×10米机立窑生产线1条；Φ3.2×11米机立窑生产线1条；Φ2.2×6.5生料机1台；Φ2.4×7.5生料机1台；</t>
  </si>
  <si>
    <t>自贡鸿福水泥有限公司</t>
  </si>
  <si>
    <t>20万吨</t>
  </si>
  <si>
    <t>荣县金沟水泥有限公司</t>
  </si>
  <si>
    <t>第一批</t>
  </si>
  <si>
    <t>5000千伏安黄磷电炉2台、6300千伏安黄磷电炉1台</t>
  </si>
  <si>
    <t>什邡圣地亚化工有限公司</t>
  </si>
  <si>
    <t>0.3万吨</t>
  </si>
  <si>
    <t>关闭年产3000T外径7.2×6.36、内径5.2×4.5生产线一条黄磷生产线</t>
  </si>
  <si>
    <t>四川宏达股份有限公司</t>
  </si>
  <si>
    <t>4万吨</t>
  </si>
  <si>
    <t>4万吨硫磺制酸装置一套：沉清池一个、精硫池一个、磺泵一台、锅炉给水泵二台、焚硫炉一台、余热锅炉一套、闪蒸罐一套、软水泵二台、软水池一个、蒸汽往复泵一台、电炉752kW、空气鼓风机一台、换热器四台、转化器一套、罗茨鼓风机一台、主风机进口消音器二台、干燥塔一台、吸收塔二台、干燥酸循环槽一台、循环槽三台、地下酸槽一台、冷却器三台、酸循环泵三台、循环水泵二台、循环水冷却塔二台、尾气烟囱一根、直立型纤维除沫器一套、配电柜六面、仪表柜二面。</t>
  </si>
  <si>
    <t>什邡市金川化工工业有限责任公司</t>
  </si>
  <si>
    <t>14万吨</t>
  </si>
  <si>
    <t>8万吨硫磺制酸淘汰以下设备：熔硫池1套、干吸塔、换热设备、转换器、吸收塔3个、阴阳极保护器2台；2x3万吨磷酸氢钙淘汰以下设备：破碎、球磨机1台、萃取1台、带式过滤2台、一段萃取1套、二段中和1套、三段中和1套、四段澄清1套</t>
  </si>
  <si>
    <t>什邡市红桥肥业有限责任公司</t>
  </si>
  <si>
    <t>6万吨</t>
  </si>
  <si>
    <t>1.5m磨机1条普通过磷酸钙生产线</t>
  </si>
  <si>
    <t>什邡市虹宇化工有限公司</t>
  </si>
  <si>
    <t>复合肥生产线一条、造粒机∮2.2x9.5m、冷却机∮2.2x18m、包衣机∮2.5x7.5一台</t>
  </si>
  <si>
    <t>什邡市宏仁化工有限公司</t>
  </si>
  <si>
    <t>15万吨</t>
  </si>
  <si>
    <t>广汉市</t>
  </si>
  <si>
    <t>广汉市友圣达纸业有限公司</t>
  </si>
  <si>
    <t>0.15万吨</t>
  </si>
  <si>
    <t>500升反应罐3个、1000升反应罐4个、3000升反应罐1个、2000升反应罐1个，淘汰产能：抗水剂400吨、润滑300吨、苯丙乳液500吨、分散松香胶300吨，合计1500吨。</t>
  </si>
  <si>
    <t>0.0015</t>
  </si>
  <si>
    <t>四川美大康华康药业有限公司</t>
  </si>
  <si>
    <t>小容量注射剂：1亿支、滴眼剂：1000万支、 粉针等：0.4亿支、大容量注射剂：3000万瓶、固体制剂：1亿片(片剂)、0.3亿粒(胶囊)、外搽剂：100万瓶</t>
  </si>
  <si>
    <t>22000万支粉针和针剂</t>
  </si>
  <si>
    <t>型号：AGL615-10；数量：4台、型号：SGZ420/27；数量：1台、型号：SGZ620/38；数量：1台、粉针线一条、输液线两条等</t>
  </si>
  <si>
    <t>35.1万吨</t>
  </si>
  <si>
    <t>中江县</t>
  </si>
  <si>
    <t>减排量    （万吨co2）</t>
  </si>
  <si>
    <t>减排量    （吨COD）</t>
  </si>
  <si>
    <t>四川御马床单毛巾有限公司</t>
  </si>
  <si>
    <t>240万米</t>
  </si>
  <si>
    <t>72万米</t>
  </si>
  <si>
    <t>淘汰年产72万米巾类印染生产线一条。包括1511有梭织机40台,常温常压纱支煮练锅1台、MZ702绞纱上浆机1台、MZ302A往复式绞纱染色机1台。共计43台(套)。</t>
  </si>
  <si>
    <t>绵阳</t>
  </si>
  <si>
    <t>安县</t>
  </si>
  <si>
    <t>24万吨</t>
  </si>
  <si>
    <t>Φ2.85×10.5米机立窑生产线2条、Φ1.83×6.4生料磨机1台、Φ2.2×6.5米生料磨机1台、Φ2.2×6.5米水泥磨机1台、Φ2.2×5.5米水泥磨机1台</t>
  </si>
  <si>
    <t>淘汰落后产能</t>
  </si>
  <si>
    <t>平武县</t>
  </si>
  <si>
    <t>Φ2.2×6.5米生料磨机1台、Φ2.5×8米机立窑生产线1条、Φ2.2×6.5米水泥磨机1台</t>
  </si>
  <si>
    <t>安县塔水新征砖厂</t>
  </si>
  <si>
    <t>20门轮窑1座、50型砖机1台</t>
  </si>
  <si>
    <t>高耗能、安全隐患</t>
  </si>
  <si>
    <t>安县圣利建材厂</t>
  </si>
  <si>
    <t>36门轮窑1座、50型砖机1台</t>
  </si>
  <si>
    <t>江油市</t>
  </si>
  <si>
    <t>江油启明星氯碱化工有限责任公司</t>
  </si>
  <si>
    <t>2002年12月</t>
  </si>
  <si>
    <t>4.5万吨</t>
  </si>
  <si>
    <t>淘汰4.5万吨合成氨/年（18万吨碳铵/年）生产线、煤气发生炉、造气炉、合成塔、碳化塔、回收燃气炉、氮氢膜分离装置等78台套</t>
  </si>
  <si>
    <t>开发区</t>
  </si>
  <si>
    <t>雅安合计33户，关闭1户，淘汰落后工艺设备32户</t>
  </si>
  <si>
    <t>第一条1.7万吨电子电气绝缘木浆生产线，原轻工业部投资约1.5亿元；第二条2.3万吨普通绝缘木浆生产线，投资约1亿元</t>
  </si>
  <si>
    <t>0.45万吨</t>
  </si>
  <si>
    <t>1、废纸(脱墨)制浆生产线一条,投产日期2005年1月,产能0.3万吨,3立方米碎浆机2台(碎浆机为高浓脱墨),CX--0.9平方米离芯筛一台,8平方米浓缩机2台,浆泵ZBJ--11,5台,浆池搅拌4台.2、造纸生产线一条,投产日期2003年，产能0.3万吨：商品木浆、废纸浆,生产的产品名称（铝板衬纸、防锈原纸、中性包装纸）、浆内施胶、产品定量（60 g/m2---115g/m2）、幅宽1575 mm、长网多缸纸机（2.5米直径烘缸1个、2.0米直径烘缸1个、1.5米直径烘缸3个）设计车速90米/分，45</t>
  </si>
  <si>
    <t>四川广旺能源发展（集团）有限责任公司广元发电厂</t>
  </si>
  <si>
    <t>1.2万千瓦</t>
  </si>
  <si>
    <t>2×35t/h+2×6000kw</t>
  </si>
  <si>
    <t>遂宁合计47户，关闭23户，淘汰落后工艺设备24户</t>
  </si>
  <si>
    <t>遂宁</t>
  </si>
  <si>
    <t>射洪县</t>
  </si>
  <si>
    <t>铁合金</t>
  </si>
  <si>
    <t>四川射洪金谷硅业有限公司</t>
  </si>
  <si>
    <t>6300kVA矿热炉二台、HkSSP20-6300/35变压器二台、环保除尘设备二台及配套设施</t>
  </si>
  <si>
    <t>大英县</t>
  </si>
  <si>
    <t>市直</t>
  </si>
  <si>
    <t>100万吨</t>
  </si>
  <si>
    <t>ф2.4×11水泥磨1台</t>
  </si>
  <si>
    <t>大英县成记页岩机砖厂</t>
  </si>
  <si>
    <t>2005年7月</t>
  </si>
  <si>
    <t>1500万块</t>
  </si>
  <si>
    <t>1500万匹页岩机砖生产线及附属设施</t>
  </si>
  <si>
    <t>大英县大众页岩机砖厂</t>
  </si>
  <si>
    <t>600万块</t>
  </si>
  <si>
    <t>600万匹页岩机砖生产线及附属设施</t>
  </si>
  <si>
    <t>2004年5月</t>
  </si>
  <si>
    <t>1300万匹</t>
  </si>
  <si>
    <t>制砖生产线及设备</t>
  </si>
  <si>
    <t>2001年10月</t>
  </si>
  <si>
    <t>1995年5月</t>
  </si>
  <si>
    <t>安居区</t>
  </si>
  <si>
    <t>遂宁市怀洲机砖厂</t>
  </si>
  <si>
    <t>800万匹</t>
  </si>
  <si>
    <t>安居区龙头新型页岩机砖厂</t>
  </si>
  <si>
    <t>2000年9月</t>
  </si>
  <si>
    <t>2800万匹页岩机砖生产线及附属设施。</t>
  </si>
  <si>
    <t>大英县蓬莱镇水井街机砖厂</t>
  </si>
  <si>
    <t>26门轮窑3500万匹页岩机砖生产线及附属设施</t>
  </si>
  <si>
    <t>严重污染环境调整区域布局</t>
  </si>
  <si>
    <t>0.2796</t>
  </si>
  <si>
    <t>1800万匹页岩机砖生产线及附属设施</t>
  </si>
  <si>
    <t>大英县飞凤建材有限公司</t>
  </si>
  <si>
    <t>2000万匹页岩机砖生产线及附属设施</t>
  </si>
  <si>
    <t>大英县玉峰建材厂</t>
  </si>
  <si>
    <t>2500万匹页岩机砖生产线及附属设施</t>
  </si>
  <si>
    <t>射洪县瞿河页岩砖厂</t>
  </si>
  <si>
    <t>淘汰24门轮窑生产线1条附属设备18台套</t>
  </si>
  <si>
    <t>射洪县东岳乡页岩砖厂</t>
  </si>
  <si>
    <t>1600万匹</t>
  </si>
  <si>
    <t>18门轮窑改为26门轮窑，淘汰18门轮窑生产线1条及附属设备15台套</t>
  </si>
  <si>
    <t>射洪县金华镇凉水井页岩砖厂</t>
  </si>
  <si>
    <t>20门轮窑改为24门轮窑，淘汰20门轮窑生产线1条及附属设备17台套</t>
  </si>
  <si>
    <t>蓬溪县</t>
  </si>
  <si>
    <t>蓬溪华富磷化化工厂</t>
  </si>
  <si>
    <t>磷化制品生产线：破粹机、输送机、矿石储存罐、圆盘加料机、球磨机等设备40余台（套）。</t>
  </si>
  <si>
    <t>四川双有炭素实业有限公司</t>
  </si>
  <si>
    <t>倒焰式焙烧炉10-400rm³/n一座。</t>
  </si>
  <si>
    <t>1092型造纸机二台及附属设备</t>
  </si>
  <si>
    <t>雅安西龙纸业有限公司</t>
  </si>
  <si>
    <t>卫生原纸3000吨/年,生活用纸加工6500吨/年</t>
  </si>
  <si>
    <t>不符合产业政策及调整区域布局</t>
  </si>
  <si>
    <t>彭州市茂丰砖厂</t>
  </si>
  <si>
    <t>2000年</t>
  </si>
  <si>
    <t>2.5米*100米隧道窑两条，2.5米*100米烘窑1条，50-45砖机一台</t>
  </si>
  <si>
    <t>1995年</t>
  </si>
  <si>
    <t>轮窑42门一座，50-45制砖机二台</t>
  </si>
  <si>
    <t>彭州市庆兴鑫鑫矸砖厂</t>
  </si>
  <si>
    <t>轮窑46门一座，50-45制砖机二台</t>
  </si>
  <si>
    <t>1500万匹</t>
  </si>
  <si>
    <t xml:space="preserve">关闭 </t>
  </si>
  <si>
    <t>落后产能</t>
  </si>
  <si>
    <t>桂花双红二煤矸砖厂</t>
  </si>
  <si>
    <t xml:space="preserve">集体 </t>
  </si>
  <si>
    <t>1980年</t>
  </si>
  <si>
    <t>轮窑36门一座，50-45制砖机一台</t>
  </si>
  <si>
    <t>隧道窑1条、压力机3台、粉碎机4台、球磨机2台、搅拌机2台、磁选机2台、窑车32个、破碎机1台、木具</t>
  </si>
  <si>
    <t>破碎机1台、窑车32台、木具</t>
  </si>
  <si>
    <t>攀枝花市恒生矸石砖厂</t>
  </si>
  <si>
    <t>破碎机1台、搅拌机1台、制砖机1台、推土机1台、烧结机1台</t>
  </si>
  <si>
    <t>调整区域布局</t>
  </si>
  <si>
    <t>其他建材</t>
  </si>
  <si>
    <t>20万吨</t>
  </si>
  <si>
    <t>供电系统、送风系统、循环水利用系统、静电设备</t>
  </si>
  <si>
    <t>钒钛产业园区</t>
  </si>
  <si>
    <t>攀枝花市荣昌化工有限公司</t>
  </si>
  <si>
    <t>2万吨硫酸</t>
  </si>
  <si>
    <t xml:space="preserve">4㎡沸腾炉1座Φ800*2500泡沫塔一座Φ1800*13000干吸塔3座、Φ2400*14000转化器1座、Φ1180*12000换热器6座、Φ800*9000脱吸塔2座 、Φ800*9600旋风除尘器3座               </t>
  </si>
  <si>
    <t>东区</t>
  </si>
  <si>
    <t>四川攀钢梅塞尔气体产品有限公司</t>
  </si>
  <si>
    <t xml:space="preserve">氧气：68177万m3/年  氮气：74808万m3/年   氩气：726万m3/年   </t>
  </si>
  <si>
    <t>氧气：10080万m3/年</t>
  </si>
  <si>
    <t>石头蓄冷器流程制氧机组2套</t>
  </si>
  <si>
    <t>攀枝花市瑞星中空玻璃有限公司</t>
  </si>
  <si>
    <t>20万㎡门窗</t>
  </si>
  <si>
    <t>7万㎡</t>
  </si>
  <si>
    <t>立式中空生产线QPL1800P 一条，塑料型材单头仿型铣床 LXF-300*100 一台，砂带磨边机 M-TS95 一台，旋转涂胶机 XZT-B 一台，高转速铝条切割机 GZS-LTQGJ 一台，分子筛灌装机 FZSGZJ 一台，铝条弯圆机 LTWYJ 一台，塑料型材V型切割锯床 LJZ2-450*3600 一台，玻璃压条切割锯床 SJYW-25塑料型 一台，四位双面无缝焊接机WFH4-100*4500二台，四位门窗焊接机3台，端面铣一台，撞角机一台，切角机一台</t>
  </si>
  <si>
    <t>泸州</t>
  </si>
  <si>
    <t>叙永县</t>
  </si>
  <si>
    <t>10万吨</t>
  </si>
  <si>
    <t>Ф3米*10米机立窑生产线一条，生磨1.83*7.5米一组，熟磨2.2*7.5米一组</t>
  </si>
  <si>
    <t>Ф3．6×11米机立窑一套，Ф2．4×11米水泥磨一套，Ф2．2×7．5米生料磨一套</t>
  </si>
  <si>
    <t>Ф4.0*12米机立窑生产线1条、Ф2.4*13米粉磨机组1台、Ф2.4*8米生料磨机一台</t>
  </si>
  <si>
    <t>泸县</t>
  </si>
  <si>
    <t>1994年</t>
  </si>
  <si>
    <t>古蔺县</t>
  </si>
  <si>
    <t>水泥粉磨</t>
  </si>
  <si>
    <t>平板玻璃</t>
  </si>
  <si>
    <t>泸县福鑫玻璃制品有限公司</t>
  </si>
  <si>
    <t>60万重量箱</t>
  </si>
  <si>
    <t>85吨/天格法平拉工艺生产线壹条，12米×6米窑炉壹座，退火炉壹座，平拉机组80m×5m壹条</t>
  </si>
  <si>
    <t>泸县长青玻璃有限公司</t>
  </si>
  <si>
    <t>120万重量箱</t>
  </si>
  <si>
    <t>170吨/天格法平拉工艺生产线贰条，15米×6米窑炉贰座，退火炉贰座。</t>
  </si>
  <si>
    <t>泸县褔集石鸭矸砖厂</t>
  </si>
  <si>
    <t>旋窑生产线一条，长98米，宽16米，高2.2米，年产2000万匹</t>
  </si>
  <si>
    <t>泸县福集粉煤灰建材厂</t>
  </si>
  <si>
    <t>地面轮窑长56.5m×宽20.4m×高2.5m，其中：PCD-800*700粉碎机1套、STJ-4000双轴搅拌机1套、、JkY-40挤砖机1套、的TC20切坯机1套、ZL30B转载机1台、GD40-10引风机1台、STC-15三相交流同步发电机1台、ZS1115柴油机2台、三轮出窖车3台.</t>
  </si>
  <si>
    <t>泸县兴隆矸砖厂</t>
  </si>
  <si>
    <t>地面轮窑长50m×宽20.4m×高2.5m，其中：PCD-800*700粉碎机1套、STJ-4000双轴搅拌机1套、、JkY-40挤砖机1套、的TC20切坯机1套、ZL30B转载机1台、GD40-10引风机1台、STC-15三相交流同步发电机1台、ZS1115柴油机2台、三轮出窖车8台.送料输送系统长70m×60mm1条。</t>
  </si>
  <si>
    <t>泸县桃子沟矸砖厂</t>
  </si>
  <si>
    <t>120万匹</t>
  </si>
  <si>
    <t>105万匹</t>
  </si>
  <si>
    <t>淘汰设备型号：封闭式地沟窑长45M×宽18M×高2.5M砖机流水线1条。</t>
  </si>
  <si>
    <t>泸县天兴矸石机砖厂</t>
  </si>
  <si>
    <t>2010年3月</t>
  </si>
  <si>
    <t>窑型：长60米，宽21米，高2米。350型砖机一台、搅拌机一台、粉碎机一台、挤泥机一台、切坯机一台、抽风机一台、变压器一台、输送带两条。</t>
  </si>
  <si>
    <t>泸县天兴旭宏砖厂</t>
  </si>
  <si>
    <t>1999年12月</t>
  </si>
  <si>
    <t>窑型：长60米，宽27.5米，高2米。40型砖机一台、搅拌机一台、粉碎机一台、切坯机一台、落坯机一台、输送带两条。</t>
  </si>
  <si>
    <t>泸县加明兴达矸砖厂</t>
  </si>
  <si>
    <t>轮窑一条线，长50米，宽3.5米，高3.5米。年产量1000万匹砖</t>
  </si>
  <si>
    <t>泸县加明陈坝矸砖厂</t>
  </si>
  <si>
    <t>750万匹</t>
  </si>
  <si>
    <t>轮窑一条线，长40米，宽3.5米，高3.5米。年产量750万匹砖</t>
  </si>
  <si>
    <t>泸县金银矸砖厂</t>
  </si>
  <si>
    <t>轮窑一条线，长70米，宽3.6米，高3.5米。年产量1000万匹砖</t>
  </si>
  <si>
    <t>泸县青龙镇金宝机砖厂</t>
  </si>
  <si>
    <t>轮窑一条线，长100米，宽16米，高3.5米。年产量1500万匹砖</t>
  </si>
  <si>
    <t>泸县双龙矸砖厂</t>
  </si>
  <si>
    <t>泸县姐妹矸砖厂</t>
  </si>
  <si>
    <t>轮窑一条线，长40米，宽3.6米，高3.5米。年产量500万匹砖</t>
  </si>
  <si>
    <t>泸县天洋矸砖厂</t>
  </si>
  <si>
    <t>泸县龙桥鑫盛建材厂</t>
  </si>
  <si>
    <t>地窑生产线一条，长80米，宽3.0米，高2.5米，年产1100万匹</t>
  </si>
  <si>
    <t>2004年4月</t>
  </si>
  <si>
    <t>2万吨</t>
  </si>
  <si>
    <t>1、第一条废纸非脱墨制浆生产线1条，投产日期1994年，产能2万吨：5立方米碎浆机1台、2.5立方米碎浆机2台、压力筛2台、纤维分离机2台、除渣器20台、10平方米浓缩机1台、浆泵10台。第2条办公废纸脱墨制浆生产线，投产日期1994年，产能1.5万吨：10立方米碎浆机1台、脱墨机2台、压力筛3台、除渣器44台、罗茨鼓风机1台、1.5米高速洗浆机2台、10平方米浓缩机2台、25立方漂洗机2台、浆泵15台。
2、1760造纸生产线1条，投产日期1994年，产能2万吨：原料废纸浆、废纸脱墨浆，生产产品挂面白板</t>
  </si>
  <si>
    <t>0.5万吨</t>
  </si>
  <si>
    <t>叙永县恒生纸业有限公司马岭纸厂</t>
  </si>
  <si>
    <t>0.08万吨</t>
  </si>
  <si>
    <t>叙永县恒生纸业有限公司美金再生纸厂</t>
  </si>
  <si>
    <t>2007月3月</t>
  </si>
  <si>
    <t>球磨机、破碎机、打包机一套</t>
  </si>
  <si>
    <t>彭州市大宝综合建材厂</t>
  </si>
  <si>
    <t>彭州市龙门山镇宏达石棉加工厂</t>
  </si>
  <si>
    <t>化工</t>
  </si>
  <si>
    <t>机械</t>
  </si>
  <si>
    <t>建材砖</t>
  </si>
  <si>
    <t>造纸</t>
  </si>
  <si>
    <t>TXM—98天然香料生产线，其中蒸馏器2台，分离器2台，分流塔2条，锅炉2台等附属设施</t>
  </si>
  <si>
    <t>1958年2月</t>
  </si>
  <si>
    <t>12万吨聚氯乙烯、6万吨烧碱</t>
  </si>
  <si>
    <t>四川省珙县中正化学工业有限公司</t>
  </si>
  <si>
    <t>1999年3月</t>
  </si>
  <si>
    <t>11万吨硫酸</t>
  </si>
  <si>
    <t>2013年11月30日</t>
  </si>
  <si>
    <t>年产5万吨/年硫铁矿制酸装置1条和年产6万吨/年硫铁矿制酸装置1条。</t>
  </si>
  <si>
    <t>江安县</t>
  </si>
  <si>
    <t>江安县鸿源化工公司</t>
  </si>
  <si>
    <t>10万吨/年工业硫酸、5万吨/年磷酸氢钙</t>
  </si>
  <si>
    <t>10万吨硫酸</t>
  </si>
  <si>
    <t>10万吨/年工业硫酸生产线一条</t>
  </si>
  <si>
    <t>屏山县</t>
  </si>
  <si>
    <t>兴文县</t>
  </si>
  <si>
    <t>四川省宜宾惠美线业有限责任公司</t>
  </si>
  <si>
    <t>9091万米绣花线</t>
  </si>
  <si>
    <t>1、浴比超过1:10的间歇式染色设备:1管型喷射式染色机1台，2管型喷射式染色机3台，4管型喷射式染色机1台，6管型喷射式染色机1台，22管型喷射式染色机1台，NSD01-120型喷射式染色机1台，DF241-140型筒子纱染色机4台，200kg型筒子纱染色机2台；2、配套设备：2仓型箱式烘燥机2台，3仓型箱式烘燥机1台，三足脱水机2台。</t>
  </si>
  <si>
    <t>宜宾纸业股份有限公司</t>
  </si>
  <si>
    <t>3万千瓦</t>
  </si>
  <si>
    <t>1、A130/900型和QF-3-2型3000kw发电机各1台；TQC-6-2型和QF-6-2型6000kw发电机各1台；TQC-12-2型12000kw发电机1台；2、DG65-3.82-M101型和DG65-3.82-M101型65t/h锅台各1台，DG75-3.82-9型75t/h锅炉1台；3、AP-3-1型和B3-3.43/0.49型3000kw汽轮机各1台，CB6-3.43/0.98/0.49型和C6-3.43/0.98型6000kw汽轮机各一台，31-12-1型12000kw汽轮机1台。</t>
  </si>
  <si>
    <t>广安</t>
  </si>
  <si>
    <t>广安区</t>
  </si>
  <si>
    <t>广安市恒丰冶金有限公司</t>
  </si>
  <si>
    <t>产能数据</t>
  </si>
  <si>
    <t>是否列入国家公告</t>
  </si>
  <si>
    <t>夹江县众成陶瓷有限公司</t>
  </si>
  <si>
    <t>150万平方米</t>
  </si>
  <si>
    <t xml:space="preserve">①3条年总产60万平米的陶瓷砖生产线；②3座直燃煤辊道窑；③3台300型印花机；④2台正切磨边机；⑤1台1420型雷蒙机;⑥1台400型鄂磨机;⑦2台轮辗机及粉料输送线；⑧2条40米长生胚输送线. </t>
  </si>
  <si>
    <t>四川建辉陶瓷有限公司</t>
  </si>
  <si>
    <t>2000万平方米</t>
  </si>
  <si>
    <t>450万平方米</t>
  </si>
  <si>
    <t xml:space="preserve">年产600万平米陶瓷砖生产线4条、2条长109米宽2.5米天然气窑炉2座、2条长130米宽2.5米天然气窑炉、4条长100米宽2.7米干燥窑、力泰1680吨陶瓷自动压机4台、年产18万吨陶瓷砖粉料3200型旋风式喷雾干燥塔3座、18头抛光线2条 、600型链条式印花机9台、800型链条式印花机7台   </t>
  </si>
  <si>
    <t>犍为县</t>
  </si>
  <si>
    <t>犍为县华明建材有限公司</t>
  </si>
  <si>
    <t>1998年10月</t>
  </si>
  <si>
    <t>年产4000万匹辊道窑100*1.6m煤烧4条：自动砖机3台、雷磨机3台、球磨机1.5吨4台，施釉线2条：印花机6台、变压器315kv2台，变电设施1套</t>
  </si>
  <si>
    <t>夹江县利兵釉料厂</t>
  </si>
  <si>
    <t xml:space="preserve">年产0.3万吨顺流式熔块生产线1条、年产0.3万吨逆流式熔块生产线1条、换热式双碹池窑2台、Ф900-3000型锅炉2台Zk-CTM-60离子交换器2台、    CD-9D电动葫芦4台、顺流式熔块生产线1条  </t>
  </si>
  <si>
    <t>五通桥区</t>
  </si>
  <si>
    <t>四川永祥股份有限公司</t>
  </si>
  <si>
    <t>聚氯乙烯10万吨、烧碱10万吨、电石渣综合利用100万吨水泥</t>
  </si>
  <si>
    <t>10万吨PVC湿法乙炔生产线</t>
  </si>
  <si>
    <t>Ф4.6*150米湿法回转窑生产线1条
Ф4*150米湿法回转窑生产线1条
Ф3.8*13米粉磨机组2套</t>
  </si>
  <si>
    <t>珙县</t>
  </si>
  <si>
    <t>大英王茂线业纺织有限公司</t>
  </si>
  <si>
    <t>0.75万吨</t>
  </si>
  <si>
    <t>0.18万吨</t>
  </si>
  <si>
    <t>射洪宏锦织造有限责任公司</t>
  </si>
  <si>
    <t>2005年10月</t>
  </si>
  <si>
    <t>0.058万米</t>
  </si>
  <si>
    <t>0.043万米</t>
  </si>
  <si>
    <t>2013年9月30日</t>
  </si>
  <si>
    <t>有梭1515型布机240台（“1”字头织造设备）</t>
  </si>
  <si>
    <t>华润锦华股份有限公司</t>
  </si>
  <si>
    <t>棉纱20000吨，棉布3000万米</t>
  </si>
  <si>
    <t>3000吨气流纺纱</t>
  </si>
  <si>
    <t>老气流纺生产线一条,1988年投用：包括有BD200-SN气流纺纱机10台、A186F梳棉机8台、FA303并条机12台、A456粗纱机7台、A631E捻线机6台等共计64台设备</t>
  </si>
  <si>
    <t>遂宁市开发区色织布厂</t>
  </si>
  <si>
    <t>220万米</t>
  </si>
  <si>
    <t>织布生产线3条</t>
  </si>
  <si>
    <t>遂宁市新绿洲印染有限公司</t>
  </si>
  <si>
    <t>1984年10月</t>
  </si>
  <si>
    <t>6000万米</t>
  </si>
  <si>
    <t>4000万米</t>
  </si>
  <si>
    <t>使用年限超过15年的前处理生产线1条:烧毛机1台、退浆煮练机1台、丝光机2台；连续染色染色生产线3条：打底机4台、焙烘机3台、显色皂洗机3台；圆网印花线1条；后整理生产线1条：磨毛机、定型机、轧光机等共计8台。</t>
  </si>
  <si>
    <t>四川奥尔铂电梯有限公司</t>
  </si>
  <si>
    <t>350台</t>
  </si>
  <si>
    <t>cx6140车床2台；C620H车床2台；Sk360车床1台；c616-1车床1台；B665牛头刨床1台；150kg空气锤1台；5T冲天炉1套。合计9台（套）</t>
  </si>
  <si>
    <t>遂宁市船山机械厂</t>
  </si>
  <si>
    <t>2万台</t>
  </si>
  <si>
    <t>翻砂铸造生产线1条，镀锌发蓝生产线1条，冲压加工生产线1条</t>
  </si>
  <si>
    <t>内江</t>
  </si>
  <si>
    <t>威远县</t>
  </si>
  <si>
    <t>内江市瑞威烧结有限公司</t>
  </si>
  <si>
    <t>球团矿90万吨，烧结矿285万吨</t>
  </si>
  <si>
    <t>球团矿90万吨，烧结矿170万吨</t>
  </si>
  <si>
    <t>威远县四通耐火材料厂</t>
  </si>
  <si>
    <t>耐火砖2000吨</t>
  </si>
  <si>
    <t>1000吨倒焰窑2座</t>
  </si>
  <si>
    <t>威远县小河镇华兴耐火材料厂</t>
  </si>
  <si>
    <t>耐火砖1800吨</t>
  </si>
  <si>
    <t>威远县新盛耐材有限公司</t>
  </si>
  <si>
    <t>耐火砖8500吨</t>
  </si>
  <si>
    <t>50米隧道窑1座，2000吨倒焰窑1座</t>
  </si>
  <si>
    <t>25万吨</t>
  </si>
  <si>
    <t xml:space="preserve">淘汰落后工艺设备  </t>
  </si>
  <si>
    <t>私营企业</t>
  </si>
  <si>
    <t>减排SO20.028万吨</t>
  </si>
  <si>
    <t>减排SO20.026万吨</t>
  </si>
  <si>
    <t>隆昌县</t>
  </si>
  <si>
    <t>1993年5月</t>
  </si>
  <si>
    <t>50万标张</t>
  </si>
  <si>
    <t>60.36m燧道窑生产线一条；30m3倒焰窑生产线二座；Φ1.2m×4.5m球磨机一台；S114-1轮式辗沙机一台；LN1120×300轮辗机一台；J67-160摩擦压力机2台；J53-100摩擦压力机3台；PE250×400鄂式破碎机二台</t>
  </si>
  <si>
    <t>岳池县</t>
  </si>
  <si>
    <t>四川岳池银都陶瓷厂</t>
  </si>
  <si>
    <t>180万平方米</t>
  </si>
  <si>
    <t>2条陶瓷生产线及设备</t>
  </si>
  <si>
    <t>华蓥市正大塑料机械有限公司</t>
  </si>
  <si>
    <t>300万件</t>
  </si>
  <si>
    <t>否</t>
  </si>
  <si>
    <t>私营</t>
  </si>
  <si>
    <t>淘汰落后工艺设备</t>
  </si>
  <si>
    <t>1.2万吨</t>
  </si>
  <si>
    <t>严重浪费资源</t>
  </si>
  <si>
    <t>其他冶金</t>
  </si>
  <si>
    <t>成都新大昌矿业有限公司</t>
  </si>
  <si>
    <t>58立方米高炉1座</t>
  </si>
  <si>
    <t>建材砖</t>
  </si>
  <si>
    <t>300型压力机，250破碎机3台，博山水泵1台，化验室设备1套，蒸压器6条，灰磨机1200，沙磨机，2吨航车1台，福华料车5台，装卸车小50，100kW发电机组，4吨叉车1辆，订做粉碎机1台，锅炉4吨1台，大邑提升机1台，厂内料房钢架车间，装载机2台，打灰机，航车房及配料房及相关设备，平板车184个，模框12个，灰储罐2个及配件。</t>
  </si>
  <si>
    <t>消除安全隐患</t>
  </si>
  <si>
    <t>关闭</t>
  </si>
  <si>
    <t>JkR45/45-2.0真空挤出机，粉碎机160一台，破碎机400*600一台，滚洞筛120*380一台，铸铁窑车120*120，450台，输送机600五台，800型八台，变压器400一台，发电机110一台，装载机常林50L1辆，给料机120*400一台。</t>
  </si>
  <si>
    <t>2000万匹</t>
  </si>
  <si>
    <t>JkR45/45-2.0真空挤出机，粉碎机160一台，破碎机400*600一台，滚洞筛120*380一台，铸铁窑车120*120，450台，输送机600五台，800型八台，变压器400一台，发电机110一台，装载机常林50L1辆，给料机120*401一台。</t>
  </si>
  <si>
    <t>砖机生产线1条（45-50双吸真空砖机），粉碎机160一台，破碎机400*600一台，滚洞筛120*380一台，铸铁窑车120*120，450台，输送机600五台，800型八台，变压器400一台，发电机30一台，装载机常林50L1辆，给料机120*403一台。</t>
  </si>
  <si>
    <t>砖机生产线1条（45-50双吸真空砖机），粉碎机160一台，破碎机400*600一台，滚洞筛120*380一台，铸铁窑车120*120，450台，输送机600五台，800型八台，变压器400一台，发电机30一台，装载机常林50L1辆，给料机120*404一台。</t>
  </si>
  <si>
    <t>国有</t>
  </si>
  <si>
    <t>3000万匹</t>
  </si>
  <si>
    <t>彭州市小鱼洞草坝矸砖厂</t>
  </si>
  <si>
    <t>2500万匹</t>
  </si>
  <si>
    <t xml:space="preserve"> 1座轮窑26门 制砖设备1套</t>
  </si>
  <si>
    <t>彭州市丹景山镇鑫益建材厂</t>
  </si>
  <si>
    <t>4000万匹</t>
  </si>
  <si>
    <t xml:space="preserve"> 1座轮窑34门 制砖设备1套</t>
  </si>
  <si>
    <t>彭州市宏普砖厂</t>
  </si>
  <si>
    <t>4300万匹</t>
  </si>
  <si>
    <t>彭州市思文金山矸砖厂</t>
  </si>
  <si>
    <t>集体</t>
  </si>
  <si>
    <t>3500万匹</t>
  </si>
  <si>
    <t>淘汰梳理、纺纱、织布生产线，包括元梳24台套、大切8台套、小切8台套、 延展32台套、制条8台套、头粗7台套、二粗5台套、络筒4台套、整经1台套， GA741 72台套
合计淘汰旧设备169台套。</t>
  </si>
  <si>
    <t>淬火炉、回火炉、缎制炉</t>
  </si>
  <si>
    <t>汽车变速器壳体38万套、航空零部件8万件</t>
  </si>
  <si>
    <t>4万套变速器壳体生产线</t>
  </si>
  <si>
    <t>①汽车变速器壳体生产线一条：熔炼炉一台，压铸机1600T/1250T/1000T各一台、连续输送通过式清洗机一台、800x600mm立式加工中心3台、铣床12台、磨床9台。</t>
  </si>
  <si>
    <t>四川省岳池县恒立机械有限责任公司</t>
  </si>
  <si>
    <t xml:space="preserve">中频感应电炉，变压器 </t>
  </si>
  <si>
    <t>达州</t>
  </si>
  <si>
    <t>开江县</t>
  </si>
  <si>
    <t>焦炭</t>
  </si>
  <si>
    <t>开江县兴荣机焦有限公司</t>
  </si>
  <si>
    <t>大竹县</t>
  </si>
  <si>
    <t>大竹县升泰硅锰有限责任公司</t>
  </si>
  <si>
    <t>6300kVA矿热炉（高碳铬铁炉）1台</t>
  </si>
  <si>
    <t>渠县</t>
  </si>
  <si>
    <t>四川省渠县金钰电冶有限公司</t>
  </si>
  <si>
    <t>1.8万吨</t>
  </si>
  <si>
    <t>6300kVA高碳铬铁炉一台</t>
  </si>
  <si>
    <t>四川省渠县锦弘电冶有限公司</t>
  </si>
  <si>
    <t>绵阳合计9户，关闭6户，淘汰落后工艺设备3户</t>
  </si>
  <si>
    <t>江油市尹氏页岩砖厂</t>
  </si>
  <si>
    <t>拆除100米隧道窑1座、JKZ50/45-30型真空制砖设备生产线全套及日产15万块毛坯砖隧道式烘干房全套生产设备</t>
  </si>
  <si>
    <t>6300kVA硅锰矿热炉一台</t>
  </si>
  <si>
    <t>万源市</t>
  </si>
  <si>
    <t>达州玖源化工有限公司（大竹工厂）</t>
  </si>
  <si>
    <t>5万吨合成氨、8万吨尿素</t>
  </si>
  <si>
    <t>5万吨合成氨和8万吨尿素生产装置各一套</t>
  </si>
  <si>
    <t>四川盛景玻璃纤维有限公司</t>
  </si>
  <si>
    <t>2400吨</t>
  </si>
  <si>
    <t>10台超细玻纤拉丝生产线(自制)</t>
  </si>
  <si>
    <t>达县</t>
  </si>
  <si>
    <t>达州智鹏置业有限公司</t>
  </si>
  <si>
    <t>0.28万吨</t>
  </si>
  <si>
    <t>2800吨精干麻生产线一条（主要设备：脱胶煮锅4口，煮麻锅24口，单层固定炉排燃煤锅炉4吨2台，单层固定炉排燃煤锅炉6吨1台，抖麻机23台，烘干机4台）</t>
  </si>
  <si>
    <t>达州市南国纺织印染有限公司</t>
  </si>
  <si>
    <t>2140万米</t>
  </si>
  <si>
    <t>74型染整生产线1条（使用年限超过15年）及附属设备</t>
  </si>
  <si>
    <t>大竹县电力公司火电厂</t>
  </si>
  <si>
    <t>1×12MW机组1座生产线</t>
  </si>
  <si>
    <t>雅安</t>
  </si>
  <si>
    <t>天全县</t>
  </si>
  <si>
    <t>炼钢</t>
  </si>
  <si>
    <t>天全县闽川钢铁冶炼厂</t>
  </si>
  <si>
    <t>3吨电炉4套、连铸设备一套</t>
  </si>
  <si>
    <t>宝兴县</t>
  </si>
  <si>
    <t>四川省宝兴县振兴铁合金厂</t>
  </si>
  <si>
    <t>6300KVA矿热炉一台及附属配套设施</t>
  </si>
  <si>
    <t>荥经县</t>
  </si>
  <si>
    <t>四川雅云冶化集团有限公司</t>
  </si>
  <si>
    <t>3600千伏安矿热炉(硅钙）2台</t>
  </si>
  <si>
    <t>石棉县</t>
  </si>
  <si>
    <t>锌冶炼</t>
  </si>
  <si>
    <t>石棉县恒星锌厂</t>
  </si>
  <si>
    <t>1台787型园网纸机，2003年3月投产，年产200吨卫生纸。</t>
  </si>
  <si>
    <t>2台1092型园网纸机，1台1575型造纸机,2008年12月投产，年产600吨卫生纸。</t>
  </si>
  <si>
    <t>德昌县鸿冠纸业有限公司</t>
  </si>
  <si>
    <t>1999年l月</t>
  </si>
  <si>
    <t>1000万响</t>
  </si>
  <si>
    <t>烟花炮竹1000万响生产线一条</t>
  </si>
  <si>
    <t>四川金汤工业油脂有限公司</t>
  </si>
  <si>
    <t>5000吨再生工业油脂生产线及辅助设施</t>
  </si>
  <si>
    <t>大英县宏达竹业有限公司</t>
  </si>
  <si>
    <t>10万张</t>
  </si>
  <si>
    <t>10万张244cmX122cm竹胶板生产线及辅助设施</t>
  </si>
  <si>
    <t>四川省射洪县新龙橡胶制品有限公司</t>
  </si>
  <si>
    <t>0.4吨</t>
  </si>
  <si>
    <t>橡胶制品生产线及设备</t>
  </si>
  <si>
    <t>河东新区</t>
  </si>
  <si>
    <t>四川正宇包装有限公司</t>
  </si>
  <si>
    <t>3000万平方米</t>
  </si>
  <si>
    <t>1500万平方米</t>
  </si>
  <si>
    <t>瓦楞纸板生产线1条，2002年10月投产，工业原纸为原料，产能1500万平方米</t>
  </si>
  <si>
    <t>遂宁粤丰不锈钢有限公司</t>
  </si>
  <si>
    <t>淘汰落后生产线不锈钢亮光退火炉、分条生产线、半自动裁剪生产线各2条，包括设备：可逆冷轧机组3台套；退火炉2台；酸雾处理器1台；配电设备一组；管网10条（计1000米）；污水处理池2座；冷却塔1台。</t>
  </si>
  <si>
    <t>四川三益纺织有限公司</t>
  </si>
  <si>
    <t>100万米</t>
  </si>
  <si>
    <t>40万米</t>
  </si>
  <si>
    <t>1511M—44英寸有梭织布机100台、G121B—180整经机4台、浆纱机1台、SG193卷纬机2台、A631捻线机2台、G066络筒机4台、G142B整经机2台</t>
  </si>
  <si>
    <t>四川鑫亚纺织有限公司</t>
  </si>
  <si>
    <t>0.58万吨</t>
  </si>
  <si>
    <t>0.2万吨</t>
  </si>
  <si>
    <t>年产1万纱锭纺纱生产线，A002系列清花机组一套，A186梳棉机36台，FA305C并条机4台，A454粗纱机2台，A513W细纱机25台，1332络筒机6台，老式除尘机12台等主要设施设备95台套</t>
  </si>
  <si>
    <t>南江秦巴豆业有限公司</t>
  </si>
  <si>
    <t>0.288万吨</t>
  </si>
  <si>
    <t>DZL2-AII两吨蒸汽锅炉锅炉1个、P112-4.B.2半自动全不锈钢热水喷淋反压杀菌锅35台套、DWF-1.2-10带式干燥机型23台套；全自动豆制品生产线。</t>
  </si>
  <si>
    <t>平昌县粮油食品有限公司</t>
  </si>
  <si>
    <t>0.1万吨</t>
  </si>
  <si>
    <t>饼干机生产线1条；大型烤箱；3吨锅炉1座</t>
  </si>
  <si>
    <t>巴中市三河茧丝有限责任公司</t>
  </si>
  <si>
    <t>120吨</t>
  </si>
  <si>
    <t>锅炉DZL2—1.25—AⅡ一台、煮茧机ZB一台、自动缫D310H三台、复摇机D90—200四台</t>
  </si>
  <si>
    <t>四川省巴中丝绸厂</t>
  </si>
  <si>
    <t>280吨</t>
  </si>
  <si>
    <t>立缫机D201 20（台套）、复摇机SC201   10（台套）、煮茧机GD104 5（台套）、</t>
  </si>
  <si>
    <t>平昌县棉麻公司</t>
  </si>
  <si>
    <t>400吨</t>
  </si>
  <si>
    <t>0.04万吨</t>
  </si>
  <si>
    <t>电动机（7kw、13kw、15kw）14台；五滚清花机2台；轧花机4台；提升设备1套；剥绒机3套；双箱采压机2套；清绒机1套；絮棉生产机1套；双箱杠杆机3台</t>
  </si>
  <si>
    <t>四川鑫锐齿轮有限公司</t>
  </si>
  <si>
    <t>10万套</t>
  </si>
  <si>
    <t>3.5万套</t>
  </si>
  <si>
    <t>淘汰RQ2-60-9D60kW井式炉3台,RJJ-75-9D井式渗碳炉1台,RQ9-90-XL井式气体渗碳炉1台,箱式正火炉RJJ-45 4台.</t>
  </si>
  <si>
    <t>无</t>
  </si>
  <si>
    <t>资阳</t>
  </si>
  <si>
    <t>安岳县</t>
  </si>
  <si>
    <t>四川省安岳县富民有色金
属材料厂</t>
  </si>
  <si>
    <t>0.0184万吨</t>
  </si>
  <si>
    <t>3吨冲天炉1座，直径5.5M砖砌30m高烟囱，土制引风设备1台，土制铁模具25台/套、土模具10台/套，自制20m跨度轨道航吊1台（最大起重量1吨）</t>
  </si>
  <si>
    <t>高耗能、
高污染</t>
  </si>
  <si>
    <t>简阳市</t>
  </si>
  <si>
    <t>1984年</t>
  </si>
  <si>
    <t>轮窑28门一座</t>
  </si>
  <si>
    <t>轮窑32门一座</t>
  </si>
  <si>
    <t>Ф3×11米机立窑生产线1条、3.2×12米机立窑生产线1条、3.6×12米机立窑生产线1条；Ф1.83×7米粉磨机组1套、Ф2.4×8米粉磨机组1套、Ф2.4×8.5米粉磨机组1套.</t>
  </si>
  <si>
    <t>高能耗</t>
  </si>
  <si>
    <t>1969年</t>
  </si>
  <si>
    <t>泸州市洪都再生资源开发有限公司</t>
  </si>
  <si>
    <t>5万吨</t>
  </si>
  <si>
    <t>四川南华纺织有限责任公司</t>
  </si>
  <si>
    <t>1.1万吨</t>
  </si>
  <si>
    <t>0.22万吨</t>
  </si>
  <si>
    <t>淘汰2万纱锭落后生产线，主要设备为A002自动抓棉机、A035混开棉机、A045凝棉器、A092给棉机、A076成卷机、A186梳棉机、FA303/FA305并条机、FA456粗纱机、FA513/FA502细纱机、GA014络筒机等93台套。</t>
  </si>
  <si>
    <t>采用非木浆制浆,25立方米蒸球7个，10平方米真空洗浆机4台，10平方米带式洗浆机4台，高压黑液提取机4台，幅宽1.575米纸机4台，300立方米/小时高效浅层汽浮机1套，8000立方米/日RB生化处理系统1套，4吨、6吨2吨链条锅炉各1台，1吨/小时黑液干燥木质素干燥机2台，15立方米蒸发器6个</t>
  </si>
  <si>
    <t>废纸制浆生产线：2立方米碎浆机1台，8立方米碎浆机1台，5.5KW跳筛2台，除渣器10台，DQ203全开式切纸机8台，Y132S2-2 7.5KW空压机3台，J083-45 55KW高浓磨机5台，φ450双盘磨机4台</t>
  </si>
  <si>
    <t>废纸制浆生产线：5立方米碎浆机3台、压力筛1台、离心筛1台、除渣器2台、纤维分离机2台；造纸生产线：造纸生产线幅宽2640mm，采用圆网4网3缸（3米直径烘缸3个）纸机，设计车速100米/分，精浆机1台、浆泵2台、真空泵3台。</t>
  </si>
  <si>
    <t>废纸制浆生产线1条：20立方米碎浆机1台、5立方米碎浆机2台、压力筛4台、离心筛4台、除渣器40只、纤维分离机2台、真空泵4台、8平方米洗浆机2台、8平方米浓缩机4台、浆泵30台、幅宽1575mm浆板机1台。造纸生产线：幅宽1575mm圆网（2米直径烘缸15个）纸机</t>
  </si>
  <si>
    <t>瑞士卷生产线一条，包含配套设备30台（套）</t>
  </si>
  <si>
    <t>印染</t>
  </si>
  <si>
    <t>/</t>
  </si>
  <si>
    <t>国有联营</t>
  </si>
  <si>
    <t>2013年6月30日</t>
  </si>
  <si>
    <t>机械</t>
  </si>
  <si>
    <t>多用炉3台；干燥箱4台；锻压机2台</t>
  </si>
  <si>
    <t>自贡合计12户，关闭4户，淘汰落后工艺设备8户</t>
  </si>
  <si>
    <t>自贡</t>
  </si>
  <si>
    <t>市本级</t>
  </si>
  <si>
    <t>水泥</t>
  </si>
  <si>
    <t>30万吨</t>
  </si>
  <si>
    <t>Ф3.2*50米回转窑生产线1条</t>
  </si>
  <si>
    <t>是</t>
  </si>
  <si>
    <t>荣县</t>
  </si>
  <si>
    <t>12万吨</t>
  </si>
  <si>
    <t>富顺县</t>
  </si>
  <si>
    <t>自流井区</t>
  </si>
  <si>
    <t>自贡市红旗页岩机砖厂</t>
  </si>
  <si>
    <t>隧道窑4条及制砖设备和辅助设备</t>
  </si>
  <si>
    <t>污染环境
退出城区</t>
  </si>
  <si>
    <t>自流井煜东砖厂</t>
  </si>
  <si>
    <t>80粉粹机1台；搅料机1台；40砖机1台；切条机1台；切砖机1台；输送机3台；送料斗1台；架车25架；风机3台；电瓶车9台；30装载机1台；一条24门80米长的轮窑；三条烘房。</t>
  </si>
  <si>
    <t>贡井区</t>
  </si>
  <si>
    <t>自贡市丰盛化工厂</t>
  </si>
  <si>
    <t>5000吨</t>
  </si>
  <si>
    <t>两条平锅蒸发工业氯化钡生产线条,两台手烧炉，6台ZC800-M离心机，2台BM/60/870-a、1BAS6/500Vk、1台BAS8/500Vk共四台板框压滤机，2套￠3×2、10m3酸化反应釜,8台套输送泵及14台电机等。</t>
  </si>
  <si>
    <t>平锅蒸发工艺，能耗高；烟气无治理装置、污染大。</t>
  </si>
  <si>
    <t>1.5万吨</t>
  </si>
  <si>
    <t xml:space="preserve">污染环境
</t>
  </si>
  <si>
    <t>四川玻璃股份有限公司</t>
  </si>
  <si>
    <t>中外合资</t>
  </si>
  <si>
    <t xml:space="preserve">中碱球：0.9万T/年           无碱球：0.8万T/年 </t>
  </si>
  <si>
    <t xml:space="preserve">(1)中碱球窑熔化量28t/天生产线一条(2)无碱球窑熔化量28t/天生产线一条（3)空压机4L- 20/8、3L- 10/8、2Z-6/7各一台(4)配料系统一套             </t>
  </si>
  <si>
    <t>高耗能、产能落后</t>
  </si>
  <si>
    <t>四川久大制盐有限责任公司邓关分公司</t>
  </si>
  <si>
    <t>外资</t>
  </si>
  <si>
    <t>精制盐30万吨/年</t>
  </si>
  <si>
    <t>30万吨/年制盐装置1套</t>
  </si>
  <si>
    <t>严重浪费资源、严重污染环境、消除安全隐患</t>
  </si>
  <si>
    <t>小火电机组</t>
  </si>
  <si>
    <t>四川久大制盐有限责任公司</t>
  </si>
  <si>
    <t>攀枝花</t>
  </si>
  <si>
    <t>西区</t>
  </si>
  <si>
    <t>攀枝花市攀辉耐材厂</t>
  </si>
  <si>
    <t>300万匹</t>
  </si>
  <si>
    <t>1台A006B清花混开棉机、1台A034A六滚筒开棉机、1台FA046A震动棉箱、1台A076F单打手成卷机、4台A186梳棉机、4台FA304并条机、2台A456E粗纱机、19台细沙机、4台1332M络筒机、1台刷盖板机、1台压盖板机。</t>
  </si>
  <si>
    <t>注塑机 CJ110E 一台；压铸机一台;SE-125/80两台;燃气工业炉HAF-300三台；空压机V-0.36/7/4kW四台；立式铣床X50A一台；钻床ZQ512-E /400W五台；四柱液压机 YB32-100A/11kW一台。</t>
  </si>
  <si>
    <t>广安市广安区虎城橡胶制品厂</t>
  </si>
  <si>
    <t>橡胶80万个</t>
  </si>
  <si>
    <t>序号</t>
  </si>
  <si>
    <t>邓关生产中心20-25吨锅炉3台；1500kw发电机组2套</t>
  </si>
  <si>
    <t>木材硫酸盐法化学制浆生产线两条，芬兰进口Φ2750-50m³蒸煮锅两台，IN5m²真空洗浆机8台，Φ1200×2000-8m²圆网浓缩机2台，ISSF1.5m²离心式筛机一台，0.9m²除节机一台，黑液用4台ZBV-12泵送碱回收系统，浆泵24台，不锈钢汽流干燥电力绝缘木浆生产线一条。25m³和40m³蒸球各一台，压滤洗浆机SD-Ⅱ2台，真空洗料机ZNk-5m²一台，圆网浓缩机Φ1200×2000-8m²一台，黑液用4台泵送碱回收系统，浆泵22台，普通绝缘木浆送造纸车间两台，1880mm长网多缸纸机一台</t>
  </si>
  <si>
    <t>1、原淀粉生产线：碟式分离机（DP×445）、十二级旋流器（XL276）、精浆罐（30m3）、粉浆罐（30m3 ）、中转罐（15m3）3个等设备110余台（套）。2、附产物生产线：管速干燥机（YBEG）、挤压机、板框压滤机（35㎡）等设备11台（套）。</t>
  </si>
  <si>
    <t>年一万纱锭纺纱生产线，A系列清花机两套4台，A186A梳棉机20台，FA305并条机8台，A454E粗纱机3台，A456C粗纱机1台，A513W细纱机30台，1332M络筒机8台，A631E捻线机20台主要设施设备98台套</t>
  </si>
  <si>
    <t>ф2.5m×10m机立窑水泥生产线一条</t>
  </si>
  <si>
    <t>ф3×10m机立窑水泥生产线两条</t>
  </si>
  <si>
    <r>
      <t>大方窑（132M</t>
    </r>
    <r>
      <rPr>
        <vertAlign val="superscript"/>
        <sz val="8"/>
        <rFont val="宋体"/>
        <family val="0"/>
      </rPr>
      <t>3</t>
    </r>
    <r>
      <rPr>
        <sz val="8"/>
        <rFont val="宋体"/>
        <family val="0"/>
      </rPr>
      <t>）1台、小方窑（22M</t>
    </r>
    <r>
      <rPr>
        <vertAlign val="superscript"/>
        <sz val="8"/>
        <rFont val="宋体"/>
        <family val="0"/>
      </rPr>
      <t>3</t>
    </r>
    <r>
      <rPr>
        <sz val="8"/>
        <rFont val="宋体"/>
        <family val="0"/>
      </rPr>
      <t>）1台、车底窑（33M</t>
    </r>
    <r>
      <rPr>
        <vertAlign val="superscript"/>
        <sz val="8"/>
        <rFont val="宋体"/>
        <family val="0"/>
      </rPr>
      <t>3</t>
    </r>
    <r>
      <rPr>
        <sz val="8"/>
        <rFont val="宋体"/>
        <family val="0"/>
      </rPr>
      <t>）1台、钟罩窑（3M</t>
    </r>
    <r>
      <rPr>
        <vertAlign val="superscript"/>
        <sz val="8"/>
        <rFont val="宋体"/>
        <family val="0"/>
      </rPr>
      <t>3</t>
    </r>
    <r>
      <rPr>
        <sz val="8"/>
        <rFont val="宋体"/>
        <family val="0"/>
      </rPr>
      <t>）1台、梭式排蜡窑（5.5M</t>
    </r>
    <r>
      <rPr>
        <vertAlign val="superscript"/>
        <sz val="8"/>
        <rFont val="宋体"/>
        <family val="0"/>
      </rPr>
      <t>3</t>
    </r>
    <r>
      <rPr>
        <sz val="8"/>
        <rFont val="宋体"/>
        <family val="0"/>
      </rPr>
      <t>）1台、冷等静压机2台、湿式一体化除尘器2台；压力喷雾糙粒干燥机1台、小型精密数控钻铣床1台、四轴研磨抛光机（H016)3台、挂镀锌生产线2条；滚镀锌生产线1条；挂、滚镀银生产线1条；挂、滚镀镍生产线1条；钢铁发蓝生产线1条；铜件钝化生产线1条；镀鉻生产线1条；滚镀、挂镀锡生产线各一条；氰化物镀黄铜生产线1条。</t>
    </r>
  </si>
  <si>
    <t>年产3000吨废纸制浆生产线1条、1575型卫生纸机4套，年产6500吨生活用纸加工线1条。（详见:①废纸制浆生产线：1条卫生纸废纸脱墨制浆生产线，投产日期1998年，产能3000万吨：1立方米碎浆机2台、蒸球3套、压力筛1台、离心筛1台、园网浓缩机2套、除渣器1台、浆池推进器6台、抽浆泵6台、水泵2台、电器系统6套。
②造纸生产线：4条造纸生产线，投产日期2001年，产能6500万吨：原料名称废纸浆、生产的产品名称卫生纸、产品无施胶或涂布、产品定量（12-30g/m2）、幅宽1575mm圆网烘缸纸机，设计车速110-130米/分；1立方米碎浆机1台、磨浆机5台、浆池推进器6台、5吨行车1台、罗次真空泵4台、抽浆泵6台、水泵2台、电器系统4套、4吨锅炉1台、变压器560KVA1套、净水器80m3/h1套。                                                                                        ③生活用纸加工生产线：投产日期2002年，产能6500万吨:气动盘纸分切机1台、自动卷管机1台、小盘纸分切复卷机1台、全自动修边压花复卷打孔机2台、带锯切纸机4台、空压机2台、有色印制标识机1台、餐巾纸压花折叠机2台、彩色印刷压花纸巾折叠机2台、迷您压花纸巾机2台、抽取式面巾纸机1台、餐巾纸包装机1台、盘纸分切机1台、电器系统2套。）</t>
  </si>
  <si>
    <t>隧道窑3条 ，南京飞翼50型真空砖机，乐山新兴40砖机各一台，大型窑车200台，锤式粉碎机一台，大型滚动筛一台，卧式搅拌机一台，40装载机一台
隧道窑3条 ，南京飞翼50型真空砖机，乐山新兴40砖机各一台，大型窑车200台，锤式粉碎机一台，大型滚动筛一台，卧式搅拌机一台，40装载机一台
隧道窑3条 ，南京飞翼50型真空砖机，乐山新兴40砖机各一台，大型窑车200台，锤式粉碎机一台，大型滚动筛一台，卧式搅拌机一台，40装载机一台</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</si>
</sst>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yyyy&quot;年&quot;m&quot;月&quot;d&quot;日&quot;;@"/>
    <numFmt numFmtId="178" formatCode="0.0000_ "/>
    <numFmt numFmtId="179" formatCode="0.00_ "/>
    <numFmt numFmtId="180" formatCode="yyyy&quot;年&quot;m&quot;月&quot;;@"/>
    <numFmt numFmtId="181" formatCode="0.00_);[Red]\(0.00\)"/>
    <numFmt numFmtId="182" formatCode="0_ "/>
    <numFmt numFmtId="183" formatCode="0_);[Red]\(0\)"/>
    <numFmt numFmtId="184" formatCode="0.0_);[Red]\(0.0\)"/>
    <numFmt numFmtId="185" formatCode="#,##0_);[Red]\(#,##0\)"/>
    <numFmt numFmtId="186" formatCode="0.0_ "/>
    <numFmt numFmtId="187" formatCode="0.000_);[Red]\(0.000\)"/>
    <numFmt numFmtId="188" formatCode="0.0000_);\(0.0000\)"/>
    <numFmt numFmtId="189" formatCode="0.0000_);[Red]\(0.0000\)"/>
    <numFmt numFmtId="190" formatCode="&quot;Yes&quot;;&quot;Yes&quot;;&quot;No&quot;"/>
    <numFmt numFmtId="191" formatCode="&quot;True&quot;;&quot;True&quot;;&quot;False&quot;"/>
    <numFmt numFmtId="192" formatCode="&quot;On&quot;;&quot;On&quot;;&quot;Off&quot;"/>
    <numFmt numFmtId="193" formatCode="[$€-2]\ #,##0.00_);[Red]\([$€-2]\ #,##0.00\)"/>
    <numFmt numFmtId="194" formatCode="[$-804]yyyy&quot;年&quot;m&quot;月&quot;d&quot;日&quot;dddd"/>
    <numFmt numFmtId="195" formatCode="mmm/yyyy"/>
    <numFmt numFmtId="196" formatCode="#,##0.00_ "/>
    <numFmt numFmtId="197" formatCode="#,##0_ "/>
  </numFmts>
  <fonts count="34">
    <font>
      <sz val="12"/>
      <name val="宋体"/>
      <family val="0"/>
    </font>
    <font>
      <sz val="9"/>
      <name val="宋体"/>
      <family val="0"/>
    </font>
    <font>
      <sz val="10"/>
      <name val="宋体"/>
      <family val="0"/>
    </font>
    <font>
      <sz val="11"/>
      <color indexed="8"/>
      <name val="宋体"/>
      <family val="0"/>
    </font>
    <font>
      <sz val="12"/>
      <name val="Times New Roman"/>
      <family val="1"/>
    </font>
    <font>
      <b/>
      <sz val="18"/>
      <color indexed="56"/>
      <name val="宋体"/>
      <family val="0"/>
    </font>
    <font>
      <sz val="11"/>
      <color indexed="52"/>
      <name val="宋体"/>
      <family val="0"/>
    </font>
    <font>
      <sz val="11"/>
      <color indexed="20"/>
      <name val="宋体"/>
      <family val="0"/>
    </font>
    <font>
      <b/>
      <sz val="11"/>
      <color indexed="56"/>
      <name val="宋体"/>
      <family val="0"/>
    </font>
    <font>
      <sz val="11"/>
      <color indexed="9"/>
      <name val="宋体"/>
      <family val="0"/>
    </font>
    <font>
      <b/>
      <sz val="11"/>
      <color indexed="63"/>
      <name val="宋体"/>
      <family val="0"/>
    </font>
    <font>
      <b/>
      <sz val="15"/>
      <color indexed="56"/>
      <name val="宋体"/>
      <family val="0"/>
    </font>
    <font>
      <b/>
      <sz val="13"/>
      <color indexed="56"/>
      <name val="宋体"/>
      <family val="0"/>
    </font>
    <font>
      <u val="single"/>
      <sz val="13.8"/>
      <color indexed="12"/>
      <name val="宋体"/>
      <family val="0"/>
    </font>
    <font>
      <b/>
      <sz val="11"/>
      <color indexed="8"/>
      <name val="宋体"/>
      <family val="0"/>
    </font>
    <font>
      <b/>
      <sz val="11"/>
      <color indexed="52"/>
      <name val="宋体"/>
      <family val="0"/>
    </font>
    <font>
      <sz val="11"/>
      <color indexed="17"/>
      <name val="宋体"/>
      <family val="0"/>
    </font>
    <font>
      <b/>
      <sz val="11"/>
      <color indexed="9"/>
      <name val="宋体"/>
      <family val="0"/>
    </font>
    <font>
      <i/>
      <sz val="11"/>
      <color indexed="23"/>
      <name val="宋体"/>
      <family val="0"/>
    </font>
    <font>
      <sz val="11"/>
      <color indexed="10"/>
      <name val="宋体"/>
      <family val="0"/>
    </font>
    <font>
      <sz val="11"/>
      <color indexed="60"/>
      <name val="宋体"/>
      <family val="0"/>
    </font>
    <font>
      <sz val="11"/>
      <color indexed="62"/>
      <name val="宋体"/>
      <family val="0"/>
    </font>
    <font>
      <sz val="10"/>
      <name val="Helv"/>
      <family val="2"/>
    </font>
    <font>
      <u val="single"/>
      <sz val="13.8"/>
      <color indexed="36"/>
      <name val="宋体"/>
      <family val="0"/>
    </font>
    <font>
      <b/>
      <sz val="10"/>
      <name val="宋体"/>
      <family val="0"/>
    </font>
    <font>
      <sz val="10"/>
      <color indexed="10"/>
      <name val="宋体"/>
      <family val="0"/>
    </font>
    <font>
      <b/>
      <sz val="9"/>
      <name val="宋体"/>
      <family val="0"/>
    </font>
    <font>
      <vertAlign val="superscript"/>
      <sz val="10"/>
      <name val="宋体"/>
      <family val="0"/>
    </font>
    <font>
      <sz val="8"/>
      <name val="宋体"/>
      <family val="0"/>
    </font>
    <font>
      <sz val="6"/>
      <name val="宋体"/>
      <family val="0"/>
    </font>
    <font>
      <vertAlign val="superscript"/>
      <sz val="6"/>
      <name val="宋体"/>
      <family val="0"/>
    </font>
    <font>
      <vertAlign val="superscript"/>
      <sz val="8"/>
      <name val="宋体"/>
      <family val="0"/>
    </font>
    <font>
      <b/>
      <sz val="14"/>
      <name val="方正小标宋简体"/>
      <family val="0"/>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95">
    <xf numFmtId="0" fontId="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7" fillId="3" borderId="0" applyNumberFormat="0" applyBorder="0" applyAlignment="0" applyProtection="0"/>
    <xf numFmtId="0" fontId="0" fillId="0" borderId="0">
      <alignment vertical="center"/>
      <protection/>
    </xf>
    <xf numFmtId="0" fontId="0"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16"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0" fillId="22" borderId="0" applyNumberFormat="0" applyBorder="0" applyAlignment="0" applyProtection="0"/>
    <xf numFmtId="0" fontId="10" fillId="16" borderId="8" applyNumberFormat="0" applyAlignment="0" applyProtection="0"/>
    <xf numFmtId="0" fontId="21" fillId="7" borderId="5" applyNumberFormat="0" applyAlignment="0" applyProtection="0"/>
    <xf numFmtId="0" fontId="22" fillId="0" borderId="0">
      <alignment/>
      <protection/>
    </xf>
    <xf numFmtId="0" fontId="23" fillId="0" borderId="0" applyNumberFormat="0" applyFill="0" applyBorder="0" applyAlignment="0" applyProtection="0"/>
    <xf numFmtId="0" fontId="0" fillId="23" borderId="9" applyNumberFormat="0" applyFont="0" applyAlignment="0" applyProtection="0"/>
  </cellStyleXfs>
  <cellXfs count="154">
    <xf numFmtId="0" fontId="0" fillId="0" borderId="0" xfId="0" applyAlignment="1">
      <alignment/>
    </xf>
    <xf numFmtId="0" fontId="2" fillId="0" borderId="10" xfId="0" applyFont="1" applyFill="1" applyBorder="1" applyAlignment="1">
      <alignment horizontal="left" vertical="center"/>
    </xf>
    <xf numFmtId="0" fontId="2" fillId="0" borderId="10"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31" fontId="2" fillId="0" borderId="10" xfId="0" applyNumberFormat="1" applyFont="1" applyFill="1" applyBorder="1" applyAlignment="1">
      <alignment horizontal="left" vertical="center" wrapText="1"/>
    </xf>
    <xf numFmtId="181" fontId="2" fillId="0" borderId="10" xfId="0" applyNumberFormat="1" applyFont="1" applyFill="1" applyBorder="1" applyAlignment="1">
      <alignment horizontal="left" vertical="center" wrapText="1"/>
    </xf>
    <xf numFmtId="177" fontId="2" fillId="0" borderId="10" xfId="0" applyNumberFormat="1" applyFont="1" applyFill="1" applyBorder="1" applyAlignment="1">
      <alignment horizontal="left" vertical="center" wrapText="1"/>
    </xf>
    <xf numFmtId="0" fontId="2" fillId="0" borderId="10" xfId="92" applyFont="1" applyFill="1" applyBorder="1" applyAlignment="1">
      <alignment horizontal="left" vertical="center" wrapText="1"/>
      <protection/>
    </xf>
    <xf numFmtId="57"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180" fontId="2" fillId="0" borderId="10" xfId="0" applyNumberFormat="1" applyFont="1" applyFill="1" applyBorder="1" applyAlignment="1">
      <alignment horizontal="left" vertical="center" wrapText="1"/>
    </xf>
    <xf numFmtId="176" fontId="2" fillId="0" borderId="10" xfId="0" applyNumberFormat="1" applyFont="1" applyFill="1" applyBorder="1" applyAlignment="1">
      <alignment horizontal="left" vertical="center" wrapText="1"/>
    </xf>
    <xf numFmtId="0" fontId="2" fillId="0" borderId="10" xfId="58" applyFont="1" applyFill="1" applyBorder="1" applyAlignment="1">
      <alignment horizontal="left" vertical="center" wrapText="1"/>
      <protection/>
    </xf>
    <xf numFmtId="0" fontId="2" fillId="0" borderId="10" xfId="56" applyFont="1" applyFill="1" applyBorder="1" applyAlignment="1">
      <alignment horizontal="left" vertical="center" wrapText="1"/>
      <protection/>
    </xf>
    <xf numFmtId="0" fontId="2" fillId="0" borderId="10" xfId="60" applyFont="1" applyFill="1" applyBorder="1" applyAlignment="1">
      <alignment horizontal="left" vertical="center" wrapText="1"/>
      <protection/>
    </xf>
    <xf numFmtId="0" fontId="2" fillId="0" borderId="10" xfId="57" applyFont="1" applyFill="1" applyBorder="1" applyAlignment="1">
      <alignment horizontal="left" vertical="center" wrapText="1"/>
      <protection/>
    </xf>
    <xf numFmtId="0" fontId="2" fillId="0" borderId="10" xfId="61" applyFont="1" applyFill="1" applyBorder="1" applyAlignment="1">
      <alignment horizontal="left" vertical="center" wrapText="1"/>
      <protection/>
    </xf>
    <xf numFmtId="0" fontId="2" fillId="0" borderId="10" xfId="0" applyNumberFormat="1" applyFont="1" applyFill="1" applyBorder="1" applyAlignment="1">
      <alignment horizontal="left" vertical="center" wrapText="1"/>
    </xf>
    <xf numFmtId="0" fontId="2" fillId="0" borderId="10" xfId="42" applyFont="1" applyFill="1" applyBorder="1" applyAlignment="1">
      <alignment horizontal="left" vertical="center" wrapText="1"/>
      <protection/>
    </xf>
    <xf numFmtId="0" fontId="2" fillId="0" borderId="10" xfId="69" applyFont="1" applyFill="1" applyBorder="1" applyAlignment="1">
      <alignment horizontal="left" vertical="center" wrapText="1"/>
      <protection/>
    </xf>
    <xf numFmtId="0" fontId="2" fillId="0" borderId="10" xfId="92" applyFont="1" applyFill="1" applyBorder="1" applyAlignment="1">
      <alignment horizontal="left" vertical="center" wrapText="1" shrinkToFit="1"/>
      <protection/>
    </xf>
    <xf numFmtId="31" fontId="2" fillId="0" borderId="10" xfId="69" applyNumberFormat="1" applyFont="1" applyFill="1" applyBorder="1" applyAlignment="1">
      <alignment horizontal="left" vertical="center" wrapText="1"/>
      <protection/>
    </xf>
    <xf numFmtId="0" fontId="2" fillId="0" borderId="10" xfId="68" applyFont="1" applyFill="1" applyBorder="1" applyAlignment="1">
      <alignment horizontal="left" vertical="center" wrapText="1"/>
      <protection/>
    </xf>
    <xf numFmtId="0" fontId="2" fillId="0" borderId="10" xfId="49" applyFont="1" applyFill="1" applyBorder="1" applyAlignment="1">
      <alignment horizontal="left" vertical="center" wrapText="1"/>
      <protection/>
    </xf>
    <xf numFmtId="0" fontId="2" fillId="0" borderId="10" xfId="62" applyFont="1" applyFill="1" applyBorder="1" applyAlignment="1">
      <alignment horizontal="left" vertical="center" wrapText="1"/>
      <protection/>
    </xf>
    <xf numFmtId="0" fontId="2" fillId="0" borderId="10" xfId="0" applyFont="1" applyFill="1" applyBorder="1" applyAlignment="1" applyProtection="1">
      <alignment horizontal="left" vertical="center" wrapText="1"/>
      <protection/>
    </xf>
    <xf numFmtId="180" fontId="2" fillId="0" borderId="10" xfId="0" applyNumberFormat="1" applyFont="1" applyFill="1" applyBorder="1" applyAlignment="1" applyProtection="1">
      <alignment horizontal="left" vertical="center" wrapText="1"/>
      <protection/>
    </xf>
    <xf numFmtId="177" fontId="2" fillId="0" borderId="10" xfId="0" applyNumberFormat="1" applyFont="1" applyFill="1" applyBorder="1" applyAlignment="1" applyProtection="1">
      <alignment horizontal="left" vertical="center" wrapText="1"/>
      <protection/>
    </xf>
    <xf numFmtId="0" fontId="2" fillId="0" borderId="10" xfId="59" applyFont="1" applyFill="1" applyBorder="1" applyAlignment="1">
      <alignment horizontal="left" vertical="center" wrapText="1"/>
      <protection/>
    </xf>
    <xf numFmtId="0" fontId="2" fillId="0" borderId="10" xfId="41" applyFont="1" applyFill="1" applyBorder="1" applyAlignment="1">
      <alignment horizontal="left" vertical="center" wrapText="1"/>
      <protection/>
    </xf>
    <xf numFmtId="177" fontId="2" fillId="0" borderId="10" xfId="52" applyNumberFormat="1" applyFont="1" applyFill="1" applyBorder="1" applyAlignment="1">
      <alignment horizontal="left" vertical="center" wrapText="1"/>
      <protection/>
    </xf>
    <xf numFmtId="31" fontId="2" fillId="0" borderId="10" xfId="0" applyNumberFormat="1" applyFont="1" applyFill="1" applyBorder="1" applyAlignment="1">
      <alignment horizontal="left" vertical="center" wrapText="1" shrinkToFit="1"/>
    </xf>
    <xf numFmtId="0" fontId="2" fillId="0" borderId="10" xfId="43" applyFont="1" applyFill="1" applyBorder="1" applyAlignment="1">
      <alignment horizontal="left" vertical="center" wrapText="1"/>
      <protection/>
    </xf>
    <xf numFmtId="31" fontId="2" fillId="0" borderId="10" xfId="43" applyNumberFormat="1" applyFont="1" applyFill="1" applyBorder="1" applyAlignment="1">
      <alignment horizontal="left" vertical="center" wrapText="1"/>
      <protection/>
    </xf>
    <xf numFmtId="49" fontId="2" fillId="0" borderId="10" xfId="92" applyNumberFormat="1" applyFont="1" applyFill="1" applyBorder="1" applyAlignment="1">
      <alignment horizontal="left" vertical="center" wrapText="1"/>
      <protection/>
    </xf>
    <xf numFmtId="0" fontId="2" fillId="0" borderId="10" xfId="47" applyFont="1" applyFill="1" applyBorder="1" applyAlignment="1">
      <alignment horizontal="left" vertical="center" wrapText="1"/>
      <protection/>
    </xf>
    <xf numFmtId="0" fontId="2" fillId="0" borderId="10" xfId="48" applyFont="1" applyFill="1" applyBorder="1" applyAlignment="1">
      <alignment horizontal="left" vertical="center" wrapText="1"/>
      <protection/>
    </xf>
    <xf numFmtId="0" fontId="2" fillId="0" borderId="10" xfId="51" applyFont="1" applyFill="1" applyBorder="1" applyAlignment="1">
      <alignment horizontal="left" vertical="center" wrapText="1"/>
      <protection/>
    </xf>
    <xf numFmtId="180" fontId="2" fillId="0" borderId="10" xfId="42" applyNumberFormat="1" applyFont="1" applyFill="1" applyBorder="1" applyAlignment="1">
      <alignment horizontal="left" vertical="center" wrapText="1"/>
      <protection/>
    </xf>
    <xf numFmtId="180" fontId="2" fillId="0" borderId="10" xfId="41" applyNumberFormat="1" applyFont="1" applyFill="1" applyBorder="1" applyAlignment="1">
      <alignment horizontal="left" vertical="center" wrapText="1"/>
      <protection/>
    </xf>
    <xf numFmtId="180" fontId="2" fillId="0" borderId="10" xfId="0" applyNumberFormat="1" applyFont="1" applyFill="1" applyBorder="1" applyAlignment="1">
      <alignment horizontal="left" vertical="center" wrapText="1" shrinkToFit="1"/>
    </xf>
    <xf numFmtId="180" fontId="2" fillId="0" borderId="10" xfId="43" applyNumberFormat="1" applyFont="1" applyFill="1" applyBorder="1" applyAlignment="1">
      <alignment horizontal="left" vertical="center" wrapText="1"/>
      <protection/>
    </xf>
    <xf numFmtId="180" fontId="2" fillId="0" borderId="10" xfId="48" applyNumberFormat="1" applyFont="1" applyFill="1" applyBorder="1" applyAlignment="1">
      <alignment horizontal="left" vertical="center" wrapText="1"/>
      <protection/>
    </xf>
    <xf numFmtId="180" fontId="2" fillId="0" borderId="10" xfId="92" applyNumberFormat="1" applyFont="1" applyFill="1" applyBorder="1" applyAlignment="1">
      <alignment horizontal="left" vertical="center" wrapText="1"/>
      <protection/>
    </xf>
    <xf numFmtId="180" fontId="24" fillId="0" borderId="10" xfId="0" applyNumberFormat="1" applyFont="1" applyFill="1" applyBorder="1" applyAlignment="1">
      <alignment horizontal="left" vertical="center" wrapText="1"/>
    </xf>
    <xf numFmtId="179" fontId="2" fillId="0" borderId="10" xfId="0" applyNumberFormat="1" applyFont="1" applyFill="1" applyBorder="1" applyAlignment="1">
      <alignment horizontal="left" vertical="center" wrapText="1"/>
    </xf>
    <xf numFmtId="177" fontId="2" fillId="0" borderId="10" xfId="0" applyNumberFormat="1"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182" fontId="2" fillId="0" borderId="10" xfId="0" applyNumberFormat="1" applyFont="1" applyFill="1" applyBorder="1" applyAlignment="1">
      <alignment horizontal="left" vertical="center" wrapText="1"/>
    </xf>
    <xf numFmtId="183" fontId="2" fillId="0" borderId="10" xfId="0" applyNumberFormat="1" applyFont="1" applyFill="1" applyBorder="1" applyAlignment="1">
      <alignment horizontal="left" vertical="center" wrapText="1"/>
    </xf>
    <xf numFmtId="31" fontId="2" fillId="0" borderId="10" xfId="42" applyNumberFormat="1" applyFont="1" applyFill="1" applyBorder="1" applyAlignment="1">
      <alignment horizontal="left" vertical="center" wrapText="1"/>
      <protection/>
    </xf>
    <xf numFmtId="177" fontId="2" fillId="0" borderId="10" xfId="42" applyNumberFormat="1" applyFont="1" applyFill="1" applyBorder="1" applyAlignment="1">
      <alignment horizontal="left" vertical="center" wrapText="1"/>
      <protection/>
    </xf>
    <xf numFmtId="0" fontId="2" fillId="0" borderId="10" xfId="46" applyFont="1" applyFill="1" applyBorder="1" applyAlignment="1">
      <alignment horizontal="left" vertical="center" wrapText="1"/>
      <protection/>
    </xf>
    <xf numFmtId="0" fontId="2" fillId="0" borderId="10" xfId="45" applyFont="1" applyFill="1" applyBorder="1" applyAlignment="1">
      <alignment horizontal="left" vertical="center" wrapText="1"/>
      <protection/>
    </xf>
    <xf numFmtId="0" fontId="2" fillId="0" borderId="10" xfId="55" applyFont="1" applyFill="1" applyBorder="1" applyAlignment="1">
      <alignment horizontal="left" vertical="center" wrapText="1"/>
      <protection/>
    </xf>
    <xf numFmtId="180" fontId="2" fillId="0" borderId="10" xfId="55" applyNumberFormat="1" applyFont="1" applyFill="1" applyBorder="1" applyAlignment="1">
      <alignment horizontal="left" vertical="center" wrapText="1"/>
      <protection/>
    </xf>
    <xf numFmtId="177" fontId="2" fillId="0" borderId="10" xfId="55" applyNumberFormat="1" applyFont="1" applyFill="1" applyBorder="1" applyAlignment="1">
      <alignment horizontal="left" vertical="center" wrapText="1"/>
      <protection/>
    </xf>
    <xf numFmtId="180" fontId="2" fillId="0" borderId="10" xfId="47" applyNumberFormat="1" applyFont="1" applyFill="1" applyBorder="1" applyAlignment="1">
      <alignment horizontal="left" vertical="center" wrapText="1"/>
      <protection/>
    </xf>
    <xf numFmtId="177" fontId="2" fillId="0" borderId="10" xfId="47" applyNumberFormat="1" applyFont="1" applyFill="1" applyBorder="1" applyAlignment="1">
      <alignment horizontal="left" vertical="center" wrapText="1"/>
      <protection/>
    </xf>
    <xf numFmtId="0" fontId="2" fillId="0" borderId="10" xfId="15" applyFont="1" applyFill="1" applyBorder="1" applyAlignment="1">
      <alignment horizontal="left" vertical="center" wrapText="1"/>
      <protection/>
    </xf>
    <xf numFmtId="49" fontId="2" fillId="0" borderId="10" xfId="48" applyNumberFormat="1" applyFont="1" applyFill="1" applyBorder="1" applyAlignment="1">
      <alignment horizontal="left" vertical="center" wrapText="1"/>
      <protection/>
    </xf>
    <xf numFmtId="0" fontId="2" fillId="0" borderId="10" xfId="64" applyFont="1" applyFill="1" applyBorder="1" applyAlignment="1">
      <alignment horizontal="left" vertical="center" wrapText="1"/>
      <protection/>
    </xf>
    <xf numFmtId="180" fontId="2" fillId="0" borderId="10" xfId="64" applyNumberFormat="1" applyFont="1" applyFill="1" applyBorder="1" applyAlignment="1">
      <alignment horizontal="left" vertical="center" wrapText="1"/>
      <protection/>
    </xf>
    <xf numFmtId="177" fontId="2" fillId="0" borderId="10" xfId="43" applyNumberFormat="1" applyFont="1" applyFill="1" applyBorder="1" applyAlignment="1">
      <alignment horizontal="left" vertical="center" wrapText="1"/>
      <protection/>
    </xf>
    <xf numFmtId="0" fontId="2" fillId="0" borderId="10" xfId="66" applyFont="1" applyFill="1" applyBorder="1" applyAlignment="1" applyProtection="1">
      <alignment horizontal="left" vertical="center" wrapText="1"/>
      <protection/>
    </xf>
    <xf numFmtId="0" fontId="2" fillId="0" borderId="10" xfId="67" applyFont="1" applyFill="1" applyBorder="1" applyAlignment="1" applyProtection="1">
      <alignment horizontal="left" vertical="center" wrapText="1"/>
      <protection/>
    </xf>
    <xf numFmtId="185" fontId="2" fillId="0" borderId="10" xfId="0" applyNumberFormat="1" applyFont="1" applyFill="1" applyBorder="1" applyAlignment="1">
      <alignment horizontal="left" vertical="center" wrapText="1"/>
    </xf>
    <xf numFmtId="0" fontId="2" fillId="0" borderId="10" xfId="0" applyNumberFormat="1" applyFont="1" applyFill="1" applyBorder="1" applyAlignment="1" applyProtection="1">
      <alignment horizontal="left" vertical="center" wrapText="1"/>
      <protection/>
    </xf>
    <xf numFmtId="186" fontId="2" fillId="0" borderId="10" xfId="0" applyNumberFormat="1" applyFont="1" applyFill="1" applyBorder="1" applyAlignment="1">
      <alignment horizontal="left" vertical="center" wrapText="1"/>
    </xf>
    <xf numFmtId="176" fontId="2" fillId="0" borderId="10" xfId="0" applyNumberFormat="1"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wrapText="1" shrinkToFit="1"/>
      <protection/>
    </xf>
    <xf numFmtId="49" fontId="2" fillId="0" borderId="10" xfId="0" applyNumberFormat="1" applyFont="1" applyFill="1" applyBorder="1" applyAlignment="1" applyProtection="1">
      <alignment horizontal="left" vertical="center" wrapText="1"/>
      <protection/>
    </xf>
    <xf numFmtId="31" fontId="2" fillId="0" borderId="10" xfId="0" applyNumberFormat="1" applyFont="1" applyFill="1" applyBorder="1" applyAlignment="1" applyProtection="1">
      <alignment horizontal="left" vertical="center" wrapText="1"/>
      <protection/>
    </xf>
    <xf numFmtId="12" fontId="2" fillId="0" borderId="10" xfId="0" applyNumberFormat="1" applyFont="1" applyFill="1" applyBorder="1" applyAlignment="1">
      <alignment horizontal="left" vertical="center" wrapText="1"/>
    </xf>
    <xf numFmtId="182" fontId="2" fillId="0" borderId="10" xfId="0" applyNumberFormat="1" applyFont="1" applyFill="1" applyBorder="1" applyAlignment="1">
      <alignment horizontal="left" vertical="center" wrapText="1" shrinkToFit="1"/>
    </xf>
    <xf numFmtId="31" fontId="2" fillId="0" borderId="10" xfId="65" applyNumberFormat="1" applyFont="1" applyFill="1" applyBorder="1" applyAlignment="1">
      <alignment horizontal="left" vertical="center" wrapText="1"/>
      <protection/>
    </xf>
    <xf numFmtId="0" fontId="2" fillId="0" borderId="10" xfId="42" applyNumberFormat="1" applyFont="1" applyFill="1" applyBorder="1" applyAlignment="1">
      <alignment horizontal="left" vertical="center" wrapText="1"/>
      <protection/>
    </xf>
    <xf numFmtId="49" fontId="2" fillId="0" borderId="10" xfId="42" applyNumberFormat="1" applyFont="1" applyFill="1" applyBorder="1" applyAlignment="1">
      <alignment horizontal="left" vertical="center" wrapText="1"/>
      <protection/>
    </xf>
    <xf numFmtId="31" fontId="2" fillId="0" borderId="10" xfId="92" applyNumberFormat="1" applyFont="1" applyFill="1" applyBorder="1" applyAlignment="1">
      <alignment horizontal="left" vertical="center" wrapText="1" shrinkToFit="1"/>
      <protection/>
    </xf>
    <xf numFmtId="0" fontId="2" fillId="0" borderId="10" xfId="92" applyNumberFormat="1" applyFont="1" applyFill="1" applyBorder="1" applyAlignment="1">
      <alignment horizontal="left" vertical="center" wrapText="1"/>
      <protection/>
    </xf>
    <xf numFmtId="0" fontId="24" fillId="0" borderId="0" xfId="0" applyFont="1" applyFill="1" applyBorder="1" applyAlignment="1">
      <alignment horizontal="left" vertical="center" wrapText="1"/>
    </xf>
    <xf numFmtId="180" fontId="2" fillId="0" borderId="0" xfId="0" applyNumberFormat="1" applyFont="1" applyFill="1" applyBorder="1" applyAlignment="1">
      <alignment horizontal="left" vertical="center" wrapText="1"/>
    </xf>
    <xf numFmtId="0" fontId="2" fillId="0" borderId="0" xfId="0"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protection/>
    </xf>
    <xf numFmtId="0" fontId="2" fillId="0" borderId="10" xfId="0" applyFont="1" applyFill="1" applyBorder="1" applyAlignment="1">
      <alignment horizontal="left" vertical="center" wrapText="1"/>
    </xf>
    <xf numFmtId="0" fontId="24" fillId="0" borderId="10" xfId="0" applyFont="1" applyFill="1" applyBorder="1" applyAlignment="1">
      <alignment horizontal="left" vertical="center"/>
    </xf>
    <xf numFmtId="180" fontId="24" fillId="0" borderId="10" xfId="0" applyNumberFormat="1" applyFont="1" applyFill="1" applyBorder="1" applyAlignment="1">
      <alignment horizontal="left" vertical="center"/>
    </xf>
    <xf numFmtId="0" fontId="24" fillId="0" borderId="10" xfId="0" applyNumberFormat="1" applyFont="1" applyFill="1" applyBorder="1" applyAlignment="1">
      <alignment horizontal="left" vertical="center"/>
    </xf>
    <xf numFmtId="178" fontId="24" fillId="0" borderId="10" xfId="0" applyNumberFormat="1" applyFont="1" applyFill="1" applyBorder="1" applyAlignment="1">
      <alignment horizontal="left" vertical="center"/>
    </xf>
    <xf numFmtId="0" fontId="24" fillId="0" borderId="0" xfId="0" applyFont="1" applyFill="1" applyBorder="1" applyAlignment="1">
      <alignment horizontal="left" vertical="center"/>
    </xf>
    <xf numFmtId="0" fontId="24" fillId="0" borderId="10" xfId="92" applyFont="1" applyFill="1" applyBorder="1" applyAlignment="1">
      <alignment horizontal="left" vertical="center"/>
      <protection/>
    </xf>
    <xf numFmtId="31" fontId="24" fillId="0" borderId="10" xfId="0" applyNumberFormat="1" applyFont="1" applyFill="1" applyBorder="1" applyAlignment="1">
      <alignment horizontal="left" vertical="center"/>
    </xf>
    <xf numFmtId="0" fontId="24" fillId="0" borderId="10" xfId="0" applyFont="1" applyFill="1" applyBorder="1" applyAlignment="1" applyProtection="1">
      <alignment horizontal="left" vertical="center"/>
      <protection/>
    </xf>
    <xf numFmtId="180" fontId="24" fillId="0" borderId="10" xfId="0" applyNumberFormat="1" applyFont="1" applyFill="1" applyBorder="1" applyAlignment="1" applyProtection="1">
      <alignment horizontal="left" vertical="center"/>
      <protection/>
    </xf>
    <xf numFmtId="178" fontId="24" fillId="0" borderId="10" xfId="0" applyNumberFormat="1" applyFont="1" applyFill="1" applyBorder="1" applyAlignment="1" applyProtection="1">
      <alignment horizontal="left" vertical="center"/>
      <protection/>
    </xf>
    <xf numFmtId="49" fontId="24" fillId="0" borderId="10" xfId="0" applyNumberFormat="1" applyFont="1" applyFill="1" applyBorder="1" applyAlignment="1">
      <alignment horizontal="left" vertical="center"/>
    </xf>
    <xf numFmtId="177" fontId="24" fillId="0" borderId="10" xfId="0" applyNumberFormat="1" applyFont="1" applyFill="1" applyBorder="1" applyAlignment="1">
      <alignment horizontal="left" vertical="center"/>
    </xf>
    <xf numFmtId="180" fontId="2" fillId="0" borderId="10"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177" fontId="2" fillId="0" borderId="10" xfId="0" applyNumberFormat="1" applyFont="1" applyFill="1" applyBorder="1" applyAlignment="1">
      <alignment horizontal="left" vertical="center" wrapText="1"/>
    </xf>
    <xf numFmtId="0" fontId="28" fillId="0" borderId="10" xfId="0" applyFont="1" applyFill="1" applyBorder="1" applyAlignment="1">
      <alignment horizontal="left" vertical="center" wrapText="1"/>
    </xf>
    <xf numFmtId="176" fontId="2" fillId="0" borderId="0" xfId="0" applyNumberFormat="1" applyFont="1" applyFill="1" applyBorder="1" applyAlignment="1">
      <alignment horizontal="left" vertical="center" wrapText="1"/>
    </xf>
    <xf numFmtId="181" fontId="2" fillId="0" borderId="0" xfId="0" applyNumberFormat="1" applyFont="1" applyFill="1" applyBorder="1" applyAlignment="1">
      <alignment horizontal="left" vertical="center" wrapText="1"/>
    </xf>
    <xf numFmtId="0" fontId="2" fillId="0" borderId="0" xfId="41" applyFont="1" applyFill="1" applyBorder="1" applyAlignment="1">
      <alignment horizontal="left" vertical="center" wrapText="1"/>
      <protection/>
    </xf>
    <xf numFmtId="0" fontId="2" fillId="0" borderId="0" xfId="42" applyFont="1" applyFill="1" applyBorder="1" applyAlignment="1">
      <alignment horizontal="left" vertical="center" wrapText="1"/>
      <protection/>
    </xf>
    <xf numFmtId="0" fontId="2" fillId="0" borderId="0" xfId="92" applyFont="1" applyFill="1" applyBorder="1" applyAlignment="1">
      <alignment horizontal="left" vertical="center" wrapText="1"/>
      <protection/>
    </xf>
    <xf numFmtId="0" fontId="2" fillId="0" borderId="0" xfId="43" applyFont="1" applyFill="1" applyBorder="1" applyAlignment="1">
      <alignment horizontal="left" vertical="center" wrapText="1"/>
      <protection/>
    </xf>
    <xf numFmtId="0" fontId="2" fillId="0" borderId="0" xfId="47" applyFont="1" applyFill="1" applyBorder="1" applyAlignment="1">
      <alignment horizontal="left" vertical="center" wrapText="1"/>
      <protection/>
    </xf>
    <xf numFmtId="0" fontId="2" fillId="0" borderId="0" xfId="48" applyFont="1" applyFill="1" applyBorder="1" applyAlignment="1">
      <alignment horizontal="left" vertical="center" wrapText="1"/>
      <protection/>
    </xf>
    <xf numFmtId="0" fontId="2" fillId="0" borderId="0" xfId="53" applyFont="1" applyFill="1" applyBorder="1" applyAlignment="1">
      <alignment horizontal="left" vertical="center" wrapText="1"/>
      <protection/>
    </xf>
    <xf numFmtId="181" fontId="2" fillId="0" borderId="0" xfId="42" applyNumberFormat="1" applyFont="1" applyFill="1" applyBorder="1" applyAlignment="1">
      <alignment horizontal="left" vertical="center" wrapText="1"/>
      <protection/>
    </xf>
    <xf numFmtId="0" fontId="2" fillId="0" borderId="0" xfId="0" applyFont="1" applyFill="1" applyBorder="1" applyAlignment="1">
      <alignment horizontal="left" vertical="center"/>
    </xf>
    <xf numFmtId="176" fontId="2" fillId="0" borderId="0" xfId="0" applyNumberFormat="1" applyFont="1" applyFill="1" applyBorder="1" applyAlignment="1">
      <alignment horizontal="left" vertical="center"/>
    </xf>
    <xf numFmtId="179" fontId="2"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wrapText="1" shrinkToFit="1"/>
    </xf>
    <xf numFmtId="182" fontId="2" fillId="0" borderId="0" xfId="0" applyNumberFormat="1" applyFont="1" applyFill="1" applyBorder="1" applyAlignment="1">
      <alignment horizontal="left" vertical="center" wrapText="1"/>
    </xf>
    <xf numFmtId="183" fontId="2"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181" fontId="2" fillId="0" borderId="0" xfId="43" applyNumberFormat="1" applyFont="1" applyFill="1" applyBorder="1" applyAlignment="1">
      <alignment horizontal="left" vertical="center" wrapText="1"/>
      <protection/>
    </xf>
    <xf numFmtId="0" fontId="2" fillId="0" borderId="0" xfId="44" applyFont="1" applyFill="1" applyBorder="1" applyAlignment="1">
      <alignment horizontal="left" vertical="center" wrapText="1"/>
      <protection/>
    </xf>
    <xf numFmtId="181" fontId="2" fillId="0" borderId="0" xfId="47" applyNumberFormat="1" applyFont="1" applyFill="1" applyBorder="1" applyAlignment="1">
      <alignment horizontal="left" vertical="center" wrapText="1"/>
      <protection/>
    </xf>
    <xf numFmtId="0" fontId="2" fillId="0" borderId="0" xfId="55" applyFont="1" applyFill="1" applyBorder="1" applyAlignment="1">
      <alignment horizontal="left" vertical="center" wrapText="1"/>
      <protection/>
    </xf>
    <xf numFmtId="181" fontId="2" fillId="0" borderId="0" xfId="55" applyNumberFormat="1" applyFont="1" applyFill="1" applyBorder="1" applyAlignment="1">
      <alignment horizontal="left" vertical="center" wrapText="1"/>
      <protection/>
    </xf>
    <xf numFmtId="179" fontId="2" fillId="0" borderId="0" xfId="47" applyNumberFormat="1" applyFont="1" applyFill="1" applyBorder="1" applyAlignment="1">
      <alignment horizontal="left" vertical="center" wrapText="1"/>
      <protection/>
    </xf>
    <xf numFmtId="179" fontId="2" fillId="0" borderId="0" xfId="43" applyNumberFormat="1" applyFont="1" applyFill="1" applyBorder="1" applyAlignment="1">
      <alignment horizontal="left" vertical="center" wrapText="1"/>
      <protection/>
    </xf>
    <xf numFmtId="181" fontId="2" fillId="0" borderId="0" xfId="48" applyNumberFormat="1" applyFont="1" applyFill="1" applyBorder="1" applyAlignment="1">
      <alignment horizontal="left" vertical="center" wrapText="1"/>
      <protection/>
    </xf>
    <xf numFmtId="0" fontId="2" fillId="0" borderId="0" xfId="64" applyFont="1" applyFill="1" applyBorder="1" applyAlignment="1">
      <alignment horizontal="left" vertical="center" wrapText="1"/>
      <protection/>
    </xf>
    <xf numFmtId="0" fontId="2" fillId="0" borderId="0" xfId="54" applyFont="1" applyFill="1" applyBorder="1" applyAlignment="1">
      <alignment horizontal="left" vertical="center" wrapText="1"/>
      <protection/>
    </xf>
    <xf numFmtId="179" fontId="2" fillId="0" borderId="0" xfId="64" applyNumberFormat="1" applyFont="1" applyFill="1" applyBorder="1" applyAlignment="1">
      <alignment horizontal="left" vertical="center" wrapText="1"/>
      <protection/>
    </xf>
    <xf numFmtId="0" fontId="2" fillId="0" borderId="0" xfId="50" applyFont="1" applyFill="1" applyBorder="1" applyAlignment="1">
      <alignment horizontal="left" vertical="center" wrapText="1"/>
      <protection/>
    </xf>
    <xf numFmtId="0" fontId="2" fillId="0" borderId="0" xfId="70" applyFont="1" applyFill="1" applyBorder="1" applyAlignment="1">
      <alignment horizontal="left" vertical="center" wrapText="1"/>
      <protection/>
    </xf>
    <xf numFmtId="57" fontId="2" fillId="0" borderId="0" xfId="92" applyNumberFormat="1" applyFont="1" applyFill="1" applyBorder="1" applyAlignment="1">
      <alignment horizontal="left" vertical="center" wrapText="1"/>
      <protection/>
    </xf>
    <xf numFmtId="188" fontId="2" fillId="0" borderId="0" xfId="0" applyNumberFormat="1" applyFont="1" applyFill="1" applyBorder="1" applyAlignment="1">
      <alignment horizontal="left" vertical="center" wrapText="1"/>
    </xf>
    <xf numFmtId="0" fontId="2" fillId="0" borderId="0" xfId="52" applyFont="1" applyFill="1" applyBorder="1" applyAlignment="1">
      <alignment horizontal="left" vertical="center" wrapText="1"/>
      <protection/>
    </xf>
    <xf numFmtId="0" fontId="2" fillId="0" borderId="0" xfId="63" applyFont="1" applyFill="1" applyBorder="1" applyAlignment="1">
      <alignment horizontal="left" vertical="center" wrapText="1"/>
      <protection/>
    </xf>
    <xf numFmtId="49" fontId="2" fillId="0" borderId="0" xfId="63" applyNumberFormat="1" applyFont="1" applyFill="1" applyBorder="1" applyAlignment="1">
      <alignment horizontal="left" vertical="center" wrapText="1"/>
      <protection/>
    </xf>
    <xf numFmtId="181" fontId="2" fillId="0" borderId="0" xfId="63" applyNumberFormat="1" applyFont="1" applyFill="1" applyBorder="1" applyAlignment="1">
      <alignment horizontal="left" vertical="center" wrapText="1"/>
      <protection/>
    </xf>
    <xf numFmtId="176" fontId="2" fillId="0" borderId="0" xfId="0" applyNumberFormat="1" applyFont="1" applyFill="1" applyBorder="1" applyAlignment="1" applyProtection="1">
      <alignment horizontal="left" vertical="center" wrapText="1"/>
      <protection/>
    </xf>
    <xf numFmtId="186" fontId="2" fillId="0" borderId="0" xfId="0" applyNumberFormat="1" applyFont="1" applyFill="1" applyBorder="1" applyAlignment="1">
      <alignment horizontal="left" vertical="center" wrapText="1"/>
    </xf>
    <xf numFmtId="0" fontId="24"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49" fontId="2" fillId="0" borderId="0" xfId="0" applyNumberFormat="1" applyFont="1" applyFill="1" applyBorder="1" applyAlignment="1" applyProtection="1">
      <alignment horizontal="left" vertical="center" wrapText="1"/>
      <protection/>
    </xf>
    <xf numFmtId="181" fontId="2" fillId="0" borderId="0" xfId="0" applyNumberFormat="1" applyFont="1" applyFill="1" applyBorder="1" applyAlignment="1" applyProtection="1">
      <alignment horizontal="left" vertical="center" wrapText="1"/>
      <protection/>
    </xf>
    <xf numFmtId="187" fontId="2" fillId="0" borderId="0" xfId="0" applyNumberFormat="1" applyFont="1" applyFill="1" applyBorder="1" applyAlignment="1">
      <alignment horizontal="left" vertical="center" wrapText="1"/>
    </xf>
    <xf numFmtId="189" fontId="2" fillId="0" borderId="0" xfId="0" applyNumberFormat="1" applyFont="1" applyFill="1" applyBorder="1" applyAlignment="1">
      <alignment horizontal="left" vertical="center" wrapText="1"/>
    </xf>
    <xf numFmtId="181" fontId="2" fillId="0" borderId="0" xfId="0" applyNumberFormat="1" applyFont="1" applyFill="1" applyBorder="1" applyAlignment="1">
      <alignment horizontal="left" vertical="center" wrapText="1" shrinkToFit="1"/>
    </xf>
    <xf numFmtId="181" fontId="2" fillId="0" borderId="0" xfId="0" applyNumberFormat="1" applyFont="1" applyFill="1" applyBorder="1" applyAlignment="1">
      <alignment horizontal="left" vertical="center"/>
    </xf>
    <xf numFmtId="181" fontId="24" fillId="0" borderId="0" xfId="0" applyNumberFormat="1" applyFont="1" applyFill="1" applyBorder="1" applyAlignment="1">
      <alignment horizontal="left" vertical="center"/>
    </xf>
    <xf numFmtId="0" fontId="29" fillId="0" borderId="10" xfId="0" applyFont="1" applyFill="1" applyBorder="1" applyAlignment="1">
      <alignment horizontal="left" vertical="center" wrapText="1"/>
    </xf>
    <xf numFmtId="0" fontId="28" fillId="0" borderId="10" xfId="42" applyFont="1" applyFill="1" applyBorder="1" applyAlignment="1">
      <alignment horizontal="left" vertical="center" wrapText="1"/>
      <protection/>
    </xf>
    <xf numFmtId="0" fontId="24" fillId="0"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32" fillId="0" borderId="0" xfId="0" applyFont="1" applyFill="1" applyBorder="1" applyAlignment="1">
      <alignment horizontal="center" vertical="center" wrapText="1"/>
    </xf>
  </cellXfs>
  <cellStyles count="81">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4" xfId="41"/>
    <cellStyle name="常规_Sheet1" xfId="42"/>
    <cellStyle name="常规_Sheet1_1" xfId="43"/>
    <cellStyle name="常规_Sheet1_12" xfId="44"/>
    <cellStyle name="常规_Sheet1_14" xfId="45"/>
    <cellStyle name="常规_Sheet1_15" xfId="46"/>
    <cellStyle name="常规_Sheet1_2" xfId="47"/>
    <cellStyle name="常规_Sheet1_3" xfId="48"/>
    <cellStyle name="常规_Sheet1_4" xfId="49"/>
    <cellStyle name="常规_Sheet1_5" xfId="50"/>
    <cellStyle name="常规_Sheet1_6" xfId="51"/>
    <cellStyle name="常规_Sheet1_7" xfId="52"/>
    <cellStyle name="常规_Sheet1_8" xfId="53"/>
    <cellStyle name="常规_Sheet1_计划表" xfId="54"/>
    <cellStyle name="常规_Sheet2" xfId="55"/>
    <cellStyle name="常规_大英14_1" xfId="56"/>
    <cellStyle name="常规_大英14_10" xfId="57"/>
    <cellStyle name="常规_大英14_2" xfId="58"/>
    <cellStyle name="常规_大英14_3" xfId="59"/>
    <cellStyle name="常规_大英14_4" xfId="60"/>
    <cellStyle name="常规_大英14_5" xfId="61"/>
    <cellStyle name="常规_大英14_6" xfId="62"/>
    <cellStyle name="常规_大英14_7" xfId="63"/>
    <cellStyle name="常规_计划表" xfId="64"/>
    <cellStyle name="常规_计划表_1" xfId="65"/>
    <cellStyle name="常规_计划表_2" xfId="66"/>
    <cellStyle name="常规_计划表_3" xfId="67"/>
    <cellStyle name="常规_计划表_6" xfId="68"/>
    <cellStyle name="常规_计划表_7" xfId="69"/>
    <cellStyle name="常规_计划表_8" xfId="70"/>
    <cellStyle name="Hyperlink" xfId="71"/>
    <cellStyle name="好" xfId="72"/>
    <cellStyle name="汇总" xfId="73"/>
    <cellStyle name="Currency" xfId="74"/>
    <cellStyle name="Currency [0]" xfId="75"/>
    <cellStyle name="计算" xfId="76"/>
    <cellStyle name="检查单元格" xfId="77"/>
    <cellStyle name="解释性文本" xfId="78"/>
    <cellStyle name="警告文本" xfId="79"/>
    <cellStyle name="链接单元格" xfId="80"/>
    <cellStyle name="Comma" xfId="81"/>
    <cellStyle name="Comma [0]" xfId="82"/>
    <cellStyle name="强调文字颜色 1" xfId="83"/>
    <cellStyle name="强调文字颜色 2" xfId="84"/>
    <cellStyle name="强调文字颜色 3" xfId="85"/>
    <cellStyle name="强调文字颜色 4" xfId="86"/>
    <cellStyle name="强调文字颜色 5" xfId="87"/>
    <cellStyle name="强调文字颜色 6" xfId="88"/>
    <cellStyle name="适中" xfId="89"/>
    <cellStyle name="输出" xfId="90"/>
    <cellStyle name="输入" xfId="91"/>
    <cellStyle name="样式 1" xfId="92"/>
    <cellStyle name="Followed Hyperlink" xfId="93"/>
    <cellStyle name="注释" xfId="9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58"/>
  <sheetViews>
    <sheetView tabSelected="1" zoomScale="115" zoomScaleNormal="115" workbookViewId="0" topLeftCell="A1">
      <selection activeCell="AB16" sqref="AB16"/>
    </sheetView>
  </sheetViews>
  <sheetFormatPr defaultColWidth="9.00390625" defaultRowHeight="14.25"/>
  <cols>
    <col min="1" max="1" width="4.375" style="4" customWidth="1"/>
    <col min="2" max="2" width="4.375" style="4" hidden="1" customWidth="1"/>
    <col min="3" max="3" width="6.25390625" style="4" customWidth="1"/>
    <col min="4" max="4" width="6.00390625" style="4" hidden="1" customWidth="1"/>
    <col min="5" max="5" width="8.25390625" style="4" hidden="1" customWidth="1"/>
    <col min="6" max="6" width="7.375" style="4" hidden="1" customWidth="1"/>
    <col min="7" max="7" width="21.75390625" style="4" customWidth="1"/>
    <col min="8" max="8" width="7.75390625" style="4" hidden="1" customWidth="1"/>
    <col min="9" max="9" width="12.125" style="82" hidden="1" customWidth="1"/>
    <col min="10" max="10" width="6.25390625" style="4" hidden="1" customWidth="1"/>
    <col min="11" max="11" width="7.125" style="4" hidden="1" customWidth="1"/>
    <col min="12" max="12" width="7.75390625" style="4" hidden="1" customWidth="1"/>
    <col min="13" max="13" width="7.75390625" style="4" customWidth="1"/>
    <col min="14" max="14" width="6.875" style="4" hidden="1" customWidth="1"/>
    <col min="15" max="15" width="7.375" style="4" hidden="1" customWidth="1"/>
    <col min="16" max="16" width="7.25390625" style="4" hidden="1" customWidth="1"/>
    <col min="17" max="17" width="14.50390625" style="4" customWidth="1"/>
    <col min="18" max="18" width="37.50390625" style="4" customWidth="1"/>
    <col min="19" max="19" width="11.125" style="4" hidden="1" customWidth="1"/>
    <col min="20" max="20" width="6.125" style="4" hidden="1" customWidth="1"/>
    <col min="21" max="21" width="6.25390625" style="4" hidden="1" customWidth="1"/>
    <col min="22" max="22" width="7.25390625" style="4" hidden="1" customWidth="1"/>
    <col min="23" max="23" width="7.125" style="4" hidden="1" customWidth="1"/>
    <col min="24" max="25" width="7.25390625" style="4" hidden="1" customWidth="1"/>
    <col min="26" max="26" width="0" style="4" hidden="1" customWidth="1"/>
    <col min="27" max="16384" width="9.00390625" style="4" customWidth="1"/>
  </cols>
  <sheetData>
    <row r="1" spans="1:3" ht="15.75" customHeight="1">
      <c r="A1" s="152" t="s">
        <v>532</v>
      </c>
      <c r="B1" s="152"/>
      <c r="C1" s="152"/>
    </row>
    <row r="2" spans="1:24" ht="27.75" customHeight="1">
      <c r="A2" s="153" t="s">
        <v>533</v>
      </c>
      <c r="B2" s="153"/>
      <c r="C2" s="153"/>
      <c r="D2" s="153"/>
      <c r="E2" s="153"/>
      <c r="F2" s="153"/>
      <c r="G2" s="153"/>
      <c r="H2" s="153"/>
      <c r="I2" s="153"/>
      <c r="J2" s="153"/>
      <c r="K2" s="153"/>
      <c r="L2" s="153"/>
      <c r="M2" s="153"/>
      <c r="N2" s="153"/>
      <c r="O2" s="153"/>
      <c r="P2" s="153"/>
      <c r="Q2" s="153"/>
      <c r="R2" s="153"/>
      <c r="S2" s="153"/>
      <c r="T2" s="153"/>
      <c r="U2" s="153"/>
      <c r="V2" s="153"/>
      <c r="W2" s="153"/>
      <c r="X2" s="153"/>
    </row>
    <row r="3" spans="1:24" ht="15" customHeight="1">
      <c r="A3" s="152" t="s">
        <v>73</v>
      </c>
      <c r="B3" s="152"/>
      <c r="C3" s="152"/>
      <c r="D3" s="152"/>
      <c r="E3" s="152"/>
      <c r="F3" s="152"/>
      <c r="G3" s="152"/>
      <c r="H3" s="152"/>
      <c r="I3" s="152"/>
      <c r="J3" s="152"/>
      <c r="K3" s="152"/>
      <c r="L3" s="152"/>
      <c r="M3" s="152"/>
      <c r="N3" s="152"/>
      <c r="O3" s="152"/>
      <c r="P3" s="152"/>
      <c r="Q3" s="152"/>
      <c r="R3" s="152"/>
      <c r="S3" s="152"/>
      <c r="T3" s="152"/>
      <c r="U3" s="152"/>
      <c r="V3" s="152"/>
      <c r="W3" s="152"/>
      <c r="X3" s="152"/>
    </row>
    <row r="4" spans="1:25" s="81" customFormat="1" ht="35.25" customHeight="1">
      <c r="A4" s="3" t="s">
        <v>1616</v>
      </c>
      <c r="B4" s="3" t="s">
        <v>74</v>
      </c>
      <c r="C4" s="3" t="s">
        <v>75</v>
      </c>
      <c r="D4" s="3" t="s">
        <v>76</v>
      </c>
      <c r="E4" s="3" t="s">
        <v>77</v>
      </c>
      <c r="F4" s="3" t="s">
        <v>78</v>
      </c>
      <c r="G4" s="3" t="s">
        <v>79</v>
      </c>
      <c r="H4" s="3" t="s">
        <v>80</v>
      </c>
      <c r="I4" s="45" t="s">
        <v>81</v>
      </c>
      <c r="J4" s="3" t="s">
        <v>82</v>
      </c>
      <c r="K4" s="3" t="s">
        <v>83</v>
      </c>
      <c r="L4" s="3" t="s">
        <v>895</v>
      </c>
      <c r="M4" s="3" t="s">
        <v>84</v>
      </c>
      <c r="N4" s="3" t="s">
        <v>85</v>
      </c>
      <c r="O4" s="3" t="s">
        <v>86</v>
      </c>
      <c r="P4" s="3" t="s">
        <v>1334</v>
      </c>
      <c r="Q4" s="3" t="s">
        <v>87</v>
      </c>
      <c r="R4" s="3" t="s">
        <v>88</v>
      </c>
      <c r="S4" s="81" t="s">
        <v>89</v>
      </c>
      <c r="T4" s="81" t="s">
        <v>90</v>
      </c>
      <c r="U4" s="81" t="s">
        <v>91</v>
      </c>
      <c r="V4" s="81" t="s">
        <v>92</v>
      </c>
      <c r="W4" s="81" t="s">
        <v>1128</v>
      </c>
      <c r="X4" s="81" t="s">
        <v>1129</v>
      </c>
      <c r="Y4" s="81" t="s">
        <v>1335</v>
      </c>
    </row>
    <row r="5" spans="1:24" s="81" customFormat="1" ht="12">
      <c r="A5" s="151" t="s">
        <v>894</v>
      </c>
      <c r="B5" s="151"/>
      <c r="C5" s="151"/>
      <c r="D5" s="151"/>
      <c r="E5" s="151"/>
      <c r="F5" s="151"/>
      <c r="G5" s="151"/>
      <c r="H5" s="151"/>
      <c r="I5" s="151"/>
      <c r="J5" s="151"/>
      <c r="K5" s="151"/>
      <c r="L5" s="151"/>
      <c r="M5" s="151"/>
      <c r="N5" s="151"/>
      <c r="O5" s="151"/>
      <c r="P5" s="2"/>
      <c r="Q5" s="3"/>
      <c r="R5" s="3"/>
      <c r="T5" s="4"/>
      <c r="U5" s="4"/>
      <c r="V5" s="4"/>
      <c r="W5" s="4"/>
      <c r="X5" s="4"/>
    </row>
    <row r="6" spans="1:25" ht="24">
      <c r="A6" s="2">
        <v>1</v>
      </c>
      <c r="B6" s="2">
        <v>1</v>
      </c>
      <c r="C6" s="2" t="s">
        <v>896</v>
      </c>
      <c r="D6" s="2" t="s">
        <v>897</v>
      </c>
      <c r="E6" s="2" t="s">
        <v>898</v>
      </c>
      <c r="F6" s="2" t="s">
        <v>1306</v>
      </c>
      <c r="G6" s="2" t="s">
        <v>269</v>
      </c>
      <c r="H6" s="2" t="s">
        <v>1411</v>
      </c>
      <c r="I6" s="11">
        <v>37043</v>
      </c>
      <c r="J6" s="2">
        <v>35</v>
      </c>
      <c r="K6" s="2">
        <v>35</v>
      </c>
      <c r="L6" s="2">
        <v>230</v>
      </c>
      <c r="M6" s="2" t="s">
        <v>899</v>
      </c>
      <c r="N6" s="2" t="s">
        <v>900</v>
      </c>
      <c r="O6" s="2" t="s">
        <v>900</v>
      </c>
      <c r="P6" s="2"/>
      <c r="Q6" s="28">
        <v>41608</v>
      </c>
      <c r="R6" s="2" t="s">
        <v>270</v>
      </c>
      <c r="S6" s="4" t="s">
        <v>1414</v>
      </c>
      <c r="T6" s="4">
        <v>45</v>
      </c>
      <c r="U6" s="4">
        <v>30</v>
      </c>
      <c r="V6" s="102">
        <v>0.01</v>
      </c>
      <c r="W6" s="102">
        <f>V6*2.66</f>
        <v>0.026600000000000002</v>
      </c>
      <c r="X6" s="103">
        <v>50</v>
      </c>
      <c r="Y6" s="103" t="s">
        <v>897</v>
      </c>
    </row>
    <row r="7" spans="1:25" ht="24">
      <c r="A7" s="2">
        <v>2</v>
      </c>
      <c r="B7" s="2">
        <v>2</v>
      </c>
      <c r="C7" s="2" t="s">
        <v>896</v>
      </c>
      <c r="D7" s="2" t="s">
        <v>897</v>
      </c>
      <c r="E7" s="2" t="s">
        <v>898</v>
      </c>
      <c r="F7" s="2" t="s">
        <v>422</v>
      </c>
      <c r="G7" s="2" t="s">
        <v>284</v>
      </c>
      <c r="H7" s="2" t="s">
        <v>1411</v>
      </c>
      <c r="I7" s="11">
        <v>37104</v>
      </c>
      <c r="J7" s="2">
        <v>35</v>
      </c>
      <c r="K7" s="2">
        <v>35</v>
      </c>
      <c r="L7" s="2">
        <v>180</v>
      </c>
      <c r="M7" s="2" t="s">
        <v>899</v>
      </c>
      <c r="N7" s="2" t="s">
        <v>901</v>
      </c>
      <c r="O7" s="2" t="s">
        <v>901</v>
      </c>
      <c r="P7" s="2"/>
      <c r="Q7" s="28">
        <v>41608</v>
      </c>
      <c r="R7" s="2" t="s">
        <v>285</v>
      </c>
      <c r="S7" s="4" t="s">
        <v>1414</v>
      </c>
      <c r="T7" s="4">
        <v>45</v>
      </c>
      <c r="U7" s="4">
        <v>30</v>
      </c>
      <c r="V7" s="102">
        <v>0.01</v>
      </c>
      <c r="W7" s="102">
        <f aca="true" t="shared" si="0" ref="W7:W70">V7*2.66</f>
        <v>0.026600000000000002</v>
      </c>
      <c r="X7" s="4">
        <v>50</v>
      </c>
      <c r="Y7" s="103" t="s">
        <v>897</v>
      </c>
    </row>
    <row r="8" spans="1:25" ht="24">
      <c r="A8" s="2">
        <v>3</v>
      </c>
      <c r="B8" s="2">
        <v>3</v>
      </c>
      <c r="C8" s="2" t="s">
        <v>896</v>
      </c>
      <c r="D8" s="2" t="s">
        <v>897</v>
      </c>
      <c r="E8" s="2" t="s">
        <v>898</v>
      </c>
      <c r="F8" s="2" t="s">
        <v>422</v>
      </c>
      <c r="G8" s="2" t="s">
        <v>286</v>
      </c>
      <c r="H8" s="2" t="s">
        <v>1411</v>
      </c>
      <c r="I8" s="11">
        <v>37257</v>
      </c>
      <c r="J8" s="2">
        <v>29</v>
      </c>
      <c r="K8" s="2">
        <v>29</v>
      </c>
      <c r="L8" s="2">
        <v>220</v>
      </c>
      <c r="M8" s="2" t="s">
        <v>899</v>
      </c>
      <c r="N8" s="2" t="s">
        <v>900</v>
      </c>
      <c r="O8" s="2" t="s">
        <v>900</v>
      </c>
      <c r="P8" s="2"/>
      <c r="Q8" s="28">
        <v>41608</v>
      </c>
      <c r="R8" s="2" t="s">
        <v>287</v>
      </c>
      <c r="S8" s="4" t="s">
        <v>1414</v>
      </c>
      <c r="T8" s="4">
        <v>60</v>
      </c>
      <c r="U8" s="4">
        <v>55</v>
      </c>
      <c r="V8" s="102">
        <v>0.02</v>
      </c>
      <c r="W8" s="102">
        <f t="shared" si="0"/>
        <v>0.053200000000000004</v>
      </c>
      <c r="Y8" s="103" t="s">
        <v>897</v>
      </c>
    </row>
    <row r="9" spans="1:25" ht="24">
      <c r="A9" s="2">
        <v>4</v>
      </c>
      <c r="B9" s="2">
        <v>4</v>
      </c>
      <c r="C9" s="2" t="s">
        <v>896</v>
      </c>
      <c r="D9" s="2" t="s">
        <v>897</v>
      </c>
      <c r="E9" s="2" t="s">
        <v>898</v>
      </c>
      <c r="F9" s="2" t="s">
        <v>1307</v>
      </c>
      <c r="G9" s="2" t="s">
        <v>902</v>
      </c>
      <c r="H9" s="2" t="s">
        <v>1411</v>
      </c>
      <c r="I9" s="11">
        <v>37377</v>
      </c>
      <c r="J9" s="2">
        <v>31</v>
      </c>
      <c r="K9" s="2">
        <v>31</v>
      </c>
      <c r="L9" s="2">
        <v>190</v>
      </c>
      <c r="M9" s="2" t="s">
        <v>899</v>
      </c>
      <c r="N9" s="2" t="s">
        <v>903</v>
      </c>
      <c r="O9" s="2" t="s">
        <v>903</v>
      </c>
      <c r="P9" s="2"/>
      <c r="Q9" s="28">
        <v>41608</v>
      </c>
      <c r="R9" s="2" t="s">
        <v>1572</v>
      </c>
      <c r="S9" s="4" t="s">
        <v>1414</v>
      </c>
      <c r="T9" s="4">
        <v>60</v>
      </c>
      <c r="U9" s="4">
        <v>40</v>
      </c>
      <c r="V9" s="102">
        <v>0.1</v>
      </c>
      <c r="W9" s="102">
        <f t="shared" si="0"/>
        <v>0.266</v>
      </c>
      <c r="X9" s="103"/>
      <c r="Y9" s="103" t="s">
        <v>897</v>
      </c>
    </row>
    <row r="10" spans="1:25" ht="60">
      <c r="A10" s="2">
        <v>5</v>
      </c>
      <c r="B10" s="2">
        <v>5</v>
      </c>
      <c r="C10" s="2" t="s">
        <v>896</v>
      </c>
      <c r="D10" s="2" t="s">
        <v>897</v>
      </c>
      <c r="E10" s="2" t="s">
        <v>904</v>
      </c>
      <c r="F10" s="2" t="s">
        <v>1308</v>
      </c>
      <c r="G10" s="2" t="s">
        <v>905</v>
      </c>
      <c r="H10" s="30" t="s">
        <v>906</v>
      </c>
      <c r="I10" s="40">
        <v>39234</v>
      </c>
      <c r="J10" s="2">
        <v>80</v>
      </c>
      <c r="K10" s="2">
        <v>80</v>
      </c>
      <c r="L10" s="2">
        <v>780</v>
      </c>
      <c r="M10" s="2" t="s">
        <v>899</v>
      </c>
      <c r="N10" s="2" t="s">
        <v>907</v>
      </c>
      <c r="O10" s="2" t="s">
        <v>907</v>
      </c>
      <c r="P10" s="2"/>
      <c r="Q10" s="28">
        <v>41608</v>
      </c>
      <c r="R10" s="2" t="s">
        <v>1419</v>
      </c>
      <c r="S10" s="4" t="s">
        <v>908</v>
      </c>
      <c r="T10" s="4">
        <v>751</v>
      </c>
      <c r="V10" s="102">
        <v>0.1</v>
      </c>
      <c r="W10" s="102">
        <f t="shared" si="0"/>
        <v>0.266</v>
      </c>
      <c r="X10" s="103"/>
      <c r="Y10" s="103" t="s">
        <v>897</v>
      </c>
    </row>
    <row r="11" spans="1:25" ht="48">
      <c r="A11" s="2">
        <v>6</v>
      </c>
      <c r="B11" s="2">
        <v>6</v>
      </c>
      <c r="C11" s="2" t="s">
        <v>896</v>
      </c>
      <c r="D11" s="2" t="s">
        <v>897</v>
      </c>
      <c r="E11" s="2" t="s">
        <v>904</v>
      </c>
      <c r="F11" s="2" t="s">
        <v>1308</v>
      </c>
      <c r="G11" s="2" t="s">
        <v>909</v>
      </c>
      <c r="H11" s="30" t="s">
        <v>906</v>
      </c>
      <c r="I11" s="41" t="s">
        <v>910</v>
      </c>
      <c r="J11" s="2">
        <v>85</v>
      </c>
      <c r="K11" s="2">
        <v>85</v>
      </c>
      <c r="L11" s="2">
        <v>128.9</v>
      </c>
      <c r="M11" s="19" t="s">
        <v>1421</v>
      </c>
      <c r="N11" s="2" t="s">
        <v>911</v>
      </c>
      <c r="O11" s="2" t="s">
        <v>911</v>
      </c>
      <c r="P11" s="2">
        <v>4800</v>
      </c>
      <c r="Q11" s="31">
        <v>41424</v>
      </c>
      <c r="R11" s="2" t="s">
        <v>912</v>
      </c>
      <c r="S11" s="4" t="s">
        <v>908</v>
      </c>
      <c r="T11" s="4">
        <v>915</v>
      </c>
      <c r="V11" s="102">
        <v>0.1248</v>
      </c>
      <c r="W11" s="102">
        <f t="shared" si="0"/>
        <v>0.331968</v>
      </c>
      <c r="X11" s="103"/>
      <c r="Y11" s="103" t="s">
        <v>897</v>
      </c>
    </row>
    <row r="12" spans="1:25" ht="48">
      <c r="A12" s="2">
        <v>7</v>
      </c>
      <c r="B12" s="2">
        <v>7</v>
      </c>
      <c r="C12" s="2" t="s">
        <v>896</v>
      </c>
      <c r="D12" s="2" t="s">
        <v>897</v>
      </c>
      <c r="E12" s="2" t="s">
        <v>904</v>
      </c>
      <c r="F12" s="2" t="s">
        <v>1308</v>
      </c>
      <c r="G12" s="2" t="s">
        <v>913</v>
      </c>
      <c r="H12" s="30" t="s">
        <v>906</v>
      </c>
      <c r="I12" s="41" t="s">
        <v>914</v>
      </c>
      <c r="J12" s="2">
        <v>45</v>
      </c>
      <c r="K12" s="2">
        <v>45</v>
      </c>
      <c r="L12" s="2">
        <v>780</v>
      </c>
      <c r="M12" s="19" t="s">
        <v>1421</v>
      </c>
      <c r="N12" s="2" t="s">
        <v>915</v>
      </c>
      <c r="O12" s="2" t="s">
        <v>915</v>
      </c>
      <c r="P12" s="2">
        <v>2600</v>
      </c>
      <c r="Q12" s="31">
        <v>41424</v>
      </c>
      <c r="R12" s="2" t="s">
        <v>1422</v>
      </c>
      <c r="S12" s="4" t="s">
        <v>908</v>
      </c>
      <c r="T12" s="4">
        <v>380</v>
      </c>
      <c r="V12" s="102">
        <v>0.0676</v>
      </c>
      <c r="W12" s="102">
        <f t="shared" si="0"/>
        <v>0.179816</v>
      </c>
      <c r="X12" s="103"/>
      <c r="Y12" s="103" t="s">
        <v>897</v>
      </c>
    </row>
    <row r="13" spans="1:25" ht="48">
      <c r="A13" s="2">
        <v>8</v>
      </c>
      <c r="B13" s="2">
        <v>8</v>
      </c>
      <c r="C13" s="2" t="s">
        <v>896</v>
      </c>
      <c r="D13" s="2" t="s">
        <v>897</v>
      </c>
      <c r="E13" s="2" t="s">
        <v>904</v>
      </c>
      <c r="F13" s="2" t="s">
        <v>1308</v>
      </c>
      <c r="G13" s="2" t="s">
        <v>916</v>
      </c>
      <c r="H13" s="30" t="s">
        <v>906</v>
      </c>
      <c r="I13" s="41" t="s">
        <v>917</v>
      </c>
      <c r="J13" s="2">
        <v>40</v>
      </c>
      <c r="K13" s="2">
        <v>40</v>
      </c>
      <c r="L13" s="2">
        <v>700</v>
      </c>
      <c r="M13" s="19" t="s">
        <v>1421</v>
      </c>
      <c r="N13" s="2" t="s">
        <v>918</v>
      </c>
      <c r="O13" s="2" t="s">
        <v>918</v>
      </c>
      <c r="P13" s="2">
        <v>2000</v>
      </c>
      <c r="Q13" s="31">
        <v>41424</v>
      </c>
      <c r="R13" s="2" t="s">
        <v>1424</v>
      </c>
      <c r="S13" s="4" t="s">
        <v>908</v>
      </c>
      <c r="T13" s="4">
        <v>240</v>
      </c>
      <c r="V13" s="102">
        <v>0.052</v>
      </c>
      <c r="W13" s="102">
        <f t="shared" si="0"/>
        <v>0.13832</v>
      </c>
      <c r="X13" s="103"/>
      <c r="Y13" s="103" t="s">
        <v>897</v>
      </c>
    </row>
    <row r="14" spans="1:25" ht="48">
      <c r="A14" s="2">
        <v>9</v>
      </c>
      <c r="B14" s="2">
        <v>9</v>
      </c>
      <c r="C14" s="2" t="s">
        <v>896</v>
      </c>
      <c r="D14" s="2" t="s">
        <v>897</v>
      </c>
      <c r="E14" s="2" t="s">
        <v>904</v>
      </c>
      <c r="F14" s="2" t="s">
        <v>1308</v>
      </c>
      <c r="G14" s="2" t="s">
        <v>919</v>
      </c>
      <c r="H14" s="30" t="s">
        <v>906</v>
      </c>
      <c r="I14" s="41" t="s">
        <v>920</v>
      </c>
      <c r="J14" s="2">
        <v>40</v>
      </c>
      <c r="K14" s="2">
        <v>40</v>
      </c>
      <c r="L14" s="2">
        <v>550</v>
      </c>
      <c r="M14" s="19" t="s">
        <v>1421</v>
      </c>
      <c r="N14" s="2" t="s">
        <v>921</v>
      </c>
      <c r="O14" s="2" t="s">
        <v>921</v>
      </c>
      <c r="P14" s="2">
        <v>2230</v>
      </c>
      <c r="Q14" s="28">
        <v>41608</v>
      </c>
      <c r="R14" s="2" t="s">
        <v>922</v>
      </c>
      <c r="S14" s="4" t="s">
        <v>908</v>
      </c>
      <c r="T14" s="4">
        <v>240</v>
      </c>
      <c r="V14" s="102">
        <v>0.057980000000000004</v>
      </c>
      <c r="W14" s="102">
        <f t="shared" si="0"/>
        <v>0.15422680000000002</v>
      </c>
      <c r="X14" s="103"/>
      <c r="Y14" s="103" t="s">
        <v>897</v>
      </c>
    </row>
    <row r="15" spans="1:25" ht="48">
      <c r="A15" s="2">
        <v>10</v>
      </c>
      <c r="B15" s="2">
        <v>10</v>
      </c>
      <c r="C15" s="2" t="s">
        <v>896</v>
      </c>
      <c r="D15" s="2" t="s">
        <v>897</v>
      </c>
      <c r="E15" s="2" t="s">
        <v>904</v>
      </c>
      <c r="F15" s="2" t="s">
        <v>1308</v>
      </c>
      <c r="G15" s="2" t="s">
        <v>923</v>
      </c>
      <c r="H15" s="30" t="s">
        <v>906</v>
      </c>
      <c r="I15" s="41" t="s">
        <v>924</v>
      </c>
      <c r="J15" s="2">
        <v>40</v>
      </c>
      <c r="K15" s="2">
        <v>40</v>
      </c>
      <c r="L15" s="2">
        <v>800</v>
      </c>
      <c r="M15" s="19" t="s">
        <v>1421</v>
      </c>
      <c r="N15" s="2" t="s">
        <v>925</v>
      </c>
      <c r="O15" s="2" t="s">
        <v>925</v>
      </c>
      <c r="P15" s="2">
        <v>1800</v>
      </c>
      <c r="Q15" s="31">
        <v>41455</v>
      </c>
      <c r="R15" s="2" t="s">
        <v>926</v>
      </c>
      <c r="S15" s="4" t="s">
        <v>908</v>
      </c>
      <c r="T15" s="4">
        <v>400</v>
      </c>
      <c r="V15" s="102">
        <v>0.0468</v>
      </c>
      <c r="W15" s="102">
        <f t="shared" si="0"/>
        <v>0.12448800000000002</v>
      </c>
      <c r="X15" s="103"/>
      <c r="Y15" s="103" t="s">
        <v>897</v>
      </c>
    </row>
    <row r="16" spans="1:25" ht="48">
      <c r="A16" s="2">
        <v>11</v>
      </c>
      <c r="B16" s="2">
        <v>11</v>
      </c>
      <c r="C16" s="2" t="s">
        <v>896</v>
      </c>
      <c r="D16" s="2" t="s">
        <v>897</v>
      </c>
      <c r="E16" s="2" t="s">
        <v>904</v>
      </c>
      <c r="F16" s="2" t="s">
        <v>1308</v>
      </c>
      <c r="G16" s="2" t="s">
        <v>927</v>
      </c>
      <c r="H16" s="30" t="s">
        <v>906</v>
      </c>
      <c r="I16" s="41" t="s">
        <v>914</v>
      </c>
      <c r="J16" s="2">
        <v>60</v>
      </c>
      <c r="K16" s="2">
        <v>60</v>
      </c>
      <c r="L16" s="2">
        <v>900</v>
      </c>
      <c r="M16" s="19" t="s">
        <v>1421</v>
      </c>
      <c r="N16" s="2" t="s">
        <v>928</v>
      </c>
      <c r="O16" s="2" t="s">
        <v>928</v>
      </c>
      <c r="P16" s="2">
        <v>3000</v>
      </c>
      <c r="Q16" s="31">
        <v>41424</v>
      </c>
      <c r="R16" s="2" t="s">
        <v>1425</v>
      </c>
      <c r="S16" s="4" t="s">
        <v>908</v>
      </c>
      <c r="T16" s="4">
        <v>420</v>
      </c>
      <c r="V16" s="102">
        <v>0.078</v>
      </c>
      <c r="W16" s="102">
        <f t="shared" si="0"/>
        <v>0.20748</v>
      </c>
      <c r="X16" s="103"/>
      <c r="Y16" s="103" t="s">
        <v>897</v>
      </c>
    </row>
    <row r="17" spans="1:25" ht="48">
      <c r="A17" s="2">
        <v>12</v>
      </c>
      <c r="B17" s="2">
        <v>12</v>
      </c>
      <c r="C17" s="2" t="s">
        <v>896</v>
      </c>
      <c r="D17" s="2" t="s">
        <v>897</v>
      </c>
      <c r="E17" s="2" t="s">
        <v>904</v>
      </c>
      <c r="F17" s="2" t="s">
        <v>1308</v>
      </c>
      <c r="G17" s="2" t="s">
        <v>929</v>
      </c>
      <c r="H17" s="30" t="s">
        <v>906</v>
      </c>
      <c r="I17" s="41" t="s">
        <v>914</v>
      </c>
      <c r="J17" s="2">
        <v>38</v>
      </c>
      <c r="K17" s="2">
        <v>38</v>
      </c>
      <c r="L17" s="2">
        <v>650</v>
      </c>
      <c r="M17" s="19" t="s">
        <v>1421</v>
      </c>
      <c r="N17" s="2" t="s">
        <v>930</v>
      </c>
      <c r="O17" s="2" t="s">
        <v>930</v>
      </c>
      <c r="P17" s="2">
        <v>2350</v>
      </c>
      <c r="Q17" s="31">
        <v>41455</v>
      </c>
      <c r="R17" s="2" t="s">
        <v>1426</v>
      </c>
      <c r="S17" s="4" t="s">
        <v>908</v>
      </c>
      <c r="T17" s="4">
        <v>260</v>
      </c>
      <c r="V17" s="102">
        <v>0.0611</v>
      </c>
      <c r="W17" s="102">
        <f t="shared" si="0"/>
        <v>0.162526</v>
      </c>
      <c r="X17" s="103"/>
      <c r="Y17" s="103" t="s">
        <v>897</v>
      </c>
    </row>
    <row r="18" spans="1:25" ht="24">
      <c r="A18" s="2">
        <v>13</v>
      </c>
      <c r="B18" s="2">
        <v>13</v>
      </c>
      <c r="C18" s="2" t="s">
        <v>896</v>
      </c>
      <c r="D18" s="2" t="s">
        <v>897</v>
      </c>
      <c r="E18" s="2" t="s">
        <v>904</v>
      </c>
      <c r="F18" s="2" t="s">
        <v>1306</v>
      </c>
      <c r="G18" s="2" t="s">
        <v>931</v>
      </c>
      <c r="H18" s="2" t="s">
        <v>1411</v>
      </c>
      <c r="I18" s="41" t="s">
        <v>932</v>
      </c>
      <c r="J18" s="2">
        <v>98</v>
      </c>
      <c r="K18" s="2">
        <v>38</v>
      </c>
      <c r="L18" s="2">
        <v>900</v>
      </c>
      <c r="M18" s="2" t="s">
        <v>1412</v>
      </c>
      <c r="N18" s="2" t="s">
        <v>933</v>
      </c>
      <c r="O18" s="2" t="s">
        <v>893</v>
      </c>
      <c r="P18" s="2"/>
      <c r="Q18" s="32">
        <v>41516</v>
      </c>
      <c r="R18" s="2" t="s">
        <v>934</v>
      </c>
      <c r="S18" s="4" t="s">
        <v>908</v>
      </c>
      <c r="T18" s="4">
        <v>131</v>
      </c>
      <c r="U18" s="4">
        <v>131</v>
      </c>
      <c r="V18" s="102">
        <v>0.1</v>
      </c>
      <c r="W18" s="102">
        <f t="shared" si="0"/>
        <v>0.266</v>
      </c>
      <c r="X18" s="103">
        <v>0</v>
      </c>
      <c r="Y18" s="103" t="s">
        <v>897</v>
      </c>
    </row>
    <row r="19" spans="1:25" ht="12">
      <c r="A19" s="2">
        <v>14</v>
      </c>
      <c r="B19" s="2">
        <v>14</v>
      </c>
      <c r="C19" s="2" t="s">
        <v>896</v>
      </c>
      <c r="D19" s="2" t="s">
        <v>897</v>
      </c>
      <c r="E19" s="2" t="s">
        <v>904</v>
      </c>
      <c r="F19" s="2" t="s">
        <v>1308</v>
      </c>
      <c r="G19" s="2" t="s">
        <v>935</v>
      </c>
      <c r="H19" s="30" t="s">
        <v>906</v>
      </c>
      <c r="I19" s="11" t="s">
        <v>936</v>
      </c>
      <c r="J19" s="2">
        <v>108</v>
      </c>
      <c r="K19" s="2">
        <v>108</v>
      </c>
      <c r="L19" s="2">
        <v>300</v>
      </c>
      <c r="M19" s="2" t="s">
        <v>508</v>
      </c>
      <c r="N19" s="2" t="s">
        <v>937</v>
      </c>
      <c r="O19" s="2" t="s">
        <v>937</v>
      </c>
      <c r="P19" s="2">
        <v>1500</v>
      </c>
      <c r="Q19" s="28">
        <v>41608</v>
      </c>
      <c r="R19" s="2" t="s">
        <v>938</v>
      </c>
      <c r="S19" s="4" t="s">
        <v>939</v>
      </c>
      <c r="T19" s="4">
        <v>500</v>
      </c>
      <c r="W19" s="102">
        <f t="shared" si="0"/>
        <v>0</v>
      </c>
      <c r="Y19" s="103" t="s">
        <v>897</v>
      </c>
    </row>
    <row r="20" spans="1:25" ht="12">
      <c r="A20" s="2">
        <v>15</v>
      </c>
      <c r="B20" s="2">
        <v>15</v>
      </c>
      <c r="C20" s="2" t="s">
        <v>896</v>
      </c>
      <c r="D20" s="2" t="s">
        <v>897</v>
      </c>
      <c r="E20" s="2" t="s">
        <v>904</v>
      </c>
      <c r="F20" s="2" t="s">
        <v>1308</v>
      </c>
      <c r="G20" s="2" t="s">
        <v>940</v>
      </c>
      <c r="H20" s="2" t="s">
        <v>941</v>
      </c>
      <c r="I20" s="11" t="s">
        <v>942</v>
      </c>
      <c r="J20" s="2">
        <v>120</v>
      </c>
      <c r="K20" s="2">
        <v>120</v>
      </c>
      <c r="L20" s="2">
        <v>0</v>
      </c>
      <c r="M20" s="2" t="s">
        <v>508</v>
      </c>
      <c r="N20" s="2" t="s">
        <v>943</v>
      </c>
      <c r="O20" s="2" t="s">
        <v>943</v>
      </c>
      <c r="P20" s="2">
        <v>350</v>
      </c>
      <c r="Q20" s="28">
        <v>41608</v>
      </c>
      <c r="R20" s="2" t="s">
        <v>944</v>
      </c>
      <c r="S20" s="4" t="s">
        <v>939</v>
      </c>
      <c r="T20" s="4">
        <v>350</v>
      </c>
      <c r="W20" s="102">
        <f t="shared" si="0"/>
        <v>0</v>
      </c>
      <c r="Y20" s="103" t="s">
        <v>897</v>
      </c>
    </row>
    <row r="21" spans="1:25" ht="96">
      <c r="A21" s="2">
        <v>16</v>
      </c>
      <c r="B21" s="2">
        <v>16</v>
      </c>
      <c r="C21" s="2" t="s">
        <v>896</v>
      </c>
      <c r="D21" s="2" t="s">
        <v>897</v>
      </c>
      <c r="E21" s="2" t="s">
        <v>904</v>
      </c>
      <c r="F21" s="2" t="s">
        <v>1309</v>
      </c>
      <c r="G21" s="2" t="s">
        <v>945</v>
      </c>
      <c r="H21" s="2" t="s">
        <v>1411</v>
      </c>
      <c r="I21" s="41" t="s">
        <v>946</v>
      </c>
      <c r="J21" s="2">
        <v>180</v>
      </c>
      <c r="K21" s="2">
        <v>75</v>
      </c>
      <c r="L21" s="2">
        <v>4000</v>
      </c>
      <c r="M21" s="2" t="s">
        <v>899</v>
      </c>
      <c r="N21" s="2" t="s">
        <v>947</v>
      </c>
      <c r="O21" s="2" t="s">
        <v>948</v>
      </c>
      <c r="P21" s="2">
        <v>1.3</v>
      </c>
      <c r="Q21" s="28">
        <v>41608</v>
      </c>
      <c r="R21" s="2" t="s">
        <v>277</v>
      </c>
      <c r="S21" s="4" t="s">
        <v>908</v>
      </c>
      <c r="T21" s="4">
        <v>620</v>
      </c>
      <c r="V21" s="102">
        <v>0.9</v>
      </c>
      <c r="W21" s="102">
        <f t="shared" si="0"/>
        <v>2.394</v>
      </c>
      <c r="Y21" s="103" t="s">
        <v>1099</v>
      </c>
    </row>
    <row r="22" spans="1:25" ht="84">
      <c r="A22" s="2">
        <v>17</v>
      </c>
      <c r="B22" s="2">
        <v>17</v>
      </c>
      <c r="C22" s="2" t="s">
        <v>896</v>
      </c>
      <c r="D22" s="2" t="s">
        <v>897</v>
      </c>
      <c r="E22" s="2" t="s">
        <v>949</v>
      </c>
      <c r="F22" s="2" t="s">
        <v>275</v>
      </c>
      <c r="G22" s="2" t="s">
        <v>950</v>
      </c>
      <c r="H22" s="30" t="s">
        <v>906</v>
      </c>
      <c r="I22" s="11">
        <v>38930</v>
      </c>
      <c r="J22" s="2">
        <v>35</v>
      </c>
      <c r="K22" s="2">
        <v>35</v>
      </c>
      <c r="L22" s="2">
        <v>1250</v>
      </c>
      <c r="M22" s="2" t="s">
        <v>899</v>
      </c>
      <c r="N22" s="2">
        <v>0.6</v>
      </c>
      <c r="O22" s="2">
        <v>0.6</v>
      </c>
      <c r="P22" s="2">
        <v>0.6</v>
      </c>
      <c r="Q22" s="7">
        <v>41608</v>
      </c>
      <c r="R22" s="2" t="s">
        <v>951</v>
      </c>
      <c r="S22" s="106" t="s">
        <v>1414</v>
      </c>
      <c r="T22" s="4">
        <v>560</v>
      </c>
      <c r="V22" s="102">
        <v>0.305</v>
      </c>
      <c r="W22" s="102">
        <f t="shared" si="0"/>
        <v>0.8113</v>
      </c>
      <c r="Y22" s="4" t="s">
        <v>64</v>
      </c>
    </row>
    <row r="23" spans="1:25" ht="24">
      <c r="A23" s="2">
        <v>18</v>
      </c>
      <c r="B23" s="2">
        <v>18</v>
      </c>
      <c r="C23" s="2" t="s">
        <v>952</v>
      </c>
      <c r="D23" s="2" t="s">
        <v>953</v>
      </c>
      <c r="E23" s="2" t="s">
        <v>954</v>
      </c>
      <c r="F23" s="2" t="s">
        <v>955</v>
      </c>
      <c r="G23" s="2" t="s">
        <v>291</v>
      </c>
      <c r="H23" s="2" t="s">
        <v>1411</v>
      </c>
      <c r="I23" s="11">
        <v>36617</v>
      </c>
      <c r="J23" s="2">
        <v>230</v>
      </c>
      <c r="K23" s="2">
        <v>60</v>
      </c>
      <c r="L23" s="2">
        <v>5800</v>
      </c>
      <c r="M23" s="2" t="s">
        <v>1412</v>
      </c>
      <c r="N23" s="2" t="s">
        <v>956</v>
      </c>
      <c r="O23" s="18" t="s">
        <v>957</v>
      </c>
      <c r="P23" s="18"/>
      <c r="Q23" s="7">
        <v>41404</v>
      </c>
      <c r="R23" s="2" t="s">
        <v>1566</v>
      </c>
      <c r="S23" s="106" t="s">
        <v>1414</v>
      </c>
      <c r="T23" s="4">
        <v>1200</v>
      </c>
      <c r="U23" s="4">
        <v>2000</v>
      </c>
      <c r="V23" s="102">
        <v>0.05</v>
      </c>
      <c r="W23" s="102">
        <f t="shared" si="0"/>
        <v>0.133</v>
      </c>
      <c r="X23" s="103"/>
      <c r="Y23" s="103" t="s">
        <v>953</v>
      </c>
    </row>
    <row r="24" spans="1:25" ht="24">
      <c r="A24" s="2">
        <v>19</v>
      </c>
      <c r="B24" s="2">
        <v>19</v>
      </c>
      <c r="C24" s="2" t="s">
        <v>952</v>
      </c>
      <c r="D24" s="2" t="s">
        <v>953</v>
      </c>
      <c r="E24" s="2" t="s">
        <v>954</v>
      </c>
      <c r="F24" s="2" t="s">
        <v>958</v>
      </c>
      <c r="G24" s="2" t="s">
        <v>288</v>
      </c>
      <c r="H24" s="2" t="s">
        <v>1411</v>
      </c>
      <c r="I24" s="11">
        <v>37408</v>
      </c>
      <c r="J24" s="2">
        <v>50</v>
      </c>
      <c r="K24" s="2">
        <v>45</v>
      </c>
      <c r="L24" s="2">
        <v>600</v>
      </c>
      <c r="M24" s="2" t="s">
        <v>1412</v>
      </c>
      <c r="N24" s="2" t="s">
        <v>959</v>
      </c>
      <c r="O24" s="18" t="s">
        <v>959</v>
      </c>
      <c r="P24" s="18"/>
      <c r="Q24" s="7">
        <v>41455</v>
      </c>
      <c r="R24" s="2" t="s">
        <v>289</v>
      </c>
      <c r="S24" s="106" t="s">
        <v>1414</v>
      </c>
      <c r="T24" s="4">
        <v>680</v>
      </c>
      <c r="V24" s="102">
        <v>0.01</v>
      </c>
      <c r="W24" s="102">
        <f t="shared" si="0"/>
        <v>0.026600000000000002</v>
      </c>
      <c r="X24" s="103">
        <v>0.8</v>
      </c>
      <c r="Y24" s="103" t="s">
        <v>953</v>
      </c>
    </row>
    <row r="25" spans="1:25" ht="24">
      <c r="A25" s="2">
        <v>20</v>
      </c>
      <c r="B25" s="2">
        <v>20</v>
      </c>
      <c r="C25" s="2" t="s">
        <v>952</v>
      </c>
      <c r="D25" s="2" t="s">
        <v>953</v>
      </c>
      <c r="E25" s="2" t="s">
        <v>954</v>
      </c>
      <c r="F25" s="2" t="s">
        <v>958</v>
      </c>
      <c r="G25" s="2" t="s">
        <v>273</v>
      </c>
      <c r="H25" s="2" t="s">
        <v>1411</v>
      </c>
      <c r="I25" s="11">
        <v>37742</v>
      </c>
      <c r="J25" s="2">
        <v>82</v>
      </c>
      <c r="K25" s="2">
        <v>20</v>
      </c>
      <c r="L25" s="2">
        <v>1000</v>
      </c>
      <c r="M25" s="2" t="s">
        <v>1412</v>
      </c>
      <c r="N25" s="2" t="s">
        <v>960</v>
      </c>
      <c r="O25" s="18" t="s">
        <v>961</v>
      </c>
      <c r="P25" s="18"/>
      <c r="Q25" s="7">
        <v>41394</v>
      </c>
      <c r="R25" s="2" t="s">
        <v>274</v>
      </c>
      <c r="S25" s="106" t="s">
        <v>1414</v>
      </c>
      <c r="T25" s="4">
        <v>320</v>
      </c>
      <c r="U25" s="4">
        <v>200</v>
      </c>
      <c r="V25" s="102">
        <v>0.005</v>
      </c>
      <c r="W25" s="102">
        <f t="shared" si="0"/>
        <v>0.013300000000000001</v>
      </c>
      <c r="X25" s="4">
        <v>0.8</v>
      </c>
      <c r="Y25" s="103" t="s">
        <v>953</v>
      </c>
    </row>
    <row r="26" spans="1:25" ht="36">
      <c r="A26" s="2">
        <v>21</v>
      </c>
      <c r="B26" s="2">
        <v>21</v>
      </c>
      <c r="C26" s="2" t="s">
        <v>952</v>
      </c>
      <c r="D26" s="2" t="s">
        <v>953</v>
      </c>
      <c r="E26" s="2" t="s">
        <v>954</v>
      </c>
      <c r="F26" s="2" t="s">
        <v>1418</v>
      </c>
      <c r="G26" s="2" t="s">
        <v>185</v>
      </c>
      <c r="H26" s="30" t="s">
        <v>962</v>
      </c>
      <c r="I26" s="11">
        <v>38078</v>
      </c>
      <c r="J26" s="2">
        <v>52</v>
      </c>
      <c r="K26" s="2">
        <v>52</v>
      </c>
      <c r="L26" s="2">
        <v>600</v>
      </c>
      <c r="M26" s="2" t="s">
        <v>1421</v>
      </c>
      <c r="N26" s="2" t="s">
        <v>963</v>
      </c>
      <c r="O26" s="2" t="s">
        <v>963</v>
      </c>
      <c r="P26" s="2">
        <v>3000</v>
      </c>
      <c r="Q26" s="28">
        <v>41547</v>
      </c>
      <c r="R26" s="2" t="s">
        <v>186</v>
      </c>
      <c r="S26" s="4" t="s">
        <v>1420</v>
      </c>
      <c r="T26" s="4">
        <v>180</v>
      </c>
      <c r="V26" s="4">
        <v>0.3</v>
      </c>
      <c r="W26" s="102">
        <f t="shared" si="0"/>
        <v>0.798</v>
      </c>
      <c r="Y26" s="103" t="s">
        <v>953</v>
      </c>
    </row>
    <row r="27" spans="1:25" ht="36">
      <c r="A27" s="2">
        <v>22</v>
      </c>
      <c r="B27" s="2">
        <v>22</v>
      </c>
      <c r="C27" s="2" t="s">
        <v>952</v>
      </c>
      <c r="D27" s="2" t="s">
        <v>953</v>
      </c>
      <c r="E27" s="2" t="s">
        <v>954</v>
      </c>
      <c r="F27" s="2" t="s">
        <v>1418</v>
      </c>
      <c r="G27" s="2" t="s">
        <v>187</v>
      </c>
      <c r="H27" s="30" t="s">
        <v>962</v>
      </c>
      <c r="I27" s="11">
        <v>38777</v>
      </c>
      <c r="J27" s="2">
        <v>58</v>
      </c>
      <c r="K27" s="2">
        <v>58</v>
      </c>
      <c r="L27" s="2">
        <v>600</v>
      </c>
      <c r="M27" s="2" t="s">
        <v>1421</v>
      </c>
      <c r="N27" s="2" t="s">
        <v>963</v>
      </c>
      <c r="O27" s="2" t="s">
        <v>963</v>
      </c>
      <c r="P27" s="2">
        <v>3000</v>
      </c>
      <c r="Q27" s="28">
        <v>41547</v>
      </c>
      <c r="R27" s="2" t="s">
        <v>188</v>
      </c>
      <c r="S27" s="4" t="s">
        <v>1420</v>
      </c>
      <c r="T27" s="4">
        <v>230</v>
      </c>
      <c r="V27" s="4">
        <v>0.4</v>
      </c>
      <c r="W27" s="102">
        <f t="shared" si="0"/>
        <v>1.064</v>
      </c>
      <c r="Y27" s="103" t="s">
        <v>953</v>
      </c>
    </row>
    <row r="28" spans="1:25" ht="36">
      <c r="A28" s="2">
        <v>23</v>
      </c>
      <c r="B28" s="2">
        <v>23</v>
      </c>
      <c r="C28" s="2" t="s">
        <v>952</v>
      </c>
      <c r="D28" s="2" t="s">
        <v>953</v>
      </c>
      <c r="E28" s="2" t="s">
        <v>954</v>
      </c>
      <c r="F28" s="2" t="s">
        <v>1418</v>
      </c>
      <c r="G28" s="2" t="s">
        <v>189</v>
      </c>
      <c r="H28" s="30" t="s">
        <v>962</v>
      </c>
      <c r="I28" s="11">
        <v>38749</v>
      </c>
      <c r="J28" s="2">
        <v>53</v>
      </c>
      <c r="K28" s="2">
        <v>53</v>
      </c>
      <c r="L28" s="2">
        <v>480</v>
      </c>
      <c r="M28" s="2" t="s">
        <v>1421</v>
      </c>
      <c r="N28" s="2" t="s">
        <v>963</v>
      </c>
      <c r="O28" s="2" t="s">
        <v>963</v>
      </c>
      <c r="P28" s="2">
        <v>3000</v>
      </c>
      <c r="Q28" s="28">
        <v>41547</v>
      </c>
      <c r="R28" s="2" t="s">
        <v>190</v>
      </c>
      <c r="S28" s="4" t="s">
        <v>1420</v>
      </c>
      <c r="T28" s="4">
        <v>190</v>
      </c>
      <c r="V28" s="4">
        <v>0.3</v>
      </c>
      <c r="W28" s="102">
        <f t="shared" si="0"/>
        <v>0.798</v>
      </c>
      <c r="Y28" s="103" t="s">
        <v>953</v>
      </c>
    </row>
    <row r="29" spans="1:25" ht="48">
      <c r="A29" s="2">
        <v>24</v>
      </c>
      <c r="B29" s="2">
        <v>24</v>
      </c>
      <c r="C29" s="2" t="s">
        <v>952</v>
      </c>
      <c r="D29" s="2" t="s">
        <v>953</v>
      </c>
      <c r="E29" s="2" t="s">
        <v>954</v>
      </c>
      <c r="F29" s="2" t="s">
        <v>1418</v>
      </c>
      <c r="G29" s="2" t="s">
        <v>191</v>
      </c>
      <c r="H29" s="30" t="s">
        <v>962</v>
      </c>
      <c r="I29" s="11">
        <v>37438</v>
      </c>
      <c r="J29" s="2">
        <v>48</v>
      </c>
      <c r="K29" s="2">
        <v>48</v>
      </c>
      <c r="L29" s="2">
        <v>400</v>
      </c>
      <c r="M29" s="2" t="s">
        <v>1421</v>
      </c>
      <c r="N29" s="2" t="s">
        <v>964</v>
      </c>
      <c r="O29" s="2" t="s">
        <v>964</v>
      </c>
      <c r="P29" s="2">
        <v>2000</v>
      </c>
      <c r="Q29" s="28">
        <v>41547</v>
      </c>
      <c r="R29" s="2" t="s">
        <v>192</v>
      </c>
      <c r="S29" s="4" t="s">
        <v>1420</v>
      </c>
      <c r="T29" s="4">
        <v>180</v>
      </c>
      <c r="V29" s="4">
        <v>0.18</v>
      </c>
      <c r="W29" s="102">
        <f t="shared" si="0"/>
        <v>0.4788</v>
      </c>
      <c r="Y29" s="103" t="s">
        <v>953</v>
      </c>
    </row>
    <row r="30" spans="1:25" s="99" customFormat="1" ht="36">
      <c r="A30" s="2">
        <v>25</v>
      </c>
      <c r="B30" s="2">
        <v>25</v>
      </c>
      <c r="C30" s="2" t="s">
        <v>952</v>
      </c>
      <c r="D30" s="2" t="s">
        <v>953</v>
      </c>
      <c r="E30" s="2" t="s">
        <v>954</v>
      </c>
      <c r="F30" s="85" t="s">
        <v>1418</v>
      </c>
      <c r="G30" s="85" t="s">
        <v>260</v>
      </c>
      <c r="H30" s="30" t="s">
        <v>962</v>
      </c>
      <c r="I30" s="98">
        <v>34547</v>
      </c>
      <c r="J30" s="85">
        <v>34</v>
      </c>
      <c r="K30" s="85">
        <v>34</v>
      </c>
      <c r="L30" s="85">
        <v>400</v>
      </c>
      <c r="M30" s="85" t="s">
        <v>1421</v>
      </c>
      <c r="N30" s="85" t="s">
        <v>1423</v>
      </c>
      <c r="O30" s="85" t="s">
        <v>1423</v>
      </c>
      <c r="P30" s="85">
        <v>2000</v>
      </c>
      <c r="Q30" s="28">
        <v>41547</v>
      </c>
      <c r="R30" s="85" t="s">
        <v>261</v>
      </c>
      <c r="S30" s="99" t="s">
        <v>1420</v>
      </c>
      <c r="T30" s="99">
        <v>200</v>
      </c>
      <c r="V30" s="99">
        <v>0.18</v>
      </c>
      <c r="W30" s="102">
        <f t="shared" si="0"/>
        <v>0.4788</v>
      </c>
      <c r="Y30" s="103" t="s">
        <v>953</v>
      </c>
    </row>
    <row r="31" spans="1:25" ht="48">
      <c r="A31" s="2">
        <v>26</v>
      </c>
      <c r="B31" s="2">
        <v>26</v>
      </c>
      <c r="C31" s="2" t="s">
        <v>952</v>
      </c>
      <c r="D31" s="2" t="s">
        <v>953</v>
      </c>
      <c r="E31" s="2" t="s">
        <v>954</v>
      </c>
      <c r="F31" s="2" t="s">
        <v>1418</v>
      </c>
      <c r="G31" s="2" t="s">
        <v>193</v>
      </c>
      <c r="H31" s="30" t="s">
        <v>962</v>
      </c>
      <c r="I31" s="11">
        <v>38838</v>
      </c>
      <c r="J31" s="2">
        <v>60</v>
      </c>
      <c r="K31" s="2">
        <v>60</v>
      </c>
      <c r="L31" s="2">
        <v>480</v>
      </c>
      <c r="M31" s="2" t="s">
        <v>1421</v>
      </c>
      <c r="N31" s="2" t="s">
        <v>965</v>
      </c>
      <c r="O31" s="2" t="s">
        <v>965</v>
      </c>
      <c r="P31" s="2">
        <v>2500</v>
      </c>
      <c r="Q31" s="28">
        <v>41547</v>
      </c>
      <c r="R31" s="2" t="s">
        <v>195</v>
      </c>
      <c r="S31" s="4" t="s">
        <v>1420</v>
      </c>
      <c r="T31" s="4">
        <v>670</v>
      </c>
      <c r="V31" s="4">
        <v>0.3</v>
      </c>
      <c r="W31" s="102">
        <f t="shared" si="0"/>
        <v>0.798</v>
      </c>
      <c r="Y31" s="103" t="s">
        <v>953</v>
      </c>
    </row>
    <row r="32" spans="1:25" ht="24">
      <c r="A32" s="2">
        <v>27</v>
      </c>
      <c r="B32" s="2">
        <v>27</v>
      </c>
      <c r="C32" s="2" t="s">
        <v>952</v>
      </c>
      <c r="D32" s="2" t="s">
        <v>953</v>
      </c>
      <c r="E32" s="2" t="s">
        <v>966</v>
      </c>
      <c r="F32" s="2" t="s">
        <v>967</v>
      </c>
      <c r="G32" s="2" t="s">
        <v>968</v>
      </c>
      <c r="H32" s="2" t="s">
        <v>969</v>
      </c>
      <c r="I32" s="11" t="s">
        <v>970</v>
      </c>
      <c r="J32" s="2">
        <v>68</v>
      </c>
      <c r="K32" s="2">
        <v>68</v>
      </c>
      <c r="L32" s="2">
        <v>0</v>
      </c>
      <c r="M32" s="2" t="s">
        <v>971</v>
      </c>
      <c r="N32" s="2" t="s">
        <v>963</v>
      </c>
      <c r="O32" s="2" t="s">
        <v>963</v>
      </c>
      <c r="P32" s="2">
        <v>3000</v>
      </c>
      <c r="Q32" s="31">
        <v>41577</v>
      </c>
      <c r="R32" s="2" t="s">
        <v>972</v>
      </c>
      <c r="S32" s="4" t="s">
        <v>1414</v>
      </c>
      <c r="T32" s="4">
        <v>371.81</v>
      </c>
      <c r="U32" s="4" t="s">
        <v>973</v>
      </c>
      <c r="V32" s="102">
        <v>0.078</v>
      </c>
      <c r="W32" s="102">
        <f t="shared" si="0"/>
        <v>0.20748</v>
      </c>
      <c r="X32" s="4">
        <v>2.25</v>
      </c>
      <c r="Y32" s="103" t="s">
        <v>953</v>
      </c>
    </row>
    <row r="33" spans="1:25" ht="24">
      <c r="A33" s="2">
        <v>28</v>
      </c>
      <c r="B33" s="2">
        <v>28</v>
      </c>
      <c r="C33" s="2" t="s">
        <v>952</v>
      </c>
      <c r="D33" s="2" t="s">
        <v>953</v>
      </c>
      <c r="E33" s="2" t="s">
        <v>966</v>
      </c>
      <c r="F33" s="2" t="s">
        <v>974</v>
      </c>
      <c r="G33" s="2" t="s">
        <v>975</v>
      </c>
      <c r="H33" s="2" t="s">
        <v>1411</v>
      </c>
      <c r="I33" s="11" t="s">
        <v>976</v>
      </c>
      <c r="J33" s="2">
        <v>92</v>
      </c>
      <c r="K33" s="2">
        <v>92</v>
      </c>
      <c r="L33" s="2">
        <v>2500</v>
      </c>
      <c r="M33" s="2" t="s">
        <v>971</v>
      </c>
      <c r="N33" s="2" t="s">
        <v>977</v>
      </c>
      <c r="O33" s="2" t="s">
        <v>977</v>
      </c>
      <c r="P33" s="2">
        <v>1.2</v>
      </c>
      <c r="Q33" s="7">
        <v>41363</v>
      </c>
      <c r="R33" s="2" t="s">
        <v>978</v>
      </c>
      <c r="S33" s="4" t="s">
        <v>1414</v>
      </c>
      <c r="T33" s="4">
        <v>980</v>
      </c>
      <c r="U33" s="4">
        <v>1500</v>
      </c>
      <c r="V33" s="102">
        <v>0.48</v>
      </c>
      <c r="W33" s="102">
        <f t="shared" si="0"/>
        <v>1.2768</v>
      </c>
      <c r="X33" s="4">
        <v>8.4</v>
      </c>
      <c r="Y33" s="4" t="s">
        <v>953</v>
      </c>
    </row>
    <row r="34" spans="1:25" ht="12">
      <c r="A34" s="2">
        <v>29</v>
      </c>
      <c r="B34" s="2">
        <v>29</v>
      </c>
      <c r="C34" s="2" t="s">
        <v>952</v>
      </c>
      <c r="D34" s="2" t="s">
        <v>953</v>
      </c>
      <c r="E34" s="2" t="s">
        <v>966</v>
      </c>
      <c r="F34" s="2" t="s">
        <v>967</v>
      </c>
      <c r="G34" s="2" t="s">
        <v>979</v>
      </c>
      <c r="H34" s="33" t="s">
        <v>962</v>
      </c>
      <c r="I34" s="18" t="s">
        <v>980</v>
      </c>
      <c r="J34" s="2">
        <v>120</v>
      </c>
      <c r="K34" s="2">
        <v>118</v>
      </c>
      <c r="L34" s="2">
        <v>300</v>
      </c>
      <c r="M34" s="2" t="s">
        <v>981</v>
      </c>
      <c r="N34" s="2" t="s">
        <v>964</v>
      </c>
      <c r="O34" s="2" t="s">
        <v>964</v>
      </c>
      <c r="P34" s="2">
        <v>2000</v>
      </c>
      <c r="Q34" s="28">
        <v>41608</v>
      </c>
      <c r="R34" s="2" t="s">
        <v>982</v>
      </c>
      <c r="S34" s="104" t="s">
        <v>983</v>
      </c>
      <c r="T34" s="4">
        <v>480</v>
      </c>
      <c r="U34" s="4">
        <v>500</v>
      </c>
      <c r="V34" s="102">
        <v>0.35</v>
      </c>
      <c r="W34" s="102">
        <f t="shared" si="0"/>
        <v>0.9309999999999999</v>
      </c>
      <c r="Y34" s="103" t="s">
        <v>953</v>
      </c>
    </row>
    <row r="35" spans="1:25" ht="48">
      <c r="A35" s="2">
        <v>30</v>
      </c>
      <c r="B35" s="2">
        <v>30</v>
      </c>
      <c r="C35" s="2" t="s">
        <v>952</v>
      </c>
      <c r="D35" s="2" t="s">
        <v>953</v>
      </c>
      <c r="E35" s="2" t="s">
        <v>984</v>
      </c>
      <c r="F35" s="19" t="s">
        <v>985</v>
      </c>
      <c r="G35" s="33" t="s">
        <v>986</v>
      </c>
      <c r="H35" s="33" t="s">
        <v>987</v>
      </c>
      <c r="I35" s="42" t="s">
        <v>988</v>
      </c>
      <c r="J35" s="33">
        <v>1516</v>
      </c>
      <c r="K35" s="33">
        <v>300</v>
      </c>
      <c r="L35" s="33">
        <v>89257</v>
      </c>
      <c r="M35" s="33" t="s">
        <v>971</v>
      </c>
      <c r="N35" s="33" t="s">
        <v>989</v>
      </c>
      <c r="O35" s="33" t="s">
        <v>990</v>
      </c>
      <c r="P35" s="33">
        <v>3.4</v>
      </c>
      <c r="Q35" s="33" t="s">
        <v>991</v>
      </c>
      <c r="R35" s="33" t="s">
        <v>992</v>
      </c>
      <c r="S35" s="104" t="s">
        <v>983</v>
      </c>
      <c r="T35" s="107">
        <v>6502.6</v>
      </c>
      <c r="U35" s="107">
        <v>28000</v>
      </c>
      <c r="V35" s="107">
        <v>1.958</v>
      </c>
      <c r="W35" s="102">
        <f t="shared" si="0"/>
        <v>5.20828</v>
      </c>
      <c r="X35" s="107">
        <v>400</v>
      </c>
      <c r="Y35" s="107" t="s">
        <v>993</v>
      </c>
    </row>
    <row r="36" spans="1:25" ht="96">
      <c r="A36" s="2">
        <v>31</v>
      </c>
      <c r="B36" s="2">
        <v>31</v>
      </c>
      <c r="C36" s="2" t="s">
        <v>952</v>
      </c>
      <c r="D36" s="2" t="s">
        <v>953</v>
      </c>
      <c r="E36" s="2" t="s">
        <v>984</v>
      </c>
      <c r="F36" s="33" t="s">
        <v>994</v>
      </c>
      <c r="G36" s="33" t="s">
        <v>995</v>
      </c>
      <c r="H36" s="33" t="s">
        <v>962</v>
      </c>
      <c r="I36" s="42">
        <v>40148</v>
      </c>
      <c r="J36" s="33">
        <v>175</v>
      </c>
      <c r="K36" s="33">
        <v>70</v>
      </c>
      <c r="L36" s="33">
        <v>0</v>
      </c>
      <c r="M36" s="33" t="s">
        <v>971</v>
      </c>
      <c r="N36" s="33" t="s">
        <v>996</v>
      </c>
      <c r="O36" s="33" t="s">
        <v>997</v>
      </c>
      <c r="P36" s="33">
        <v>3000</v>
      </c>
      <c r="Q36" s="34">
        <v>41425</v>
      </c>
      <c r="R36" s="33" t="s">
        <v>998</v>
      </c>
      <c r="S36" s="104" t="s">
        <v>983</v>
      </c>
      <c r="T36" s="107">
        <v>980</v>
      </c>
      <c r="U36" s="107">
        <v>2450</v>
      </c>
      <c r="V36" s="107">
        <v>2</v>
      </c>
      <c r="W36" s="102">
        <f t="shared" si="0"/>
        <v>5.32</v>
      </c>
      <c r="X36" s="107">
        <v>0.18</v>
      </c>
      <c r="Y36" s="107" t="s">
        <v>953</v>
      </c>
    </row>
    <row r="37" spans="1:25" ht="24">
      <c r="A37" s="2">
        <v>32</v>
      </c>
      <c r="B37" s="2">
        <v>32</v>
      </c>
      <c r="C37" s="2" t="s">
        <v>952</v>
      </c>
      <c r="D37" s="2" t="s">
        <v>953</v>
      </c>
      <c r="E37" s="2" t="s">
        <v>999</v>
      </c>
      <c r="F37" s="2" t="s">
        <v>1000</v>
      </c>
      <c r="G37" s="2" t="s">
        <v>1001</v>
      </c>
      <c r="H37" s="2" t="s">
        <v>969</v>
      </c>
      <c r="I37" s="11">
        <v>39083</v>
      </c>
      <c r="J37" s="2">
        <v>600</v>
      </c>
      <c r="K37" s="2">
        <v>65</v>
      </c>
      <c r="L37" s="2">
        <v>6075</v>
      </c>
      <c r="M37" s="2" t="s">
        <v>971</v>
      </c>
      <c r="N37" s="2" t="s">
        <v>1002</v>
      </c>
      <c r="O37" s="2" t="s">
        <v>1003</v>
      </c>
      <c r="P37" s="2">
        <v>1260</v>
      </c>
      <c r="Q37" s="7">
        <v>41516</v>
      </c>
      <c r="R37" s="2" t="s">
        <v>1004</v>
      </c>
      <c r="S37" s="4" t="s">
        <v>208</v>
      </c>
      <c r="T37" s="4">
        <v>820</v>
      </c>
      <c r="U37" s="4">
        <v>650</v>
      </c>
      <c r="V37" s="102">
        <v>0.4</v>
      </c>
      <c r="W37" s="102">
        <f t="shared" si="0"/>
        <v>1.064</v>
      </c>
      <c r="X37" s="103"/>
      <c r="Y37" s="103" t="s">
        <v>953</v>
      </c>
    </row>
    <row r="38" spans="1:25" ht="24">
      <c r="A38" s="2">
        <v>33</v>
      </c>
      <c r="B38" s="2">
        <v>33</v>
      </c>
      <c r="C38" s="2" t="s">
        <v>952</v>
      </c>
      <c r="D38" s="2" t="s">
        <v>953</v>
      </c>
      <c r="E38" s="2" t="s">
        <v>999</v>
      </c>
      <c r="F38" s="2" t="s">
        <v>994</v>
      </c>
      <c r="G38" s="2" t="s">
        <v>1005</v>
      </c>
      <c r="H38" s="2" t="s">
        <v>969</v>
      </c>
      <c r="I38" s="11">
        <v>33970</v>
      </c>
      <c r="J38" s="2">
        <v>618</v>
      </c>
      <c r="K38" s="2">
        <v>6</v>
      </c>
      <c r="L38" s="2">
        <v>9471</v>
      </c>
      <c r="M38" s="2" t="s">
        <v>1412</v>
      </c>
      <c r="N38" s="2" t="s">
        <v>1006</v>
      </c>
      <c r="O38" s="2" t="s">
        <v>1006</v>
      </c>
      <c r="P38" s="2">
        <v>200</v>
      </c>
      <c r="Q38" s="31">
        <v>41577</v>
      </c>
      <c r="R38" s="2" t="s">
        <v>1007</v>
      </c>
      <c r="S38" s="4" t="s">
        <v>1414</v>
      </c>
      <c r="T38" s="4">
        <v>461.73</v>
      </c>
      <c r="U38" s="4">
        <v>500</v>
      </c>
      <c r="V38" s="102">
        <v>0.01</v>
      </c>
      <c r="W38" s="102">
        <f t="shared" si="0"/>
        <v>0.026600000000000002</v>
      </c>
      <c r="Y38" s="4" t="s">
        <v>993</v>
      </c>
    </row>
    <row r="39" spans="1:25" ht="24">
      <c r="A39" s="2">
        <v>34</v>
      </c>
      <c r="B39" s="2">
        <v>34</v>
      </c>
      <c r="C39" s="2" t="s">
        <v>952</v>
      </c>
      <c r="D39" s="2" t="s">
        <v>953</v>
      </c>
      <c r="E39" s="2" t="s">
        <v>1008</v>
      </c>
      <c r="F39" s="2" t="s">
        <v>1009</v>
      </c>
      <c r="G39" s="2" t="s">
        <v>1010</v>
      </c>
      <c r="H39" s="2" t="s">
        <v>1411</v>
      </c>
      <c r="I39" s="11">
        <v>34820</v>
      </c>
      <c r="J39" s="2">
        <v>80</v>
      </c>
      <c r="K39" s="2">
        <v>50</v>
      </c>
      <c r="L39" s="2">
        <v>5000</v>
      </c>
      <c r="M39" s="2" t="s">
        <v>1412</v>
      </c>
      <c r="N39" s="2" t="s">
        <v>1011</v>
      </c>
      <c r="O39" s="2" t="s">
        <v>1011</v>
      </c>
      <c r="P39" s="2">
        <v>0.3</v>
      </c>
      <c r="Q39" s="5">
        <v>41547</v>
      </c>
      <c r="R39" s="2" t="s">
        <v>278</v>
      </c>
      <c r="S39" s="4" t="s">
        <v>1414</v>
      </c>
      <c r="T39" s="4">
        <v>0.3</v>
      </c>
      <c r="U39" s="4">
        <v>0.3</v>
      </c>
      <c r="V39" s="4">
        <v>0.3</v>
      </c>
      <c r="W39" s="4">
        <v>0.3</v>
      </c>
      <c r="X39" s="4">
        <v>0.3</v>
      </c>
      <c r="Y39" s="4" t="s">
        <v>993</v>
      </c>
    </row>
    <row r="40" spans="1:25" ht="24">
      <c r="A40" s="2">
        <v>35</v>
      </c>
      <c r="B40" s="2">
        <v>35</v>
      </c>
      <c r="C40" s="2" t="s">
        <v>952</v>
      </c>
      <c r="D40" s="2" t="s">
        <v>953</v>
      </c>
      <c r="E40" s="2" t="s">
        <v>1012</v>
      </c>
      <c r="F40" s="2" t="s">
        <v>1013</v>
      </c>
      <c r="G40" s="2" t="s">
        <v>1416</v>
      </c>
      <c r="H40" s="2" t="s">
        <v>1411</v>
      </c>
      <c r="I40" s="11">
        <v>38504</v>
      </c>
      <c r="J40" s="2">
        <v>8</v>
      </c>
      <c r="K40" s="2">
        <v>8</v>
      </c>
      <c r="L40" s="2">
        <v>2100</v>
      </c>
      <c r="M40" s="2" t="s">
        <v>971</v>
      </c>
      <c r="N40" s="80" t="s">
        <v>1014</v>
      </c>
      <c r="O40" s="80" t="s">
        <v>1014</v>
      </c>
      <c r="P40" s="80">
        <v>0.36</v>
      </c>
      <c r="Q40" s="7">
        <v>41334</v>
      </c>
      <c r="R40" s="2" t="s">
        <v>1417</v>
      </c>
      <c r="S40" s="4" t="s">
        <v>1414</v>
      </c>
      <c r="T40" s="4">
        <v>220</v>
      </c>
      <c r="U40" s="4">
        <v>160</v>
      </c>
      <c r="V40" s="102">
        <v>0.1</v>
      </c>
      <c r="W40" s="102">
        <f t="shared" si="0"/>
        <v>0.266</v>
      </c>
      <c r="X40" s="103"/>
      <c r="Y40" s="103" t="s">
        <v>953</v>
      </c>
    </row>
    <row r="41" spans="1:25" ht="12">
      <c r="A41" s="2">
        <v>36</v>
      </c>
      <c r="B41" s="2">
        <v>36</v>
      </c>
      <c r="C41" s="2" t="s">
        <v>952</v>
      </c>
      <c r="D41" s="2" t="s">
        <v>953</v>
      </c>
      <c r="E41" s="2" t="s">
        <v>1012</v>
      </c>
      <c r="F41" s="2" t="s">
        <v>279</v>
      </c>
      <c r="G41" s="2" t="s">
        <v>280</v>
      </c>
      <c r="H41" s="2" t="s">
        <v>1411</v>
      </c>
      <c r="I41" s="11" t="s">
        <v>1015</v>
      </c>
      <c r="J41" s="2">
        <v>225</v>
      </c>
      <c r="K41" s="2">
        <v>225</v>
      </c>
      <c r="L41" s="2">
        <v>4086</v>
      </c>
      <c r="M41" s="2" t="s">
        <v>981</v>
      </c>
      <c r="N41" s="2" t="s">
        <v>1016</v>
      </c>
      <c r="O41" s="2" t="s">
        <v>281</v>
      </c>
      <c r="P41" s="2">
        <v>1.9</v>
      </c>
      <c r="Q41" s="2" t="s">
        <v>1017</v>
      </c>
      <c r="R41" s="2" t="s">
        <v>1018</v>
      </c>
      <c r="S41" s="4" t="s">
        <v>1019</v>
      </c>
      <c r="T41" s="4">
        <v>3128</v>
      </c>
      <c r="U41" s="4">
        <v>1131</v>
      </c>
      <c r="V41" s="4">
        <v>0.5989</v>
      </c>
      <c r="W41" s="102">
        <f t="shared" si="0"/>
        <v>1.593074</v>
      </c>
      <c r="X41" s="4">
        <v>1.98</v>
      </c>
      <c r="Y41" s="103" t="s">
        <v>953</v>
      </c>
    </row>
    <row r="42" spans="1:25" ht="48">
      <c r="A42" s="2">
        <v>37</v>
      </c>
      <c r="B42" s="2">
        <v>37</v>
      </c>
      <c r="C42" s="2" t="s">
        <v>952</v>
      </c>
      <c r="D42" s="2" t="s">
        <v>953</v>
      </c>
      <c r="E42" s="2" t="s">
        <v>1012</v>
      </c>
      <c r="F42" s="2" t="s">
        <v>1418</v>
      </c>
      <c r="G42" s="2" t="s">
        <v>1020</v>
      </c>
      <c r="H42" s="2" t="s">
        <v>1021</v>
      </c>
      <c r="I42" s="11">
        <v>38384</v>
      </c>
      <c r="J42" s="2">
        <v>80</v>
      </c>
      <c r="K42" s="2">
        <v>80</v>
      </c>
      <c r="L42" s="2">
        <v>750</v>
      </c>
      <c r="M42" s="2" t="s">
        <v>981</v>
      </c>
      <c r="N42" s="2" t="s">
        <v>964</v>
      </c>
      <c r="O42" s="2" t="s">
        <v>964</v>
      </c>
      <c r="P42" s="2">
        <v>2000</v>
      </c>
      <c r="Q42" s="28">
        <v>41547</v>
      </c>
      <c r="R42" s="2" t="s">
        <v>1022</v>
      </c>
      <c r="S42" s="4" t="s">
        <v>1023</v>
      </c>
      <c r="T42" s="4">
        <v>350</v>
      </c>
      <c r="U42" s="4">
        <v>500</v>
      </c>
      <c r="W42" s="102">
        <f t="shared" si="0"/>
        <v>0</v>
      </c>
      <c r="Y42" s="103" t="s">
        <v>953</v>
      </c>
    </row>
    <row r="43" spans="1:25" ht="48">
      <c r="A43" s="2">
        <v>38</v>
      </c>
      <c r="B43" s="2">
        <v>38</v>
      </c>
      <c r="C43" s="2" t="s">
        <v>952</v>
      </c>
      <c r="D43" s="2" t="s">
        <v>953</v>
      </c>
      <c r="E43" s="2" t="s">
        <v>1012</v>
      </c>
      <c r="F43" s="2" t="s">
        <v>1418</v>
      </c>
      <c r="G43" s="2" t="s">
        <v>1024</v>
      </c>
      <c r="H43" s="2" t="s">
        <v>1021</v>
      </c>
      <c r="I43" s="11">
        <v>39661</v>
      </c>
      <c r="J43" s="2">
        <v>120</v>
      </c>
      <c r="K43" s="2">
        <v>120</v>
      </c>
      <c r="L43" s="2">
        <v>880</v>
      </c>
      <c r="M43" s="2" t="s">
        <v>981</v>
      </c>
      <c r="N43" s="2" t="s">
        <v>965</v>
      </c>
      <c r="O43" s="2" t="s">
        <v>965</v>
      </c>
      <c r="P43" s="2">
        <v>2500</v>
      </c>
      <c r="Q43" s="28">
        <v>41547</v>
      </c>
      <c r="R43" s="2" t="s">
        <v>1025</v>
      </c>
      <c r="S43" s="4" t="s">
        <v>1023</v>
      </c>
      <c r="T43" s="4">
        <v>500</v>
      </c>
      <c r="U43" s="4">
        <v>900</v>
      </c>
      <c r="W43" s="102">
        <f t="shared" si="0"/>
        <v>0</v>
      </c>
      <c r="Y43" s="103" t="s">
        <v>953</v>
      </c>
    </row>
    <row r="44" spans="1:25" ht="48">
      <c r="A44" s="2">
        <v>39</v>
      </c>
      <c r="B44" s="2">
        <v>39</v>
      </c>
      <c r="C44" s="2" t="s">
        <v>952</v>
      </c>
      <c r="D44" s="2" t="s">
        <v>953</v>
      </c>
      <c r="E44" s="2" t="s">
        <v>1012</v>
      </c>
      <c r="F44" s="2" t="s">
        <v>1418</v>
      </c>
      <c r="G44" s="2" t="s">
        <v>1026</v>
      </c>
      <c r="H44" s="2" t="s">
        <v>1021</v>
      </c>
      <c r="I44" s="11">
        <v>38443</v>
      </c>
      <c r="J44" s="2">
        <v>120</v>
      </c>
      <c r="K44" s="2">
        <v>120</v>
      </c>
      <c r="L44" s="2">
        <v>950</v>
      </c>
      <c r="M44" s="2" t="s">
        <v>981</v>
      </c>
      <c r="N44" s="2" t="s">
        <v>963</v>
      </c>
      <c r="O44" s="2" t="s">
        <v>963</v>
      </c>
      <c r="P44" s="2">
        <v>3000</v>
      </c>
      <c r="Q44" s="28">
        <v>41547</v>
      </c>
      <c r="R44" s="2" t="s">
        <v>1027</v>
      </c>
      <c r="S44" s="4" t="s">
        <v>1023</v>
      </c>
      <c r="T44" s="4">
        <v>600</v>
      </c>
      <c r="U44" s="4">
        <v>1000</v>
      </c>
      <c r="W44" s="102">
        <f t="shared" si="0"/>
        <v>0</v>
      </c>
      <c r="Y44" s="103" t="s">
        <v>953</v>
      </c>
    </row>
    <row r="45" spans="1:25" ht="12">
      <c r="A45" s="2">
        <v>40</v>
      </c>
      <c r="B45" s="2">
        <v>40</v>
      </c>
      <c r="C45" s="2" t="s">
        <v>952</v>
      </c>
      <c r="D45" s="2" t="s">
        <v>953</v>
      </c>
      <c r="E45" s="2" t="s">
        <v>1028</v>
      </c>
      <c r="F45" s="2" t="s">
        <v>1418</v>
      </c>
      <c r="G45" s="2" t="s">
        <v>1029</v>
      </c>
      <c r="H45" s="2" t="s">
        <v>962</v>
      </c>
      <c r="I45" s="11">
        <v>1993</v>
      </c>
      <c r="J45" s="2">
        <v>68</v>
      </c>
      <c r="K45" s="2">
        <v>68</v>
      </c>
      <c r="L45" s="2">
        <v>130</v>
      </c>
      <c r="M45" s="2" t="s">
        <v>981</v>
      </c>
      <c r="N45" s="2" t="s">
        <v>1030</v>
      </c>
      <c r="O45" s="2" t="s">
        <v>1030</v>
      </c>
      <c r="P45" s="2">
        <v>1000</v>
      </c>
      <c r="Q45" s="28">
        <v>41608</v>
      </c>
      <c r="R45" s="2" t="s">
        <v>1031</v>
      </c>
      <c r="S45" s="4" t="s">
        <v>1032</v>
      </c>
      <c r="T45" s="4">
        <v>120</v>
      </c>
      <c r="V45" s="4">
        <v>0.065</v>
      </c>
      <c r="W45" s="102">
        <f t="shared" si="0"/>
        <v>0.17290000000000003</v>
      </c>
      <c r="Y45" s="103" t="s">
        <v>953</v>
      </c>
    </row>
    <row r="46" spans="1:25" ht="12">
      <c r="A46" s="2">
        <v>41</v>
      </c>
      <c r="B46" s="2">
        <v>41</v>
      </c>
      <c r="C46" s="2" t="s">
        <v>952</v>
      </c>
      <c r="D46" s="2" t="s">
        <v>953</v>
      </c>
      <c r="E46" s="2" t="s">
        <v>1028</v>
      </c>
      <c r="F46" s="2" t="s">
        <v>1418</v>
      </c>
      <c r="G46" s="2" t="s">
        <v>1033</v>
      </c>
      <c r="H46" s="2" t="s">
        <v>962</v>
      </c>
      <c r="I46" s="11">
        <v>2004</v>
      </c>
      <c r="J46" s="2">
        <v>160</v>
      </c>
      <c r="K46" s="2">
        <v>160</v>
      </c>
      <c r="L46" s="2">
        <v>145</v>
      </c>
      <c r="M46" s="2" t="s">
        <v>981</v>
      </c>
      <c r="N46" s="2" t="s">
        <v>1034</v>
      </c>
      <c r="O46" s="2" t="s">
        <v>1034</v>
      </c>
      <c r="P46" s="2">
        <v>7000</v>
      </c>
      <c r="Q46" s="28">
        <v>41608</v>
      </c>
      <c r="R46" s="2" t="s">
        <v>1035</v>
      </c>
      <c r="S46" s="4" t="s">
        <v>1032</v>
      </c>
      <c r="T46" s="4">
        <v>1000</v>
      </c>
      <c r="V46" s="4">
        <v>0.55</v>
      </c>
      <c r="W46" s="102">
        <f t="shared" si="0"/>
        <v>1.4630000000000003</v>
      </c>
      <c r="Y46" s="103" t="s">
        <v>953</v>
      </c>
    </row>
    <row r="47" spans="1:25" ht="12">
      <c r="A47" s="2">
        <v>42</v>
      </c>
      <c r="B47" s="2">
        <v>42</v>
      </c>
      <c r="C47" s="2" t="s">
        <v>952</v>
      </c>
      <c r="D47" s="2" t="s">
        <v>953</v>
      </c>
      <c r="E47" s="2" t="s">
        <v>1028</v>
      </c>
      <c r="F47" s="2" t="s">
        <v>1418</v>
      </c>
      <c r="G47" s="2" t="s">
        <v>1036</v>
      </c>
      <c r="H47" s="2" t="s">
        <v>962</v>
      </c>
      <c r="I47" s="11">
        <v>1983</v>
      </c>
      <c r="J47" s="2">
        <v>73</v>
      </c>
      <c r="K47" s="2">
        <v>73</v>
      </c>
      <c r="L47" s="2">
        <v>160</v>
      </c>
      <c r="M47" s="2" t="s">
        <v>981</v>
      </c>
      <c r="N47" s="2" t="s">
        <v>1037</v>
      </c>
      <c r="O47" s="2" t="s">
        <v>1037</v>
      </c>
      <c r="P47" s="2">
        <v>1200</v>
      </c>
      <c r="Q47" s="28">
        <v>41608</v>
      </c>
      <c r="R47" s="2" t="s">
        <v>1038</v>
      </c>
      <c r="S47" s="4" t="s">
        <v>1032</v>
      </c>
      <c r="T47" s="4">
        <v>116</v>
      </c>
      <c r="V47" s="4">
        <v>0.065</v>
      </c>
      <c r="W47" s="102">
        <f t="shared" si="0"/>
        <v>0.17290000000000003</v>
      </c>
      <c r="Y47" s="103" t="s">
        <v>953</v>
      </c>
    </row>
    <row r="48" spans="1:25" ht="12">
      <c r="A48" s="2">
        <v>43</v>
      </c>
      <c r="B48" s="2">
        <v>43</v>
      </c>
      <c r="C48" s="2" t="s">
        <v>952</v>
      </c>
      <c r="D48" s="2" t="s">
        <v>953</v>
      </c>
      <c r="E48" s="2" t="s">
        <v>1028</v>
      </c>
      <c r="F48" s="2" t="s">
        <v>1418</v>
      </c>
      <c r="G48" s="2" t="s">
        <v>1039</v>
      </c>
      <c r="H48" s="2" t="s">
        <v>962</v>
      </c>
      <c r="I48" s="11">
        <v>2002</v>
      </c>
      <c r="J48" s="2">
        <v>15</v>
      </c>
      <c r="K48" s="2">
        <v>15</v>
      </c>
      <c r="L48" s="2">
        <v>180</v>
      </c>
      <c r="M48" s="2" t="s">
        <v>981</v>
      </c>
      <c r="N48" s="2" t="s">
        <v>964</v>
      </c>
      <c r="O48" s="2" t="s">
        <v>964</v>
      </c>
      <c r="P48" s="2">
        <v>2000</v>
      </c>
      <c r="Q48" s="28">
        <v>41608</v>
      </c>
      <c r="R48" s="2" t="s">
        <v>1040</v>
      </c>
      <c r="S48" s="4" t="s">
        <v>1032</v>
      </c>
      <c r="T48" s="4">
        <v>110</v>
      </c>
      <c r="V48" s="4">
        <v>0.28</v>
      </c>
      <c r="W48" s="102">
        <f t="shared" si="0"/>
        <v>0.7448000000000001</v>
      </c>
      <c r="Y48" s="103" t="s">
        <v>953</v>
      </c>
    </row>
    <row r="49" spans="1:25" ht="12">
      <c r="A49" s="2">
        <v>44</v>
      </c>
      <c r="B49" s="2">
        <v>44</v>
      </c>
      <c r="C49" s="2" t="s">
        <v>952</v>
      </c>
      <c r="D49" s="2" t="s">
        <v>953</v>
      </c>
      <c r="E49" s="2" t="s">
        <v>1028</v>
      </c>
      <c r="F49" s="2" t="s">
        <v>1418</v>
      </c>
      <c r="G49" s="2" t="s">
        <v>1041</v>
      </c>
      <c r="H49" s="2" t="s">
        <v>962</v>
      </c>
      <c r="I49" s="11">
        <v>1998</v>
      </c>
      <c r="J49" s="2">
        <v>13</v>
      </c>
      <c r="K49" s="2">
        <v>13</v>
      </c>
      <c r="L49" s="2">
        <v>150</v>
      </c>
      <c r="M49" s="2" t="s">
        <v>981</v>
      </c>
      <c r="N49" s="2" t="s">
        <v>1042</v>
      </c>
      <c r="O49" s="2" t="s">
        <v>1042</v>
      </c>
      <c r="P49" s="2">
        <v>1800</v>
      </c>
      <c r="Q49" s="28">
        <v>41608</v>
      </c>
      <c r="R49" s="2" t="s">
        <v>1043</v>
      </c>
      <c r="S49" s="4" t="s">
        <v>1032</v>
      </c>
      <c r="T49" s="4">
        <v>95</v>
      </c>
      <c r="V49" s="4">
        <v>0.22</v>
      </c>
      <c r="W49" s="102">
        <f t="shared" si="0"/>
        <v>0.5852</v>
      </c>
      <c r="Y49" s="103" t="s">
        <v>953</v>
      </c>
    </row>
    <row r="50" spans="1:25" ht="12">
      <c r="A50" s="2">
        <v>45</v>
      </c>
      <c r="B50" s="2">
        <v>45</v>
      </c>
      <c r="C50" s="2" t="s">
        <v>952</v>
      </c>
      <c r="D50" s="2" t="s">
        <v>953</v>
      </c>
      <c r="E50" s="2" t="s">
        <v>1028</v>
      </c>
      <c r="F50" s="2" t="s">
        <v>1418</v>
      </c>
      <c r="G50" s="2" t="s">
        <v>1044</v>
      </c>
      <c r="H50" s="2" t="s">
        <v>962</v>
      </c>
      <c r="I50" s="11">
        <v>1992</v>
      </c>
      <c r="J50" s="2">
        <v>10</v>
      </c>
      <c r="K50" s="2">
        <v>10</v>
      </c>
      <c r="L50" s="2">
        <v>1300</v>
      </c>
      <c r="M50" s="2" t="s">
        <v>981</v>
      </c>
      <c r="N50" s="2" t="s">
        <v>1030</v>
      </c>
      <c r="O50" s="2" t="s">
        <v>1030</v>
      </c>
      <c r="P50" s="2">
        <v>1000</v>
      </c>
      <c r="Q50" s="28">
        <v>41608</v>
      </c>
      <c r="R50" s="2" t="s">
        <v>1031</v>
      </c>
      <c r="S50" s="4" t="s">
        <v>1032</v>
      </c>
      <c r="T50" s="4">
        <v>100</v>
      </c>
      <c r="V50" s="4">
        <v>0.24</v>
      </c>
      <c r="W50" s="102">
        <f t="shared" si="0"/>
        <v>0.6384</v>
      </c>
      <c r="Y50" s="103" t="s">
        <v>953</v>
      </c>
    </row>
    <row r="51" spans="1:25" ht="12">
      <c r="A51" s="2">
        <v>46</v>
      </c>
      <c r="B51" s="2">
        <v>46</v>
      </c>
      <c r="C51" s="2" t="s">
        <v>952</v>
      </c>
      <c r="D51" s="2" t="s">
        <v>953</v>
      </c>
      <c r="E51" s="2" t="s">
        <v>1028</v>
      </c>
      <c r="F51" s="2" t="s">
        <v>1418</v>
      </c>
      <c r="G51" s="2" t="s">
        <v>1045</v>
      </c>
      <c r="H51" s="2" t="s">
        <v>962</v>
      </c>
      <c r="I51" s="11">
        <v>1983</v>
      </c>
      <c r="J51" s="2">
        <v>42</v>
      </c>
      <c r="K51" s="2">
        <v>42</v>
      </c>
      <c r="L51" s="2">
        <v>173</v>
      </c>
      <c r="M51" s="2" t="s">
        <v>981</v>
      </c>
      <c r="N51" s="2" t="s">
        <v>1046</v>
      </c>
      <c r="O51" s="2" t="s">
        <v>1046</v>
      </c>
      <c r="P51" s="2">
        <v>500</v>
      </c>
      <c r="Q51" s="28">
        <v>41608</v>
      </c>
      <c r="R51" s="2" t="s">
        <v>1047</v>
      </c>
      <c r="S51" s="4" t="s">
        <v>1032</v>
      </c>
      <c r="T51" s="4">
        <v>59</v>
      </c>
      <c r="V51" s="4">
        <v>0.065</v>
      </c>
      <c r="W51" s="102">
        <f t="shared" si="0"/>
        <v>0.17290000000000003</v>
      </c>
      <c r="Y51" s="103" t="s">
        <v>953</v>
      </c>
    </row>
    <row r="52" spans="1:25" ht="12">
      <c r="A52" s="2">
        <v>47</v>
      </c>
      <c r="B52" s="2">
        <v>47</v>
      </c>
      <c r="C52" s="2" t="s">
        <v>952</v>
      </c>
      <c r="D52" s="2" t="s">
        <v>953</v>
      </c>
      <c r="E52" s="2" t="s">
        <v>1028</v>
      </c>
      <c r="F52" s="2" t="s">
        <v>1418</v>
      </c>
      <c r="G52" s="2" t="s">
        <v>1048</v>
      </c>
      <c r="H52" s="2" t="s">
        <v>962</v>
      </c>
      <c r="I52" s="11">
        <v>2006</v>
      </c>
      <c r="J52" s="2">
        <v>61</v>
      </c>
      <c r="K52" s="2">
        <v>61</v>
      </c>
      <c r="L52" s="2">
        <v>246</v>
      </c>
      <c r="M52" s="2" t="s">
        <v>981</v>
      </c>
      <c r="N52" s="2" t="s">
        <v>1046</v>
      </c>
      <c r="O52" s="2" t="s">
        <v>1046</v>
      </c>
      <c r="P52" s="2">
        <v>500</v>
      </c>
      <c r="Q52" s="28">
        <v>41608</v>
      </c>
      <c r="R52" s="2" t="s">
        <v>1551</v>
      </c>
      <c r="S52" s="4" t="s">
        <v>1032</v>
      </c>
      <c r="T52" s="4">
        <v>62</v>
      </c>
      <c r="V52" s="4">
        <v>0.098</v>
      </c>
      <c r="W52" s="102">
        <f t="shared" si="0"/>
        <v>0.26068</v>
      </c>
      <c r="Y52" s="103" t="s">
        <v>953</v>
      </c>
    </row>
    <row r="53" spans="1:25" ht="12">
      <c r="A53" s="2">
        <v>48</v>
      </c>
      <c r="B53" s="2">
        <v>48</v>
      </c>
      <c r="C53" s="2" t="s">
        <v>952</v>
      </c>
      <c r="D53" s="2" t="s">
        <v>953</v>
      </c>
      <c r="E53" s="2" t="s">
        <v>1028</v>
      </c>
      <c r="F53" s="2" t="s">
        <v>1418</v>
      </c>
      <c r="G53" s="2" t="s">
        <v>1049</v>
      </c>
      <c r="H53" s="2" t="s">
        <v>962</v>
      </c>
      <c r="I53" s="11">
        <v>1985</v>
      </c>
      <c r="J53" s="2">
        <v>46</v>
      </c>
      <c r="K53" s="2">
        <v>46</v>
      </c>
      <c r="L53" s="2">
        <v>220</v>
      </c>
      <c r="M53" s="2" t="s">
        <v>981</v>
      </c>
      <c r="N53" s="2" t="s">
        <v>1050</v>
      </c>
      <c r="O53" s="2" t="s">
        <v>1050</v>
      </c>
      <c r="P53" s="2">
        <v>600</v>
      </c>
      <c r="Q53" s="28">
        <v>41608</v>
      </c>
      <c r="R53" s="2" t="s">
        <v>1552</v>
      </c>
      <c r="S53" s="4" t="s">
        <v>1032</v>
      </c>
      <c r="T53" s="4">
        <v>60</v>
      </c>
      <c r="V53" s="4">
        <v>0.39</v>
      </c>
      <c r="W53" s="102">
        <f t="shared" si="0"/>
        <v>1.0374</v>
      </c>
      <c r="Y53" s="103" t="s">
        <v>953</v>
      </c>
    </row>
    <row r="54" spans="1:25" ht="12">
      <c r="A54" s="2">
        <v>49</v>
      </c>
      <c r="B54" s="2">
        <v>49</v>
      </c>
      <c r="C54" s="2" t="s">
        <v>952</v>
      </c>
      <c r="D54" s="2" t="s">
        <v>953</v>
      </c>
      <c r="E54" s="2" t="s">
        <v>1028</v>
      </c>
      <c r="F54" s="2" t="s">
        <v>1418</v>
      </c>
      <c r="G54" s="2" t="s">
        <v>1051</v>
      </c>
      <c r="H54" s="2" t="s">
        <v>962</v>
      </c>
      <c r="I54" s="11">
        <v>1996</v>
      </c>
      <c r="J54" s="2">
        <v>70</v>
      </c>
      <c r="K54" s="2">
        <v>70</v>
      </c>
      <c r="L54" s="2">
        <v>1000</v>
      </c>
      <c r="M54" s="2" t="s">
        <v>981</v>
      </c>
      <c r="N54" s="2" t="s">
        <v>1037</v>
      </c>
      <c r="O54" s="2" t="s">
        <v>1037</v>
      </c>
      <c r="P54" s="2">
        <v>1200</v>
      </c>
      <c r="Q54" s="28">
        <v>41608</v>
      </c>
      <c r="R54" s="2" t="s">
        <v>1052</v>
      </c>
      <c r="S54" s="4" t="s">
        <v>1032</v>
      </c>
      <c r="T54" s="4">
        <v>148</v>
      </c>
      <c r="V54" s="4">
        <v>0.096</v>
      </c>
      <c r="W54" s="102">
        <f t="shared" si="0"/>
        <v>0.25536000000000003</v>
      </c>
      <c r="Y54" s="103" t="s">
        <v>953</v>
      </c>
    </row>
    <row r="55" spans="1:25" ht="12">
      <c r="A55" s="2">
        <v>50</v>
      </c>
      <c r="B55" s="2">
        <v>50</v>
      </c>
      <c r="C55" s="2" t="s">
        <v>952</v>
      </c>
      <c r="D55" s="2" t="s">
        <v>953</v>
      </c>
      <c r="E55" s="2" t="s">
        <v>1028</v>
      </c>
      <c r="F55" s="2" t="s">
        <v>1418</v>
      </c>
      <c r="G55" s="2" t="s">
        <v>1053</v>
      </c>
      <c r="H55" s="2" t="s">
        <v>962</v>
      </c>
      <c r="I55" s="11">
        <v>2006</v>
      </c>
      <c r="J55" s="2">
        <v>50</v>
      </c>
      <c r="K55" s="2">
        <v>50</v>
      </c>
      <c r="L55" s="2">
        <v>280</v>
      </c>
      <c r="M55" s="2" t="s">
        <v>981</v>
      </c>
      <c r="N55" s="2" t="s">
        <v>1054</v>
      </c>
      <c r="O55" s="2" t="s">
        <v>1054</v>
      </c>
      <c r="P55" s="2">
        <v>1100</v>
      </c>
      <c r="Q55" s="28">
        <v>41608</v>
      </c>
      <c r="R55" s="2" t="s">
        <v>1056</v>
      </c>
      <c r="S55" s="4" t="s">
        <v>1032</v>
      </c>
      <c r="T55" s="4">
        <v>120</v>
      </c>
      <c r="V55" s="4">
        <v>0.033</v>
      </c>
      <c r="W55" s="102">
        <f t="shared" si="0"/>
        <v>0.08778000000000001</v>
      </c>
      <c r="Y55" s="103" t="s">
        <v>953</v>
      </c>
    </row>
    <row r="56" spans="1:25" ht="12">
      <c r="A56" s="2">
        <v>51</v>
      </c>
      <c r="B56" s="2">
        <v>51</v>
      </c>
      <c r="C56" s="2" t="s">
        <v>952</v>
      </c>
      <c r="D56" s="2" t="s">
        <v>953</v>
      </c>
      <c r="E56" s="2" t="s">
        <v>1057</v>
      </c>
      <c r="F56" s="2" t="s">
        <v>1418</v>
      </c>
      <c r="G56" s="2" t="s">
        <v>1058</v>
      </c>
      <c r="H56" s="2" t="s">
        <v>1059</v>
      </c>
      <c r="I56" s="11" t="s">
        <v>1060</v>
      </c>
      <c r="J56" s="2">
        <v>65</v>
      </c>
      <c r="K56" s="2">
        <v>65</v>
      </c>
      <c r="L56" s="2">
        <v>70</v>
      </c>
      <c r="M56" s="2" t="s">
        <v>1061</v>
      </c>
      <c r="N56" s="2" t="s">
        <v>1062</v>
      </c>
      <c r="O56" s="2" t="s">
        <v>1062</v>
      </c>
      <c r="P56" s="2">
        <v>5000</v>
      </c>
      <c r="Q56" s="28">
        <v>41608</v>
      </c>
      <c r="R56" s="2" t="s">
        <v>1063</v>
      </c>
      <c r="S56" s="4" t="s">
        <v>1064</v>
      </c>
      <c r="T56" s="4">
        <v>750</v>
      </c>
      <c r="V56" s="103">
        <v>1.2</v>
      </c>
      <c r="W56" s="102">
        <f t="shared" si="0"/>
        <v>3.192</v>
      </c>
      <c r="X56" s="103"/>
      <c r="Y56" s="103" t="s">
        <v>953</v>
      </c>
    </row>
    <row r="57" spans="1:25" ht="12">
      <c r="A57" s="2">
        <v>52</v>
      </c>
      <c r="B57" s="2">
        <v>52</v>
      </c>
      <c r="C57" s="2" t="s">
        <v>952</v>
      </c>
      <c r="D57" s="2" t="s">
        <v>953</v>
      </c>
      <c r="E57" s="2" t="s">
        <v>1057</v>
      </c>
      <c r="F57" s="2" t="s">
        <v>1418</v>
      </c>
      <c r="G57" s="2" t="s">
        <v>1065</v>
      </c>
      <c r="H57" s="2" t="s">
        <v>1066</v>
      </c>
      <c r="I57" s="11">
        <v>29281</v>
      </c>
      <c r="J57" s="2">
        <v>88</v>
      </c>
      <c r="K57" s="2">
        <v>88</v>
      </c>
      <c r="L57" s="2">
        <v>450</v>
      </c>
      <c r="M57" s="2" t="s">
        <v>1061</v>
      </c>
      <c r="N57" s="2" t="s">
        <v>1042</v>
      </c>
      <c r="O57" s="2" t="s">
        <v>1042</v>
      </c>
      <c r="P57" s="2">
        <v>1800</v>
      </c>
      <c r="Q57" s="28">
        <v>41608</v>
      </c>
      <c r="R57" s="2" t="s">
        <v>1067</v>
      </c>
      <c r="S57" s="4" t="s">
        <v>1064</v>
      </c>
      <c r="T57" s="4">
        <v>385</v>
      </c>
      <c r="V57" s="103">
        <v>0.346</v>
      </c>
      <c r="W57" s="102">
        <f t="shared" si="0"/>
        <v>0.92036</v>
      </c>
      <c r="X57" s="103"/>
      <c r="Y57" s="103" t="s">
        <v>953</v>
      </c>
    </row>
    <row r="58" spans="1:25" ht="24">
      <c r="A58" s="2">
        <v>53</v>
      </c>
      <c r="B58" s="2">
        <v>53</v>
      </c>
      <c r="C58" s="2" t="s">
        <v>952</v>
      </c>
      <c r="D58" s="2" t="s">
        <v>953</v>
      </c>
      <c r="E58" s="2" t="s">
        <v>1057</v>
      </c>
      <c r="F58" s="2" t="s">
        <v>1418</v>
      </c>
      <c r="G58" s="2" t="s">
        <v>1068</v>
      </c>
      <c r="H58" s="2" t="s">
        <v>1069</v>
      </c>
      <c r="I58" s="11">
        <v>38688</v>
      </c>
      <c r="J58" s="2">
        <v>120</v>
      </c>
      <c r="K58" s="2">
        <v>120</v>
      </c>
      <c r="L58" s="2">
        <v>800</v>
      </c>
      <c r="M58" s="2" t="s">
        <v>971</v>
      </c>
      <c r="N58" s="2" t="s">
        <v>1070</v>
      </c>
      <c r="O58" s="2" t="s">
        <v>1070</v>
      </c>
      <c r="P58" s="2">
        <v>8000</v>
      </c>
      <c r="Q58" s="28">
        <v>41608</v>
      </c>
      <c r="R58" s="2" t="s">
        <v>1071</v>
      </c>
      <c r="S58" s="4" t="s">
        <v>1064</v>
      </c>
      <c r="T58" s="4">
        <v>1000</v>
      </c>
      <c r="V58" s="4">
        <v>2.7</v>
      </c>
      <c r="W58" s="102">
        <f t="shared" si="0"/>
        <v>7.182000000000001</v>
      </c>
      <c r="Y58" s="103" t="s">
        <v>953</v>
      </c>
    </row>
    <row r="59" spans="1:25" ht="24">
      <c r="A59" s="2">
        <v>54</v>
      </c>
      <c r="B59" s="2">
        <v>54</v>
      </c>
      <c r="C59" s="2" t="s">
        <v>952</v>
      </c>
      <c r="D59" s="2" t="s">
        <v>953</v>
      </c>
      <c r="E59" s="2" t="s">
        <v>1057</v>
      </c>
      <c r="F59" s="85" t="s">
        <v>958</v>
      </c>
      <c r="G59" s="85" t="s">
        <v>1072</v>
      </c>
      <c r="H59" s="85" t="s">
        <v>1411</v>
      </c>
      <c r="I59" s="98">
        <v>37622</v>
      </c>
      <c r="J59" s="85">
        <v>306</v>
      </c>
      <c r="K59" s="85">
        <v>306</v>
      </c>
      <c r="L59" s="85">
        <v>2800</v>
      </c>
      <c r="M59" s="85" t="s">
        <v>971</v>
      </c>
      <c r="N59" s="85" t="s">
        <v>1073</v>
      </c>
      <c r="O59" s="85" t="s">
        <v>1073</v>
      </c>
      <c r="P59" s="2">
        <v>3200</v>
      </c>
      <c r="Q59" s="100">
        <v>41548</v>
      </c>
      <c r="R59" s="85" t="s">
        <v>1074</v>
      </c>
      <c r="S59" s="99" t="s">
        <v>1032</v>
      </c>
      <c r="T59" s="99">
        <v>1586</v>
      </c>
      <c r="U59" s="99">
        <v>3034.2</v>
      </c>
      <c r="V59" s="99">
        <v>0.28</v>
      </c>
      <c r="W59" s="102">
        <f t="shared" si="0"/>
        <v>0.7448000000000001</v>
      </c>
      <c r="Y59" s="103" t="s">
        <v>953</v>
      </c>
    </row>
    <row r="60" spans="1:25" ht="24">
      <c r="A60" s="2">
        <v>55</v>
      </c>
      <c r="B60" s="2">
        <v>55</v>
      </c>
      <c r="C60" s="2" t="s">
        <v>952</v>
      </c>
      <c r="D60" s="2" t="s">
        <v>953</v>
      </c>
      <c r="E60" s="2" t="s">
        <v>1075</v>
      </c>
      <c r="F60" s="2" t="s">
        <v>1418</v>
      </c>
      <c r="G60" s="2" t="s">
        <v>1076</v>
      </c>
      <c r="H60" s="2" t="s">
        <v>1066</v>
      </c>
      <c r="I60" s="11">
        <v>38384</v>
      </c>
      <c r="J60" s="2">
        <v>132</v>
      </c>
      <c r="K60" s="2">
        <v>132</v>
      </c>
      <c r="L60" s="2">
        <v>865</v>
      </c>
      <c r="M60" s="2" t="s">
        <v>981</v>
      </c>
      <c r="N60" s="2" t="s">
        <v>1077</v>
      </c>
      <c r="O60" s="2" t="s">
        <v>1077</v>
      </c>
      <c r="P60" s="2">
        <v>3200</v>
      </c>
      <c r="Q60" s="28">
        <v>41547</v>
      </c>
      <c r="R60" s="2" t="s">
        <v>1078</v>
      </c>
      <c r="S60" s="4" t="s">
        <v>1064</v>
      </c>
      <c r="W60" s="102">
        <f t="shared" si="0"/>
        <v>0</v>
      </c>
      <c r="Y60" s="103" t="s">
        <v>953</v>
      </c>
    </row>
    <row r="61" spans="1:25" ht="24">
      <c r="A61" s="2">
        <v>56</v>
      </c>
      <c r="B61" s="2">
        <v>56</v>
      </c>
      <c r="C61" s="2" t="s">
        <v>952</v>
      </c>
      <c r="D61" s="2" t="s">
        <v>953</v>
      </c>
      <c r="E61" s="2" t="s">
        <v>1079</v>
      </c>
      <c r="F61" s="2" t="s">
        <v>1080</v>
      </c>
      <c r="G61" s="2" t="s">
        <v>1081</v>
      </c>
      <c r="H61" s="2" t="s">
        <v>1411</v>
      </c>
      <c r="I61" s="11">
        <v>32813</v>
      </c>
      <c r="J61" s="2">
        <v>75</v>
      </c>
      <c r="K61" s="2">
        <v>75</v>
      </c>
      <c r="L61" s="2">
        <v>2400</v>
      </c>
      <c r="M61" s="2" t="s">
        <v>971</v>
      </c>
      <c r="N61" s="2" t="s">
        <v>1082</v>
      </c>
      <c r="O61" s="2" t="s">
        <v>1082</v>
      </c>
      <c r="P61" s="2"/>
      <c r="Q61" s="28">
        <v>41608</v>
      </c>
      <c r="R61" s="2" t="s">
        <v>1083</v>
      </c>
      <c r="S61" s="4" t="s">
        <v>1084</v>
      </c>
      <c r="T61" s="4">
        <v>2200</v>
      </c>
      <c r="U61" s="4">
        <v>3000</v>
      </c>
      <c r="V61" s="102">
        <v>0.5</v>
      </c>
      <c r="W61" s="102">
        <f t="shared" si="0"/>
        <v>1.33</v>
      </c>
      <c r="X61" s="4">
        <v>0.8</v>
      </c>
      <c r="Y61" s="103" t="s">
        <v>953</v>
      </c>
    </row>
    <row r="62" spans="1:25" ht="12">
      <c r="A62" s="2">
        <v>57</v>
      </c>
      <c r="B62" s="2">
        <v>57</v>
      </c>
      <c r="C62" s="2" t="s">
        <v>952</v>
      </c>
      <c r="D62" s="2" t="s">
        <v>953</v>
      </c>
      <c r="E62" s="85" t="s">
        <v>1085</v>
      </c>
      <c r="F62" s="19" t="s">
        <v>1418</v>
      </c>
      <c r="G62" s="33" t="s">
        <v>1429</v>
      </c>
      <c r="H62" s="36" t="s">
        <v>1411</v>
      </c>
      <c r="I62" s="39">
        <v>34121</v>
      </c>
      <c r="J62" s="37">
        <v>70</v>
      </c>
      <c r="K62" s="24">
        <v>70</v>
      </c>
      <c r="L62" s="19">
        <v>180</v>
      </c>
      <c r="M62" s="19" t="s">
        <v>1421</v>
      </c>
      <c r="N62" s="38" t="s">
        <v>1439</v>
      </c>
      <c r="O62" s="38" t="s">
        <v>1439</v>
      </c>
      <c r="P62" s="38">
        <v>3500</v>
      </c>
      <c r="Q62" s="31">
        <v>41455</v>
      </c>
      <c r="R62" s="19" t="s">
        <v>1431</v>
      </c>
      <c r="S62" s="105" t="s">
        <v>1414</v>
      </c>
      <c r="T62" s="105">
        <v>149</v>
      </c>
      <c r="U62" s="110">
        <v>150</v>
      </c>
      <c r="V62" s="102">
        <v>0.091</v>
      </c>
      <c r="W62" s="102">
        <f t="shared" si="0"/>
        <v>0.24206</v>
      </c>
      <c r="X62" s="111"/>
      <c r="Y62" s="103" t="s">
        <v>953</v>
      </c>
    </row>
    <row r="63" spans="1:25" ht="12">
      <c r="A63" s="2">
        <v>58</v>
      </c>
      <c r="B63" s="2">
        <v>58</v>
      </c>
      <c r="C63" s="2" t="s">
        <v>952</v>
      </c>
      <c r="D63" s="2" t="s">
        <v>953</v>
      </c>
      <c r="E63" s="85" t="s">
        <v>1085</v>
      </c>
      <c r="F63" s="19" t="s">
        <v>1418</v>
      </c>
      <c r="G63" s="33" t="s">
        <v>1432</v>
      </c>
      <c r="H63" s="30" t="s">
        <v>962</v>
      </c>
      <c r="I63" s="39">
        <v>37956</v>
      </c>
      <c r="J63" s="37">
        <v>132</v>
      </c>
      <c r="K63" s="24">
        <v>132</v>
      </c>
      <c r="L63" s="19">
        <v>335</v>
      </c>
      <c r="M63" s="19" t="s">
        <v>1421</v>
      </c>
      <c r="N63" s="38" t="s">
        <v>1433</v>
      </c>
      <c r="O63" s="38" t="s">
        <v>1433</v>
      </c>
      <c r="P63" s="38">
        <v>4000</v>
      </c>
      <c r="Q63" s="31">
        <v>41455</v>
      </c>
      <c r="R63" s="19" t="s">
        <v>1434</v>
      </c>
      <c r="S63" s="105" t="s">
        <v>1414</v>
      </c>
      <c r="T63" s="105">
        <v>300</v>
      </c>
      <c r="U63" s="110">
        <v>300</v>
      </c>
      <c r="V63" s="102">
        <v>0.104</v>
      </c>
      <c r="W63" s="102">
        <f t="shared" si="0"/>
        <v>0.27664</v>
      </c>
      <c r="X63" s="111"/>
      <c r="Y63" s="103" t="s">
        <v>953</v>
      </c>
    </row>
    <row r="64" spans="1:25" ht="12">
      <c r="A64" s="2">
        <v>59</v>
      </c>
      <c r="B64" s="2">
        <v>59</v>
      </c>
      <c r="C64" s="2" t="s">
        <v>952</v>
      </c>
      <c r="D64" s="2" t="s">
        <v>953</v>
      </c>
      <c r="E64" s="85" t="s">
        <v>1085</v>
      </c>
      <c r="F64" s="19" t="s">
        <v>1418</v>
      </c>
      <c r="G64" s="33" t="s">
        <v>1435</v>
      </c>
      <c r="H64" s="36" t="s">
        <v>1411</v>
      </c>
      <c r="I64" s="39">
        <v>38473</v>
      </c>
      <c r="J64" s="37">
        <v>78</v>
      </c>
      <c r="K64" s="24">
        <v>78</v>
      </c>
      <c r="L64" s="19">
        <v>165</v>
      </c>
      <c r="M64" s="19" t="s">
        <v>1421</v>
      </c>
      <c r="N64" s="38" t="s">
        <v>1436</v>
      </c>
      <c r="O64" s="38" t="s">
        <v>1436</v>
      </c>
      <c r="P64" s="38">
        <v>4300</v>
      </c>
      <c r="Q64" s="31">
        <v>41455</v>
      </c>
      <c r="R64" s="19" t="s">
        <v>1431</v>
      </c>
      <c r="S64" s="105" t="s">
        <v>1414</v>
      </c>
      <c r="T64" s="105">
        <v>449</v>
      </c>
      <c r="U64" s="110">
        <v>170</v>
      </c>
      <c r="V64" s="102">
        <v>0.1118</v>
      </c>
      <c r="W64" s="102">
        <f t="shared" si="0"/>
        <v>0.297388</v>
      </c>
      <c r="X64" s="111"/>
      <c r="Y64" s="103" t="s">
        <v>953</v>
      </c>
    </row>
    <row r="65" spans="1:25" ht="12">
      <c r="A65" s="2">
        <v>60</v>
      </c>
      <c r="B65" s="2">
        <v>60</v>
      </c>
      <c r="C65" s="2" t="s">
        <v>952</v>
      </c>
      <c r="D65" s="2" t="s">
        <v>953</v>
      </c>
      <c r="E65" s="85" t="s">
        <v>1085</v>
      </c>
      <c r="F65" s="19" t="s">
        <v>1418</v>
      </c>
      <c r="G65" s="33" t="s">
        <v>1437</v>
      </c>
      <c r="H65" s="36" t="s">
        <v>1438</v>
      </c>
      <c r="I65" s="39">
        <v>37438</v>
      </c>
      <c r="J65" s="37">
        <v>105</v>
      </c>
      <c r="K65" s="24">
        <v>105</v>
      </c>
      <c r="L65" s="19">
        <v>281</v>
      </c>
      <c r="M65" s="19" t="s">
        <v>1421</v>
      </c>
      <c r="N65" s="38" t="s">
        <v>1439</v>
      </c>
      <c r="O65" s="38" t="s">
        <v>1439</v>
      </c>
      <c r="P65" s="38">
        <v>3500</v>
      </c>
      <c r="Q65" s="31">
        <v>41455</v>
      </c>
      <c r="R65" s="19" t="s">
        <v>93</v>
      </c>
      <c r="S65" s="105" t="s">
        <v>1414</v>
      </c>
      <c r="T65" s="105">
        <v>258</v>
      </c>
      <c r="U65" s="110">
        <v>160</v>
      </c>
      <c r="V65" s="102">
        <v>0.091</v>
      </c>
      <c r="W65" s="102">
        <f t="shared" si="0"/>
        <v>0.24206</v>
      </c>
      <c r="X65" s="111"/>
      <c r="Y65" s="103" t="s">
        <v>953</v>
      </c>
    </row>
    <row r="66" spans="1:25" ht="12">
      <c r="A66" s="2">
        <v>61</v>
      </c>
      <c r="B66" s="2">
        <v>61</v>
      </c>
      <c r="C66" s="2" t="s">
        <v>952</v>
      </c>
      <c r="D66" s="2" t="s">
        <v>953</v>
      </c>
      <c r="E66" s="85" t="s">
        <v>1085</v>
      </c>
      <c r="F66" s="19" t="s">
        <v>1418</v>
      </c>
      <c r="G66" s="33" t="s">
        <v>94</v>
      </c>
      <c r="H66" s="36" t="s">
        <v>262</v>
      </c>
      <c r="I66" s="39">
        <v>38991</v>
      </c>
      <c r="J66" s="37">
        <v>103</v>
      </c>
      <c r="K66" s="24">
        <v>103</v>
      </c>
      <c r="L66" s="19">
        <v>268</v>
      </c>
      <c r="M66" s="19" t="s">
        <v>1421</v>
      </c>
      <c r="N66" s="38" t="s">
        <v>1439</v>
      </c>
      <c r="O66" s="38" t="s">
        <v>1439</v>
      </c>
      <c r="P66" s="38">
        <v>3500</v>
      </c>
      <c r="Q66" s="31">
        <v>41455</v>
      </c>
      <c r="R66" s="19" t="s">
        <v>1434</v>
      </c>
      <c r="S66" s="105" t="s">
        <v>1414</v>
      </c>
      <c r="T66" s="105">
        <v>198</v>
      </c>
      <c r="U66" s="110">
        <v>158</v>
      </c>
      <c r="V66" s="102">
        <v>0.091</v>
      </c>
      <c r="W66" s="102">
        <f t="shared" si="0"/>
        <v>0.24206</v>
      </c>
      <c r="X66" s="111"/>
      <c r="Y66" s="103" t="s">
        <v>953</v>
      </c>
    </row>
    <row r="67" spans="1:25" ht="12">
      <c r="A67" s="2">
        <v>62</v>
      </c>
      <c r="B67" s="2">
        <v>62</v>
      </c>
      <c r="C67" s="2" t="s">
        <v>952</v>
      </c>
      <c r="D67" s="2" t="s">
        <v>953</v>
      </c>
      <c r="E67" s="85" t="s">
        <v>1085</v>
      </c>
      <c r="F67" s="19" t="s">
        <v>1418</v>
      </c>
      <c r="G67" s="33" t="s">
        <v>176</v>
      </c>
      <c r="H67" s="30" t="s">
        <v>962</v>
      </c>
      <c r="I67" s="39">
        <v>38718</v>
      </c>
      <c r="J67" s="37">
        <v>107</v>
      </c>
      <c r="K67" s="24">
        <v>107</v>
      </c>
      <c r="L67" s="19">
        <v>729.2</v>
      </c>
      <c r="M67" s="19" t="s">
        <v>1421</v>
      </c>
      <c r="N67" s="38" t="s">
        <v>1433</v>
      </c>
      <c r="O67" s="38" t="s">
        <v>1433</v>
      </c>
      <c r="P67" s="38">
        <v>4000</v>
      </c>
      <c r="Q67" s="31">
        <v>41455</v>
      </c>
      <c r="R67" s="19" t="s">
        <v>93</v>
      </c>
      <c r="S67" s="105" t="s">
        <v>1414</v>
      </c>
      <c r="T67" s="105">
        <v>210</v>
      </c>
      <c r="U67" s="110">
        <v>168</v>
      </c>
      <c r="V67" s="102">
        <v>0.104</v>
      </c>
      <c r="W67" s="102">
        <f t="shared" si="0"/>
        <v>0.27664</v>
      </c>
      <c r="X67" s="111"/>
      <c r="Y67" s="103" t="s">
        <v>953</v>
      </c>
    </row>
    <row r="68" spans="1:25" ht="12">
      <c r="A68" s="2">
        <v>63</v>
      </c>
      <c r="B68" s="2">
        <v>63</v>
      </c>
      <c r="C68" s="2" t="s">
        <v>952</v>
      </c>
      <c r="D68" s="2" t="s">
        <v>953</v>
      </c>
      <c r="E68" s="85" t="s">
        <v>1085</v>
      </c>
      <c r="F68" s="19" t="s">
        <v>1418</v>
      </c>
      <c r="G68" s="33" t="s">
        <v>177</v>
      </c>
      <c r="H68" s="36" t="s">
        <v>1411</v>
      </c>
      <c r="I68" s="39">
        <v>30529</v>
      </c>
      <c r="J68" s="37">
        <v>72</v>
      </c>
      <c r="K68" s="24">
        <v>72</v>
      </c>
      <c r="L68" s="19">
        <v>450</v>
      </c>
      <c r="M68" s="19" t="s">
        <v>1421</v>
      </c>
      <c r="N68" s="38" t="s">
        <v>1439</v>
      </c>
      <c r="O68" s="38" t="s">
        <v>1439</v>
      </c>
      <c r="P68" s="38">
        <v>3500</v>
      </c>
      <c r="Q68" s="31">
        <v>41455</v>
      </c>
      <c r="R68" s="19" t="s">
        <v>178</v>
      </c>
      <c r="S68" s="105" t="s">
        <v>1414</v>
      </c>
      <c r="T68" s="105">
        <v>400</v>
      </c>
      <c r="U68" s="110">
        <v>150</v>
      </c>
      <c r="V68" s="102">
        <v>0.091</v>
      </c>
      <c r="W68" s="102">
        <f t="shared" si="0"/>
        <v>0.24206</v>
      </c>
      <c r="X68" s="111"/>
      <c r="Y68" s="103" t="s">
        <v>953</v>
      </c>
    </row>
    <row r="69" spans="1:25" ht="12">
      <c r="A69" s="2">
        <v>64</v>
      </c>
      <c r="B69" s="2">
        <v>64</v>
      </c>
      <c r="C69" s="2" t="s">
        <v>952</v>
      </c>
      <c r="D69" s="2" t="s">
        <v>953</v>
      </c>
      <c r="E69" s="85" t="s">
        <v>1085</v>
      </c>
      <c r="F69" s="19" t="s">
        <v>1418</v>
      </c>
      <c r="G69" s="33" t="s">
        <v>179</v>
      </c>
      <c r="H69" s="36" t="s">
        <v>262</v>
      </c>
      <c r="I69" s="39">
        <v>38869</v>
      </c>
      <c r="J69" s="37">
        <v>110</v>
      </c>
      <c r="K69" s="24">
        <v>110</v>
      </c>
      <c r="L69" s="19">
        <v>258</v>
      </c>
      <c r="M69" s="19" t="s">
        <v>1421</v>
      </c>
      <c r="N69" s="38" t="s">
        <v>1433</v>
      </c>
      <c r="O69" s="38" t="s">
        <v>1433</v>
      </c>
      <c r="P69" s="38">
        <v>4000</v>
      </c>
      <c r="Q69" s="31">
        <v>41455</v>
      </c>
      <c r="R69" s="19" t="s">
        <v>93</v>
      </c>
      <c r="S69" s="105" t="s">
        <v>1414</v>
      </c>
      <c r="T69" s="105">
        <v>216</v>
      </c>
      <c r="U69" s="110">
        <v>170</v>
      </c>
      <c r="V69" s="102">
        <v>0.104</v>
      </c>
      <c r="W69" s="102">
        <f t="shared" si="0"/>
        <v>0.27664</v>
      </c>
      <c r="X69" s="111"/>
      <c r="Y69" s="103" t="s">
        <v>953</v>
      </c>
    </row>
    <row r="70" spans="1:25" ht="12">
      <c r="A70" s="2">
        <v>65</v>
      </c>
      <c r="B70" s="2">
        <v>65</v>
      </c>
      <c r="C70" s="2" t="s">
        <v>952</v>
      </c>
      <c r="D70" s="2" t="s">
        <v>953</v>
      </c>
      <c r="E70" s="85" t="s">
        <v>1085</v>
      </c>
      <c r="F70" s="19" t="s">
        <v>1418</v>
      </c>
      <c r="G70" s="33" t="s">
        <v>180</v>
      </c>
      <c r="H70" s="2" t="s">
        <v>1411</v>
      </c>
      <c r="I70" s="39">
        <v>34213</v>
      </c>
      <c r="J70" s="37">
        <v>68</v>
      </c>
      <c r="K70" s="24">
        <v>68</v>
      </c>
      <c r="L70" s="19">
        <v>280</v>
      </c>
      <c r="M70" s="19" t="s">
        <v>1421</v>
      </c>
      <c r="N70" s="38" t="s">
        <v>1439</v>
      </c>
      <c r="O70" s="38" t="s">
        <v>1439</v>
      </c>
      <c r="P70" s="38">
        <v>3500</v>
      </c>
      <c r="Q70" s="31">
        <v>41455</v>
      </c>
      <c r="R70" s="19" t="s">
        <v>178</v>
      </c>
      <c r="S70" s="105" t="s">
        <v>1414</v>
      </c>
      <c r="T70" s="105">
        <v>480</v>
      </c>
      <c r="U70" s="110">
        <v>150</v>
      </c>
      <c r="V70" s="102">
        <v>0.091</v>
      </c>
      <c r="W70" s="102">
        <f t="shared" si="0"/>
        <v>0.24206</v>
      </c>
      <c r="X70" s="111"/>
      <c r="Y70" s="103" t="s">
        <v>953</v>
      </c>
    </row>
    <row r="71" spans="1:25" ht="12">
      <c r="A71" s="2">
        <v>66</v>
      </c>
      <c r="B71" s="2">
        <v>66</v>
      </c>
      <c r="C71" s="2" t="s">
        <v>952</v>
      </c>
      <c r="D71" s="2" t="s">
        <v>953</v>
      </c>
      <c r="E71" s="85" t="s">
        <v>1085</v>
      </c>
      <c r="F71" s="19" t="s">
        <v>1418</v>
      </c>
      <c r="G71" s="33" t="s">
        <v>181</v>
      </c>
      <c r="H71" s="30" t="s">
        <v>962</v>
      </c>
      <c r="I71" s="39">
        <v>38534</v>
      </c>
      <c r="J71" s="37">
        <v>130</v>
      </c>
      <c r="K71" s="24">
        <v>130</v>
      </c>
      <c r="L71" s="19">
        <v>1500</v>
      </c>
      <c r="M71" s="19" t="s">
        <v>1421</v>
      </c>
      <c r="N71" s="38" t="s">
        <v>1062</v>
      </c>
      <c r="O71" s="38" t="s">
        <v>1062</v>
      </c>
      <c r="P71" s="38">
        <v>5000</v>
      </c>
      <c r="Q71" s="31">
        <v>41455</v>
      </c>
      <c r="R71" s="19" t="s">
        <v>93</v>
      </c>
      <c r="S71" s="105" t="s">
        <v>1414</v>
      </c>
      <c r="T71" s="105">
        <v>900</v>
      </c>
      <c r="U71" s="110">
        <v>190</v>
      </c>
      <c r="V71" s="102">
        <v>0.13</v>
      </c>
      <c r="W71" s="102">
        <f aca="true" t="shared" si="1" ref="W71:W134">V71*2.66</f>
        <v>0.34580000000000005</v>
      </c>
      <c r="X71" s="111"/>
      <c r="Y71" s="103" t="s">
        <v>953</v>
      </c>
    </row>
    <row r="72" spans="1:25" ht="12">
      <c r="A72" s="2">
        <v>67</v>
      </c>
      <c r="B72" s="2">
        <v>67</v>
      </c>
      <c r="C72" s="2" t="s">
        <v>952</v>
      </c>
      <c r="D72" s="2" t="s">
        <v>953</v>
      </c>
      <c r="E72" s="85" t="s">
        <v>1085</v>
      </c>
      <c r="F72" s="19" t="s">
        <v>1418</v>
      </c>
      <c r="G72" s="19" t="s">
        <v>209</v>
      </c>
      <c r="H72" s="30" t="s">
        <v>962</v>
      </c>
      <c r="I72" s="39">
        <v>38412</v>
      </c>
      <c r="J72" s="19">
        <v>180</v>
      </c>
      <c r="K72" s="19">
        <v>180</v>
      </c>
      <c r="L72" s="19">
        <v>800</v>
      </c>
      <c r="M72" s="2" t="s">
        <v>1421</v>
      </c>
      <c r="N72" s="19" t="s">
        <v>1086</v>
      </c>
      <c r="O72" s="19" t="s">
        <v>1086</v>
      </c>
      <c r="P72" s="19">
        <v>9000</v>
      </c>
      <c r="Q72" s="28">
        <v>41547</v>
      </c>
      <c r="R72" s="19" t="s">
        <v>210</v>
      </c>
      <c r="S72" s="105" t="s">
        <v>183</v>
      </c>
      <c r="T72" s="105">
        <v>1000</v>
      </c>
      <c r="U72" s="105">
        <v>80</v>
      </c>
      <c r="V72" s="105">
        <v>0.9</v>
      </c>
      <c r="W72" s="102">
        <f t="shared" si="1"/>
        <v>2.394</v>
      </c>
      <c r="X72" s="105"/>
      <c r="Y72" s="103" t="s">
        <v>953</v>
      </c>
    </row>
    <row r="73" spans="1:25" ht="12">
      <c r="A73" s="2">
        <v>68</v>
      </c>
      <c r="B73" s="2">
        <v>68</v>
      </c>
      <c r="C73" s="2" t="s">
        <v>952</v>
      </c>
      <c r="D73" s="2" t="s">
        <v>953</v>
      </c>
      <c r="E73" s="85" t="s">
        <v>1085</v>
      </c>
      <c r="F73" s="19" t="s">
        <v>1418</v>
      </c>
      <c r="G73" s="19" t="s">
        <v>211</v>
      </c>
      <c r="H73" s="2" t="s">
        <v>1411</v>
      </c>
      <c r="I73" s="39">
        <v>32629</v>
      </c>
      <c r="J73" s="19">
        <v>110</v>
      </c>
      <c r="K73" s="19">
        <v>110</v>
      </c>
      <c r="L73" s="19">
        <v>400</v>
      </c>
      <c r="M73" s="2" t="s">
        <v>1421</v>
      </c>
      <c r="N73" s="19" t="s">
        <v>1062</v>
      </c>
      <c r="O73" s="19" t="s">
        <v>1062</v>
      </c>
      <c r="P73" s="19">
        <v>5000</v>
      </c>
      <c r="Q73" s="28">
        <v>41547</v>
      </c>
      <c r="R73" s="19" t="s">
        <v>212</v>
      </c>
      <c r="S73" s="105" t="s">
        <v>183</v>
      </c>
      <c r="T73" s="105">
        <v>600</v>
      </c>
      <c r="U73" s="105">
        <v>40</v>
      </c>
      <c r="V73" s="105">
        <v>0.5</v>
      </c>
      <c r="W73" s="102">
        <f t="shared" si="1"/>
        <v>1.33</v>
      </c>
      <c r="X73" s="105"/>
      <c r="Y73" s="103" t="s">
        <v>953</v>
      </c>
    </row>
    <row r="74" spans="1:25" ht="12">
      <c r="A74" s="2">
        <v>69</v>
      </c>
      <c r="B74" s="2">
        <v>69</v>
      </c>
      <c r="C74" s="2" t="s">
        <v>952</v>
      </c>
      <c r="D74" s="2" t="s">
        <v>953</v>
      </c>
      <c r="E74" s="85" t="s">
        <v>1085</v>
      </c>
      <c r="F74" s="19" t="s">
        <v>1418</v>
      </c>
      <c r="G74" s="19" t="s">
        <v>213</v>
      </c>
      <c r="H74" s="2" t="s">
        <v>1411</v>
      </c>
      <c r="I74" s="39">
        <v>39600</v>
      </c>
      <c r="J74" s="19">
        <v>70</v>
      </c>
      <c r="K74" s="19">
        <v>70</v>
      </c>
      <c r="L74" s="19">
        <v>500</v>
      </c>
      <c r="M74" s="2" t="s">
        <v>1421</v>
      </c>
      <c r="N74" s="19" t="s">
        <v>1062</v>
      </c>
      <c r="O74" s="19" t="s">
        <v>1062</v>
      </c>
      <c r="P74" s="19">
        <v>5000</v>
      </c>
      <c r="Q74" s="28">
        <v>41547</v>
      </c>
      <c r="R74" s="19" t="s">
        <v>214</v>
      </c>
      <c r="S74" s="105" t="s">
        <v>183</v>
      </c>
      <c r="T74" s="105">
        <v>650</v>
      </c>
      <c r="U74" s="105">
        <v>100</v>
      </c>
      <c r="V74" s="105">
        <v>0.5</v>
      </c>
      <c r="W74" s="102">
        <f t="shared" si="1"/>
        <v>1.33</v>
      </c>
      <c r="X74" s="105"/>
      <c r="Y74" s="103" t="s">
        <v>953</v>
      </c>
    </row>
    <row r="75" spans="1:25" ht="12">
      <c r="A75" s="2">
        <v>70</v>
      </c>
      <c r="B75" s="2">
        <v>70</v>
      </c>
      <c r="C75" s="2" t="s">
        <v>952</v>
      </c>
      <c r="D75" s="2" t="s">
        <v>953</v>
      </c>
      <c r="E75" s="85" t="s">
        <v>1085</v>
      </c>
      <c r="F75" s="19" t="s">
        <v>1418</v>
      </c>
      <c r="G75" s="19" t="s">
        <v>215</v>
      </c>
      <c r="H75" s="19" t="s">
        <v>962</v>
      </c>
      <c r="I75" s="39">
        <v>37653</v>
      </c>
      <c r="J75" s="19">
        <v>148</v>
      </c>
      <c r="K75" s="19">
        <v>148</v>
      </c>
      <c r="L75" s="19">
        <v>2580</v>
      </c>
      <c r="M75" s="2" t="s">
        <v>1421</v>
      </c>
      <c r="N75" s="19" t="s">
        <v>1087</v>
      </c>
      <c r="O75" s="19" t="s">
        <v>1087</v>
      </c>
      <c r="P75" s="19">
        <v>6000</v>
      </c>
      <c r="Q75" s="28">
        <v>41547</v>
      </c>
      <c r="R75" s="19" t="s">
        <v>216</v>
      </c>
      <c r="S75" s="105" t="s">
        <v>183</v>
      </c>
      <c r="T75" s="105">
        <v>650</v>
      </c>
      <c r="U75" s="105">
        <v>100</v>
      </c>
      <c r="V75" s="105">
        <v>0.6</v>
      </c>
      <c r="W75" s="102">
        <f t="shared" si="1"/>
        <v>1.596</v>
      </c>
      <c r="X75" s="105"/>
      <c r="Y75" s="103" t="s">
        <v>953</v>
      </c>
    </row>
    <row r="76" spans="1:25" ht="12">
      <c r="A76" s="2">
        <v>71</v>
      </c>
      <c r="B76" s="2">
        <v>71</v>
      </c>
      <c r="C76" s="2" t="s">
        <v>952</v>
      </c>
      <c r="D76" s="2" t="s">
        <v>953</v>
      </c>
      <c r="E76" s="85" t="s">
        <v>1085</v>
      </c>
      <c r="F76" s="19" t="s">
        <v>1418</v>
      </c>
      <c r="G76" s="19" t="s">
        <v>217</v>
      </c>
      <c r="H76" s="30" t="s">
        <v>962</v>
      </c>
      <c r="I76" s="39">
        <v>39814</v>
      </c>
      <c r="J76" s="19">
        <v>180</v>
      </c>
      <c r="K76" s="19">
        <v>180</v>
      </c>
      <c r="L76" s="19">
        <v>700</v>
      </c>
      <c r="M76" s="2" t="s">
        <v>1421</v>
      </c>
      <c r="N76" s="19" t="s">
        <v>1070</v>
      </c>
      <c r="O76" s="19" t="s">
        <v>1070</v>
      </c>
      <c r="P76" s="19">
        <v>8000</v>
      </c>
      <c r="Q76" s="28">
        <v>41547</v>
      </c>
      <c r="R76" s="19" t="s">
        <v>218</v>
      </c>
      <c r="S76" s="105" t="s">
        <v>183</v>
      </c>
      <c r="T76" s="105">
        <v>600</v>
      </c>
      <c r="U76" s="105">
        <v>80</v>
      </c>
      <c r="V76" s="105">
        <v>0.8</v>
      </c>
      <c r="W76" s="102">
        <f t="shared" si="1"/>
        <v>2.128</v>
      </c>
      <c r="X76" s="105"/>
      <c r="Y76" s="103" t="s">
        <v>953</v>
      </c>
    </row>
    <row r="77" spans="1:25" ht="12">
      <c r="A77" s="2">
        <v>72</v>
      </c>
      <c r="B77" s="2">
        <v>72</v>
      </c>
      <c r="C77" s="2" t="s">
        <v>952</v>
      </c>
      <c r="D77" s="2" t="s">
        <v>953</v>
      </c>
      <c r="E77" s="85" t="s">
        <v>1085</v>
      </c>
      <c r="F77" s="19" t="s">
        <v>1418</v>
      </c>
      <c r="G77" s="19" t="s">
        <v>219</v>
      </c>
      <c r="H77" s="30" t="s">
        <v>962</v>
      </c>
      <c r="I77" s="39">
        <v>37653</v>
      </c>
      <c r="J77" s="19">
        <v>118</v>
      </c>
      <c r="K77" s="19">
        <v>118</v>
      </c>
      <c r="L77" s="19">
        <v>2256</v>
      </c>
      <c r="M77" s="2" t="s">
        <v>1421</v>
      </c>
      <c r="N77" s="19" t="s">
        <v>1087</v>
      </c>
      <c r="O77" s="19" t="s">
        <v>1087</v>
      </c>
      <c r="P77" s="19">
        <v>6000</v>
      </c>
      <c r="Q77" s="28">
        <v>41547</v>
      </c>
      <c r="R77" s="19" t="s">
        <v>220</v>
      </c>
      <c r="S77" s="105" t="s">
        <v>183</v>
      </c>
      <c r="T77" s="105">
        <v>560</v>
      </c>
      <c r="U77" s="105">
        <v>50</v>
      </c>
      <c r="V77" s="105">
        <v>0.6</v>
      </c>
      <c r="W77" s="102">
        <f t="shared" si="1"/>
        <v>1.596</v>
      </c>
      <c r="X77" s="105"/>
      <c r="Y77" s="103" t="s">
        <v>953</v>
      </c>
    </row>
    <row r="78" spans="1:25" ht="12">
      <c r="A78" s="2">
        <v>73</v>
      </c>
      <c r="B78" s="2">
        <v>73</v>
      </c>
      <c r="C78" s="2" t="s">
        <v>952</v>
      </c>
      <c r="D78" s="2" t="s">
        <v>953</v>
      </c>
      <c r="E78" s="85" t="s">
        <v>1085</v>
      </c>
      <c r="F78" s="19" t="s">
        <v>1418</v>
      </c>
      <c r="G78" s="19" t="s">
        <v>221</v>
      </c>
      <c r="H78" s="30" t="s">
        <v>962</v>
      </c>
      <c r="I78" s="39">
        <v>40483</v>
      </c>
      <c r="J78" s="19">
        <v>110</v>
      </c>
      <c r="K78" s="19">
        <v>110</v>
      </c>
      <c r="L78" s="19">
        <v>400</v>
      </c>
      <c r="M78" s="2" t="s">
        <v>1421</v>
      </c>
      <c r="N78" s="19" t="s">
        <v>1062</v>
      </c>
      <c r="O78" s="19" t="s">
        <v>1062</v>
      </c>
      <c r="P78" s="19">
        <v>5000</v>
      </c>
      <c r="Q78" s="28">
        <v>41547</v>
      </c>
      <c r="R78" s="19" t="s">
        <v>222</v>
      </c>
      <c r="S78" s="105" t="s">
        <v>183</v>
      </c>
      <c r="T78" s="105">
        <v>550</v>
      </c>
      <c r="U78" s="105">
        <v>50</v>
      </c>
      <c r="V78" s="105">
        <v>0.5</v>
      </c>
      <c r="W78" s="102">
        <f t="shared" si="1"/>
        <v>1.33</v>
      </c>
      <c r="X78" s="105"/>
      <c r="Y78" s="103" t="s">
        <v>953</v>
      </c>
    </row>
    <row r="79" spans="1:25" ht="12">
      <c r="A79" s="2">
        <v>74</v>
      </c>
      <c r="B79" s="2">
        <v>74</v>
      </c>
      <c r="C79" s="2" t="s">
        <v>952</v>
      </c>
      <c r="D79" s="2" t="s">
        <v>953</v>
      </c>
      <c r="E79" s="85" t="s">
        <v>1085</v>
      </c>
      <c r="F79" s="19" t="s">
        <v>1418</v>
      </c>
      <c r="G79" s="19" t="s">
        <v>223</v>
      </c>
      <c r="H79" s="30" t="s">
        <v>962</v>
      </c>
      <c r="I79" s="39" t="s">
        <v>197</v>
      </c>
      <c r="J79" s="19">
        <v>160</v>
      </c>
      <c r="K79" s="19">
        <v>160</v>
      </c>
      <c r="L79" s="19">
        <v>500</v>
      </c>
      <c r="M79" s="2" t="s">
        <v>1421</v>
      </c>
      <c r="N79" s="19" t="s">
        <v>1034</v>
      </c>
      <c r="O79" s="19" t="s">
        <v>1034</v>
      </c>
      <c r="P79" s="19">
        <v>7000</v>
      </c>
      <c r="Q79" s="28">
        <v>41547</v>
      </c>
      <c r="R79" s="19" t="s">
        <v>224</v>
      </c>
      <c r="S79" s="105" t="s">
        <v>183</v>
      </c>
      <c r="T79" s="105">
        <v>700</v>
      </c>
      <c r="U79" s="105">
        <v>50</v>
      </c>
      <c r="V79" s="105">
        <v>0.7</v>
      </c>
      <c r="W79" s="102">
        <f t="shared" si="1"/>
        <v>1.8619999999999999</v>
      </c>
      <c r="X79" s="105"/>
      <c r="Y79" s="103" t="s">
        <v>953</v>
      </c>
    </row>
    <row r="80" spans="1:25" ht="24">
      <c r="A80" s="2">
        <v>75</v>
      </c>
      <c r="B80" s="2">
        <v>75</v>
      </c>
      <c r="C80" s="2" t="s">
        <v>952</v>
      </c>
      <c r="D80" s="2" t="s">
        <v>953</v>
      </c>
      <c r="E80" s="85" t="s">
        <v>1085</v>
      </c>
      <c r="F80" s="19" t="s">
        <v>1418</v>
      </c>
      <c r="G80" s="19" t="s">
        <v>225</v>
      </c>
      <c r="H80" s="2" t="s">
        <v>1411</v>
      </c>
      <c r="I80" s="39">
        <v>37956</v>
      </c>
      <c r="J80" s="19">
        <v>580</v>
      </c>
      <c r="K80" s="19">
        <v>580</v>
      </c>
      <c r="L80" s="19">
        <v>4100</v>
      </c>
      <c r="M80" s="2" t="s">
        <v>1412</v>
      </c>
      <c r="N80" s="19" t="s">
        <v>1088</v>
      </c>
      <c r="O80" s="19" t="s">
        <v>1088</v>
      </c>
      <c r="P80" s="19">
        <v>20000</v>
      </c>
      <c r="Q80" s="28">
        <v>41547</v>
      </c>
      <c r="R80" s="19" t="s">
        <v>226</v>
      </c>
      <c r="S80" s="105" t="s">
        <v>183</v>
      </c>
      <c r="T80" s="105">
        <v>2600</v>
      </c>
      <c r="U80" s="105">
        <v>160</v>
      </c>
      <c r="V80" s="105">
        <v>2</v>
      </c>
      <c r="W80" s="102">
        <f t="shared" si="1"/>
        <v>5.32</v>
      </c>
      <c r="X80" s="105"/>
      <c r="Y80" s="103" t="s">
        <v>953</v>
      </c>
    </row>
    <row r="81" spans="1:25" ht="12">
      <c r="A81" s="2">
        <v>76</v>
      </c>
      <c r="B81" s="2">
        <v>76</v>
      </c>
      <c r="C81" s="2" t="s">
        <v>952</v>
      </c>
      <c r="D81" s="2" t="s">
        <v>953</v>
      </c>
      <c r="E81" s="85" t="s">
        <v>1085</v>
      </c>
      <c r="F81" s="19" t="s">
        <v>1418</v>
      </c>
      <c r="G81" s="19" t="s">
        <v>227</v>
      </c>
      <c r="H81" s="2" t="s">
        <v>1411</v>
      </c>
      <c r="I81" s="39">
        <v>38687</v>
      </c>
      <c r="J81" s="19">
        <v>120</v>
      </c>
      <c r="K81" s="19">
        <v>120</v>
      </c>
      <c r="L81" s="19">
        <v>2800</v>
      </c>
      <c r="M81" s="2" t="s">
        <v>1421</v>
      </c>
      <c r="N81" s="19" t="s">
        <v>1089</v>
      </c>
      <c r="O81" s="19" t="s">
        <v>1089</v>
      </c>
      <c r="P81" s="19">
        <v>6800</v>
      </c>
      <c r="Q81" s="28">
        <v>41547</v>
      </c>
      <c r="R81" s="19" t="s">
        <v>228</v>
      </c>
      <c r="S81" s="105" t="s">
        <v>183</v>
      </c>
      <c r="T81" s="105">
        <v>400</v>
      </c>
      <c r="U81" s="105">
        <v>50</v>
      </c>
      <c r="V81" s="105">
        <v>0.68</v>
      </c>
      <c r="W81" s="102">
        <f t="shared" si="1"/>
        <v>1.8088000000000002</v>
      </c>
      <c r="X81" s="105"/>
      <c r="Y81" s="103" t="s">
        <v>953</v>
      </c>
    </row>
    <row r="82" spans="1:25" ht="12">
      <c r="A82" s="2">
        <v>77</v>
      </c>
      <c r="B82" s="2">
        <v>77</v>
      </c>
      <c r="C82" s="2" t="s">
        <v>952</v>
      </c>
      <c r="D82" s="2" t="s">
        <v>953</v>
      </c>
      <c r="E82" s="85" t="s">
        <v>1085</v>
      </c>
      <c r="F82" s="19" t="s">
        <v>1418</v>
      </c>
      <c r="G82" s="19" t="s">
        <v>229</v>
      </c>
      <c r="H82" s="2" t="s">
        <v>1411</v>
      </c>
      <c r="I82" s="39">
        <v>39052</v>
      </c>
      <c r="J82" s="19">
        <v>90</v>
      </c>
      <c r="K82" s="19">
        <v>90</v>
      </c>
      <c r="L82" s="19">
        <v>300</v>
      </c>
      <c r="M82" s="2" t="s">
        <v>1421</v>
      </c>
      <c r="N82" s="19" t="s">
        <v>1090</v>
      </c>
      <c r="O82" s="19" t="s">
        <v>1090</v>
      </c>
      <c r="P82" s="19">
        <v>4500</v>
      </c>
      <c r="Q82" s="28">
        <v>41547</v>
      </c>
      <c r="R82" s="19" t="s">
        <v>230</v>
      </c>
      <c r="S82" s="105" t="s">
        <v>183</v>
      </c>
      <c r="T82" s="105">
        <v>400</v>
      </c>
      <c r="U82" s="105">
        <v>30</v>
      </c>
      <c r="V82" s="105">
        <v>0.45</v>
      </c>
      <c r="W82" s="102">
        <f t="shared" si="1"/>
        <v>1.197</v>
      </c>
      <c r="X82" s="105"/>
      <c r="Y82" s="103" t="s">
        <v>953</v>
      </c>
    </row>
    <row r="83" spans="1:25" ht="12">
      <c r="A83" s="2">
        <v>78</v>
      </c>
      <c r="B83" s="2">
        <v>78</v>
      </c>
      <c r="C83" s="2" t="s">
        <v>952</v>
      </c>
      <c r="D83" s="2" t="s">
        <v>953</v>
      </c>
      <c r="E83" s="85" t="s">
        <v>1085</v>
      </c>
      <c r="F83" s="19" t="s">
        <v>1418</v>
      </c>
      <c r="G83" s="19" t="s">
        <v>231</v>
      </c>
      <c r="H83" s="30" t="s">
        <v>962</v>
      </c>
      <c r="I83" s="39">
        <v>38078</v>
      </c>
      <c r="J83" s="19">
        <v>90</v>
      </c>
      <c r="K83" s="19">
        <v>90</v>
      </c>
      <c r="L83" s="19">
        <v>500</v>
      </c>
      <c r="M83" s="2" t="s">
        <v>1421</v>
      </c>
      <c r="N83" s="19" t="s">
        <v>1091</v>
      </c>
      <c r="O83" s="19" t="s">
        <v>1091</v>
      </c>
      <c r="P83" s="19">
        <v>4000</v>
      </c>
      <c r="Q83" s="28">
        <v>41547</v>
      </c>
      <c r="R83" s="19" t="s">
        <v>232</v>
      </c>
      <c r="S83" s="105" t="s">
        <v>183</v>
      </c>
      <c r="T83" s="105">
        <v>500</v>
      </c>
      <c r="U83" s="105">
        <v>50</v>
      </c>
      <c r="V83" s="105">
        <v>0.4</v>
      </c>
      <c r="W83" s="102">
        <f t="shared" si="1"/>
        <v>1.064</v>
      </c>
      <c r="X83" s="105"/>
      <c r="Y83" s="103" t="s">
        <v>953</v>
      </c>
    </row>
    <row r="84" spans="1:25" ht="12">
      <c r="A84" s="2">
        <v>79</v>
      </c>
      <c r="B84" s="2">
        <v>79</v>
      </c>
      <c r="C84" s="2" t="s">
        <v>952</v>
      </c>
      <c r="D84" s="2" t="s">
        <v>953</v>
      </c>
      <c r="E84" s="85" t="s">
        <v>1085</v>
      </c>
      <c r="F84" s="19" t="s">
        <v>1418</v>
      </c>
      <c r="G84" s="19" t="s">
        <v>233</v>
      </c>
      <c r="H84" s="19" t="s">
        <v>1066</v>
      </c>
      <c r="I84" s="39" t="s">
        <v>205</v>
      </c>
      <c r="J84" s="19">
        <v>70</v>
      </c>
      <c r="K84" s="19">
        <v>70</v>
      </c>
      <c r="L84" s="19">
        <v>800</v>
      </c>
      <c r="M84" s="2" t="s">
        <v>1421</v>
      </c>
      <c r="N84" s="19" t="s">
        <v>1087</v>
      </c>
      <c r="O84" s="19" t="s">
        <v>1087</v>
      </c>
      <c r="P84" s="19">
        <v>6000</v>
      </c>
      <c r="Q84" s="28">
        <v>41547</v>
      </c>
      <c r="R84" s="19" t="s">
        <v>220</v>
      </c>
      <c r="S84" s="105" t="s">
        <v>183</v>
      </c>
      <c r="T84" s="105">
        <v>500</v>
      </c>
      <c r="U84" s="105">
        <v>50</v>
      </c>
      <c r="V84" s="105">
        <v>0.6</v>
      </c>
      <c r="W84" s="102">
        <f t="shared" si="1"/>
        <v>1.596</v>
      </c>
      <c r="X84" s="105"/>
      <c r="Y84" s="103" t="s">
        <v>953</v>
      </c>
    </row>
    <row r="85" spans="1:25" ht="12">
      <c r="A85" s="2">
        <v>80</v>
      </c>
      <c r="B85" s="2">
        <v>80</v>
      </c>
      <c r="C85" s="2" t="s">
        <v>952</v>
      </c>
      <c r="D85" s="2" t="s">
        <v>953</v>
      </c>
      <c r="E85" s="85" t="s">
        <v>1085</v>
      </c>
      <c r="F85" s="19" t="s">
        <v>1418</v>
      </c>
      <c r="G85" s="19" t="s">
        <v>234</v>
      </c>
      <c r="H85" s="19" t="s">
        <v>962</v>
      </c>
      <c r="I85" s="39" t="s">
        <v>204</v>
      </c>
      <c r="J85" s="19">
        <v>94</v>
      </c>
      <c r="K85" s="19">
        <v>94</v>
      </c>
      <c r="L85" s="19">
        <v>600</v>
      </c>
      <c r="M85" s="2" t="s">
        <v>1421</v>
      </c>
      <c r="N85" s="19" t="s">
        <v>1087</v>
      </c>
      <c r="O85" s="19" t="s">
        <v>1087</v>
      </c>
      <c r="P85" s="19">
        <v>6000</v>
      </c>
      <c r="Q85" s="28">
        <v>41547</v>
      </c>
      <c r="R85" s="19" t="s">
        <v>235</v>
      </c>
      <c r="S85" s="105" t="s">
        <v>183</v>
      </c>
      <c r="T85" s="105">
        <v>420</v>
      </c>
      <c r="U85" s="105">
        <v>75</v>
      </c>
      <c r="V85" s="105">
        <v>0.6</v>
      </c>
      <c r="W85" s="102">
        <f t="shared" si="1"/>
        <v>1.596</v>
      </c>
      <c r="X85" s="105"/>
      <c r="Y85" s="103" t="s">
        <v>953</v>
      </c>
    </row>
    <row r="86" spans="1:25" ht="24">
      <c r="A86" s="2">
        <v>81</v>
      </c>
      <c r="B86" s="2">
        <v>81</v>
      </c>
      <c r="C86" s="2" t="s">
        <v>952</v>
      </c>
      <c r="D86" s="2" t="s">
        <v>953</v>
      </c>
      <c r="E86" s="85" t="s">
        <v>1085</v>
      </c>
      <c r="F86" s="19" t="s">
        <v>1418</v>
      </c>
      <c r="G86" s="19" t="s">
        <v>1212</v>
      </c>
      <c r="H86" s="19" t="s">
        <v>263</v>
      </c>
      <c r="I86" s="39" t="s">
        <v>1213</v>
      </c>
      <c r="J86" s="19">
        <v>90</v>
      </c>
      <c r="K86" s="19">
        <v>90</v>
      </c>
      <c r="L86" s="19">
        <v>1000</v>
      </c>
      <c r="M86" s="2" t="s">
        <v>1421</v>
      </c>
      <c r="N86" s="19" t="s">
        <v>1034</v>
      </c>
      <c r="O86" s="19" t="s">
        <v>1034</v>
      </c>
      <c r="P86" s="19">
        <v>7000</v>
      </c>
      <c r="Q86" s="28">
        <v>41547</v>
      </c>
      <c r="R86" s="19" t="s">
        <v>1214</v>
      </c>
      <c r="S86" s="105" t="s">
        <v>183</v>
      </c>
      <c r="T86" s="105">
        <v>800</v>
      </c>
      <c r="U86" s="105">
        <v>100</v>
      </c>
      <c r="V86" s="105">
        <v>0.7</v>
      </c>
      <c r="W86" s="102">
        <f t="shared" si="1"/>
        <v>1.8619999999999999</v>
      </c>
      <c r="X86" s="105"/>
      <c r="Y86" s="103" t="s">
        <v>953</v>
      </c>
    </row>
    <row r="87" spans="1:25" ht="12">
      <c r="A87" s="2">
        <v>82</v>
      </c>
      <c r="B87" s="2">
        <v>82</v>
      </c>
      <c r="C87" s="2" t="s">
        <v>952</v>
      </c>
      <c r="D87" s="2" t="s">
        <v>953</v>
      </c>
      <c r="E87" s="85" t="s">
        <v>1085</v>
      </c>
      <c r="F87" s="19" t="s">
        <v>1418</v>
      </c>
      <c r="G87" s="19" t="s">
        <v>264</v>
      </c>
      <c r="H87" s="19" t="s">
        <v>1411</v>
      </c>
      <c r="I87" s="39" t="s">
        <v>1215</v>
      </c>
      <c r="J87" s="19">
        <v>100</v>
      </c>
      <c r="K87" s="19">
        <v>100</v>
      </c>
      <c r="L87" s="19">
        <v>600</v>
      </c>
      <c r="M87" s="2" t="s">
        <v>1421</v>
      </c>
      <c r="N87" s="19" t="s">
        <v>1087</v>
      </c>
      <c r="O87" s="19" t="s">
        <v>1087</v>
      </c>
      <c r="P87" s="19">
        <v>6000</v>
      </c>
      <c r="Q87" s="28">
        <v>41547</v>
      </c>
      <c r="R87" s="19" t="s">
        <v>1216</v>
      </c>
      <c r="S87" s="105" t="s">
        <v>183</v>
      </c>
      <c r="T87" s="105">
        <v>300</v>
      </c>
      <c r="U87" s="105">
        <v>100</v>
      </c>
      <c r="V87" s="105">
        <v>0.6</v>
      </c>
      <c r="W87" s="102">
        <f t="shared" si="1"/>
        <v>1.596</v>
      </c>
      <c r="X87" s="105"/>
      <c r="Y87" s="103" t="s">
        <v>953</v>
      </c>
    </row>
    <row r="88" spans="1:25" ht="12">
      <c r="A88" s="2">
        <v>83</v>
      </c>
      <c r="B88" s="2">
        <v>83</v>
      </c>
      <c r="C88" s="2" t="s">
        <v>952</v>
      </c>
      <c r="D88" s="2" t="s">
        <v>953</v>
      </c>
      <c r="E88" s="85" t="s">
        <v>1085</v>
      </c>
      <c r="F88" s="19" t="s">
        <v>1418</v>
      </c>
      <c r="G88" s="19" t="s">
        <v>1217</v>
      </c>
      <c r="H88" s="30" t="s">
        <v>962</v>
      </c>
      <c r="I88" s="39">
        <v>39448</v>
      </c>
      <c r="J88" s="19">
        <v>110</v>
      </c>
      <c r="K88" s="19">
        <v>110</v>
      </c>
      <c r="L88" s="19">
        <v>860</v>
      </c>
      <c r="M88" s="19" t="s">
        <v>1421</v>
      </c>
      <c r="N88" s="19" t="s">
        <v>1092</v>
      </c>
      <c r="O88" s="19" t="s">
        <v>1092</v>
      </c>
      <c r="P88" s="19">
        <v>6600</v>
      </c>
      <c r="Q88" s="28">
        <v>41547</v>
      </c>
      <c r="R88" s="19" t="s">
        <v>1218</v>
      </c>
      <c r="S88" s="105" t="s">
        <v>183</v>
      </c>
      <c r="T88" s="105">
        <v>600</v>
      </c>
      <c r="U88" s="105">
        <v>120</v>
      </c>
      <c r="V88" s="105">
        <v>0.66</v>
      </c>
      <c r="W88" s="102">
        <f t="shared" si="1"/>
        <v>1.7556000000000003</v>
      </c>
      <c r="X88" s="105"/>
      <c r="Y88" s="103" t="s">
        <v>953</v>
      </c>
    </row>
    <row r="89" spans="1:25" ht="12">
      <c r="A89" s="2">
        <v>84</v>
      </c>
      <c r="B89" s="2">
        <v>84</v>
      </c>
      <c r="C89" s="2" t="s">
        <v>952</v>
      </c>
      <c r="D89" s="2" t="s">
        <v>953</v>
      </c>
      <c r="E89" s="85" t="s">
        <v>1085</v>
      </c>
      <c r="F89" s="19" t="s">
        <v>1418</v>
      </c>
      <c r="G89" s="19" t="s">
        <v>1222</v>
      </c>
      <c r="H89" s="19" t="s">
        <v>1223</v>
      </c>
      <c r="I89" s="39" t="s">
        <v>1224</v>
      </c>
      <c r="J89" s="19">
        <v>70</v>
      </c>
      <c r="K89" s="19">
        <v>70</v>
      </c>
      <c r="L89" s="19">
        <v>500</v>
      </c>
      <c r="M89" s="19" t="s">
        <v>1421</v>
      </c>
      <c r="N89" s="19" t="s">
        <v>1091</v>
      </c>
      <c r="O89" s="19" t="s">
        <v>1091</v>
      </c>
      <c r="P89" s="19">
        <v>4000</v>
      </c>
      <c r="Q89" s="28">
        <v>41537</v>
      </c>
      <c r="R89" s="19" t="s">
        <v>1225</v>
      </c>
      <c r="S89" s="105" t="s">
        <v>183</v>
      </c>
      <c r="T89" s="105">
        <v>400</v>
      </c>
      <c r="U89" s="105">
        <v>50</v>
      </c>
      <c r="V89" s="105">
        <v>0.4</v>
      </c>
      <c r="W89" s="102">
        <f t="shared" si="1"/>
        <v>1.064</v>
      </c>
      <c r="X89" s="105"/>
      <c r="Y89" s="103" t="s">
        <v>953</v>
      </c>
    </row>
    <row r="90" spans="1:25" ht="12">
      <c r="A90" s="2">
        <v>85</v>
      </c>
      <c r="B90" s="2">
        <v>85</v>
      </c>
      <c r="C90" s="2" t="s">
        <v>952</v>
      </c>
      <c r="D90" s="2" t="s">
        <v>953</v>
      </c>
      <c r="E90" s="85" t="s">
        <v>1085</v>
      </c>
      <c r="F90" s="19" t="s">
        <v>1418</v>
      </c>
      <c r="G90" s="19" t="s">
        <v>265</v>
      </c>
      <c r="H90" s="2" t="s">
        <v>1411</v>
      </c>
      <c r="I90" s="39">
        <v>1989</v>
      </c>
      <c r="J90" s="19">
        <v>90</v>
      </c>
      <c r="K90" s="19">
        <v>90</v>
      </c>
      <c r="L90" s="19">
        <v>500</v>
      </c>
      <c r="M90" s="19" t="s">
        <v>1421</v>
      </c>
      <c r="N90" s="19" t="s">
        <v>1091</v>
      </c>
      <c r="O90" s="19" t="s">
        <v>1091</v>
      </c>
      <c r="P90" s="19">
        <v>4000</v>
      </c>
      <c r="Q90" s="28">
        <v>41538</v>
      </c>
      <c r="R90" s="19" t="s">
        <v>220</v>
      </c>
      <c r="S90" s="105" t="s">
        <v>183</v>
      </c>
      <c r="T90" s="105">
        <v>520</v>
      </c>
      <c r="U90" s="105">
        <v>120</v>
      </c>
      <c r="V90" s="105">
        <v>0.4</v>
      </c>
      <c r="W90" s="102">
        <f t="shared" si="1"/>
        <v>1.064</v>
      </c>
      <c r="X90" s="105"/>
      <c r="Y90" s="103" t="s">
        <v>953</v>
      </c>
    </row>
    <row r="91" spans="1:25" ht="12">
      <c r="A91" s="2">
        <v>86</v>
      </c>
      <c r="B91" s="2">
        <v>86</v>
      </c>
      <c r="C91" s="2" t="s">
        <v>952</v>
      </c>
      <c r="D91" s="2" t="s">
        <v>953</v>
      </c>
      <c r="E91" s="85" t="s">
        <v>1085</v>
      </c>
      <c r="F91" s="19" t="s">
        <v>1418</v>
      </c>
      <c r="G91" s="19" t="s">
        <v>266</v>
      </c>
      <c r="H91" s="30" t="s">
        <v>962</v>
      </c>
      <c r="I91" s="39">
        <v>2010</v>
      </c>
      <c r="J91" s="19">
        <v>20</v>
      </c>
      <c r="K91" s="19">
        <v>20</v>
      </c>
      <c r="L91" s="19">
        <v>100</v>
      </c>
      <c r="M91" s="19" t="s">
        <v>1421</v>
      </c>
      <c r="N91" s="19" t="s">
        <v>1087</v>
      </c>
      <c r="O91" s="19" t="s">
        <v>1087</v>
      </c>
      <c r="P91" s="19">
        <v>6000</v>
      </c>
      <c r="Q91" s="28">
        <v>41541</v>
      </c>
      <c r="R91" s="19" t="s">
        <v>1303</v>
      </c>
      <c r="S91" s="105" t="s">
        <v>183</v>
      </c>
      <c r="T91" s="105">
        <v>90</v>
      </c>
      <c r="U91" s="105">
        <v>40</v>
      </c>
      <c r="V91" s="105">
        <v>0.05</v>
      </c>
      <c r="W91" s="102">
        <f t="shared" si="1"/>
        <v>0.133</v>
      </c>
      <c r="X91" s="105"/>
      <c r="Y91" s="103" t="s">
        <v>953</v>
      </c>
    </row>
    <row r="92" spans="1:25" ht="12">
      <c r="A92" s="2">
        <v>87</v>
      </c>
      <c r="B92" s="2">
        <v>87</v>
      </c>
      <c r="C92" s="2" t="s">
        <v>952</v>
      </c>
      <c r="D92" s="2" t="s">
        <v>953</v>
      </c>
      <c r="E92" s="85" t="s">
        <v>1085</v>
      </c>
      <c r="F92" s="19" t="s">
        <v>1418</v>
      </c>
      <c r="G92" s="19" t="s">
        <v>1304</v>
      </c>
      <c r="H92" s="30" t="s">
        <v>962</v>
      </c>
      <c r="I92" s="39">
        <v>2010</v>
      </c>
      <c r="J92" s="19">
        <v>20</v>
      </c>
      <c r="K92" s="19">
        <v>20</v>
      </c>
      <c r="L92" s="19">
        <v>100</v>
      </c>
      <c r="M92" s="19" t="s">
        <v>1421</v>
      </c>
      <c r="N92" s="19" t="s">
        <v>1087</v>
      </c>
      <c r="O92" s="19" t="s">
        <v>1087</v>
      </c>
      <c r="P92" s="19">
        <v>6000</v>
      </c>
      <c r="Q92" s="28">
        <v>41542</v>
      </c>
      <c r="R92" s="19" t="s">
        <v>1303</v>
      </c>
      <c r="S92" s="105" t="s">
        <v>183</v>
      </c>
      <c r="T92" s="105">
        <v>90</v>
      </c>
      <c r="U92" s="105">
        <v>40</v>
      </c>
      <c r="V92" s="105">
        <v>0.05</v>
      </c>
      <c r="W92" s="102">
        <f t="shared" si="1"/>
        <v>0.133</v>
      </c>
      <c r="X92" s="105"/>
      <c r="Y92" s="103" t="s">
        <v>953</v>
      </c>
    </row>
    <row r="93" spans="1:25" ht="12">
      <c r="A93" s="2">
        <v>88</v>
      </c>
      <c r="B93" s="2">
        <v>88</v>
      </c>
      <c r="C93" s="2" t="s">
        <v>952</v>
      </c>
      <c r="D93" s="2" t="s">
        <v>953</v>
      </c>
      <c r="E93" s="85" t="s">
        <v>1085</v>
      </c>
      <c r="F93" s="19" t="s">
        <v>1418</v>
      </c>
      <c r="G93" s="19" t="s">
        <v>1305</v>
      </c>
      <c r="H93" s="30" t="s">
        <v>962</v>
      </c>
      <c r="I93" s="39">
        <v>2010</v>
      </c>
      <c r="J93" s="19">
        <v>20</v>
      </c>
      <c r="K93" s="19">
        <v>20</v>
      </c>
      <c r="L93" s="19">
        <v>100</v>
      </c>
      <c r="M93" s="19" t="s">
        <v>1421</v>
      </c>
      <c r="N93" s="19" t="s">
        <v>1087</v>
      </c>
      <c r="O93" s="19" t="s">
        <v>1087</v>
      </c>
      <c r="P93" s="19">
        <v>6000</v>
      </c>
      <c r="Q93" s="28">
        <v>41543</v>
      </c>
      <c r="R93" s="19" t="s">
        <v>1303</v>
      </c>
      <c r="S93" s="105" t="s">
        <v>183</v>
      </c>
      <c r="T93" s="105">
        <v>90</v>
      </c>
      <c r="U93" s="105">
        <v>40</v>
      </c>
      <c r="V93" s="105">
        <v>0.05</v>
      </c>
      <c r="W93" s="102">
        <f t="shared" si="1"/>
        <v>0.133</v>
      </c>
      <c r="X93" s="105"/>
      <c r="Y93" s="103" t="s">
        <v>953</v>
      </c>
    </row>
    <row r="94" spans="1:24" s="90" customFormat="1" ht="12">
      <c r="A94" s="86" t="s">
        <v>1573</v>
      </c>
      <c r="B94" s="86"/>
      <c r="C94" s="86"/>
      <c r="D94" s="86"/>
      <c r="E94" s="86"/>
      <c r="F94" s="86"/>
      <c r="G94" s="86"/>
      <c r="H94" s="86"/>
      <c r="I94" s="87"/>
      <c r="J94" s="86"/>
      <c r="K94" s="88"/>
      <c r="L94" s="89"/>
      <c r="M94" s="89"/>
      <c r="N94" s="86"/>
      <c r="O94" s="86"/>
      <c r="P94" s="1"/>
      <c r="Q94" s="86"/>
      <c r="R94" s="86"/>
      <c r="T94" s="112"/>
      <c r="U94" s="112"/>
      <c r="V94" s="112"/>
      <c r="W94" s="113">
        <f t="shared" si="1"/>
        <v>0</v>
      </c>
      <c r="X94" s="112"/>
    </row>
    <row r="95" spans="1:25" ht="24">
      <c r="A95" s="2">
        <v>89</v>
      </c>
      <c r="B95" s="2">
        <v>1</v>
      </c>
      <c r="C95" s="2" t="s">
        <v>1574</v>
      </c>
      <c r="D95" s="2" t="s">
        <v>1410</v>
      </c>
      <c r="E95" s="2" t="s">
        <v>1575</v>
      </c>
      <c r="F95" s="2" t="s">
        <v>1576</v>
      </c>
      <c r="G95" s="8" t="s">
        <v>1093</v>
      </c>
      <c r="H95" s="2" t="s">
        <v>1411</v>
      </c>
      <c r="I95" s="44">
        <v>21186</v>
      </c>
      <c r="J95" s="2">
        <v>309</v>
      </c>
      <c r="K95" s="2">
        <v>219</v>
      </c>
      <c r="L95" s="2">
        <v>3966</v>
      </c>
      <c r="M95" s="2" t="s">
        <v>1412</v>
      </c>
      <c r="N95" s="8" t="s">
        <v>1094</v>
      </c>
      <c r="O95" s="8" t="s">
        <v>1094</v>
      </c>
      <c r="P95" s="8">
        <v>21</v>
      </c>
      <c r="Q95" s="5">
        <v>41537</v>
      </c>
      <c r="R95" s="2" t="s">
        <v>1095</v>
      </c>
      <c r="S95" s="4" t="s">
        <v>267</v>
      </c>
      <c r="T95" s="4">
        <v>898</v>
      </c>
      <c r="U95" s="4">
        <v>830</v>
      </c>
      <c r="V95" s="102">
        <f>P95*0.12</f>
        <v>2.52</v>
      </c>
      <c r="W95" s="102">
        <f t="shared" si="1"/>
        <v>6.703200000000001</v>
      </c>
      <c r="X95" s="114" t="s">
        <v>1568</v>
      </c>
      <c r="Y95" s="114" t="s">
        <v>993</v>
      </c>
    </row>
    <row r="96" spans="1:25" ht="24">
      <c r="A96" s="2">
        <v>90</v>
      </c>
      <c r="B96" s="2">
        <v>2</v>
      </c>
      <c r="C96" s="2" t="s">
        <v>1574</v>
      </c>
      <c r="D96" s="2" t="s">
        <v>1410</v>
      </c>
      <c r="E96" s="2" t="s">
        <v>1575</v>
      </c>
      <c r="F96" s="2" t="s">
        <v>1576</v>
      </c>
      <c r="G96" s="2" t="s">
        <v>1096</v>
      </c>
      <c r="H96" s="2" t="s">
        <v>1427</v>
      </c>
      <c r="I96" s="11">
        <v>37865</v>
      </c>
      <c r="J96" s="2">
        <v>245</v>
      </c>
      <c r="K96" s="2">
        <v>245</v>
      </c>
      <c r="L96" s="2">
        <v>9350</v>
      </c>
      <c r="M96" s="2" t="s">
        <v>1412</v>
      </c>
      <c r="N96" s="2" t="s">
        <v>1097</v>
      </c>
      <c r="O96" s="2" t="s">
        <v>1097</v>
      </c>
      <c r="P96" s="2">
        <v>20</v>
      </c>
      <c r="Q96" s="7">
        <v>41424</v>
      </c>
      <c r="R96" s="2" t="s">
        <v>1578</v>
      </c>
      <c r="S96" s="4" t="s">
        <v>267</v>
      </c>
      <c r="T96" s="4">
        <v>19000</v>
      </c>
      <c r="U96" s="4">
        <v>500</v>
      </c>
      <c r="V96" s="102">
        <f>P96*0.12</f>
        <v>2.4</v>
      </c>
      <c r="W96" s="102">
        <f t="shared" si="1"/>
        <v>6.384</v>
      </c>
      <c r="X96" s="114" t="s">
        <v>1568</v>
      </c>
      <c r="Y96" s="114" t="s">
        <v>993</v>
      </c>
    </row>
    <row r="97" spans="1:25" ht="24">
      <c r="A97" s="2">
        <v>91</v>
      </c>
      <c r="B97" s="2">
        <v>3</v>
      </c>
      <c r="C97" s="2" t="s">
        <v>1574</v>
      </c>
      <c r="D97" s="2" t="s">
        <v>1579</v>
      </c>
      <c r="E97" s="2" t="s">
        <v>1580</v>
      </c>
      <c r="F97" s="2" t="s">
        <v>1576</v>
      </c>
      <c r="G97" s="2" t="s">
        <v>1098</v>
      </c>
      <c r="H97" s="2" t="s">
        <v>1411</v>
      </c>
      <c r="I97" s="11">
        <v>31293</v>
      </c>
      <c r="J97" s="2">
        <v>85</v>
      </c>
      <c r="K97" s="2">
        <v>85</v>
      </c>
      <c r="L97" s="2">
        <v>1367</v>
      </c>
      <c r="M97" s="2" t="s">
        <v>1412</v>
      </c>
      <c r="N97" s="46" t="s">
        <v>613</v>
      </c>
      <c r="O97" s="46" t="s">
        <v>613</v>
      </c>
      <c r="P97" s="46">
        <v>10</v>
      </c>
      <c r="Q97" s="5">
        <v>41567</v>
      </c>
      <c r="R97" s="2" t="s">
        <v>1055</v>
      </c>
      <c r="S97" s="4" t="s">
        <v>267</v>
      </c>
      <c r="T97" s="4">
        <v>486</v>
      </c>
      <c r="U97" s="4">
        <v>350</v>
      </c>
      <c r="V97" s="102">
        <f>P97*0.12</f>
        <v>1.2</v>
      </c>
      <c r="W97" s="102">
        <f t="shared" si="1"/>
        <v>3.192</v>
      </c>
      <c r="X97" s="114" t="s">
        <v>1568</v>
      </c>
      <c r="Y97" s="114" t="s">
        <v>993</v>
      </c>
    </row>
    <row r="98" spans="1:25" ht="24">
      <c r="A98" s="2">
        <v>92</v>
      </c>
      <c r="B98" s="2">
        <v>4</v>
      </c>
      <c r="C98" s="2" t="s">
        <v>1574</v>
      </c>
      <c r="D98" s="2" t="s">
        <v>1579</v>
      </c>
      <c r="E98" s="2" t="s">
        <v>1580</v>
      </c>
      <c r="F98" s="2" t="s">
        <v>1576</v>
      </c>
      <c r="G98" s="2" t="s">
        <v>614</v>
      </c>
      <c r="H98" s="2" t="s">
        <v>1411</v>
      </c>
      <c r="I98" s="41">
        <v>36130</v>
      </c>
      <c r="J98" s="2">
        <v>86</v>
      </c>
      <c r="K98" s="2">
        <v>115</v>
      </c>
      <c r="L98" s="2">
        <v>741.94</v>
      </c>
      <c r="M98" s="2" t="s">
        <v>1412</v>
      </c>
      <c r="N98" s="2" t="s">
        <v>615</v>
      </c>
      <c r="O98" s="2" t="s">
        <v>615</v>
      </c>
      <c r="P98" s="2">
        <v>6</v>
      </c>
      <c r="Q98" s="47">
        <v>41577</v>
      </c>
      <c r="R98" s="2" t="s">
        <v>557</v>
      </c>
      <c r="S98" s="4" t="s">
        <v>267</v>
      </c>
      <c r="T98" s="4">
        <v>1500</v>
      </c>
      <c r="U98" s="4">
        <v>135</v>
      </c>
      <c r="V98" s="102">
        <f>P98*0.12</f>
        <v>0.72</v>
      </c>
      <c r="W98" s="102">
        <f t="shared" si="1"/>
        <v>1.9152</v>
      </c>
      <c r="X98" s="114" t="s">
        <v>1568</v>
      </c>
      <c r="Y98" s="114" t="s">
        <v>993</v>
      </c>
    </row>
    <row r="99" spans="1:25" ht="24">
      <c r="A99" s="2">
        <v>93</v>
      </c>
      <c r="B99" s="2">
        <v>5</v>
      </c>
      <c r="C99" s="2" t="s">
        <v>1574</v>
      </c>
      <c r="D99" s="2" t="s">
        <v>1579</v>
      </c>
      <c r="E99" s="2" t="s">
        <v>1582</v>
      </c>
      <c r="F99" s="2" t="s">
        <v>1576</v>
      </c>
      <c r="G99" s="48" t="s">
        <v>616</v>
      </c>
      <c r="H99" s="2" t="s">
        <v>1411</v>
      </c>
      <c r="I99" s="41">
        <v>35309</v>
      </c>
      <c r="J99" s="2">
        <v>400</v>
      </c>
      <c r="K99" s="2">
        <v>400</v>
      </c>
      <c r="L99" s="2">
        <v>8400</v>
      </c>
      <c r="M99" s="2" t="s">
        <v>1412</v>
      </c>
      <c r="N99" s="2" t="s">
        <v>1232</v>
      </c>
      <c r="O99" s="2" t="s">
        <v>1232</v>
      </c>
      <c r="P99" s="2">
        <v>20</v>
      </c>
      <c r="Q99" s="32">
        <v>41547</v>
      </c>
      <c r="R99" s="48" t="s">
        <v>617</v>
      </c>
      <c r="S99" s="4" t="s">
        <v>267</v>
      </c>
      <c r="T99" s="4">
        <v>1800</v>
      </c>
      <c r="U99" s="4">
        <v>600</v>
      </c>
      <c r="V99" s="102">
        <f>P99*0.12</f>
        <v>2.4</v>
      </c>
      <c r="W99" s="102">
        <f t="shared" si="1"/>
        <v>6.384</v>
      </c>
      <c r="X99" s="103">
        <v>12</v>
      </c>
      <c r="Y99" s="114" t="s">
        <v>993</v>
      </c>
    </row>
    <row r="100" spans="1:25" ht="24">
      <c r="A100" s="2">
        <v>94</v>
      </c>
      <c r="B100" s="2">
        <v>6</v>
      </c>
      <c r="C100" s="2" t="s">
        <v>1574</v>
      </c>
      <c r="D100" s="2" t="s">
        <v>1410</v>
      </c>
      <c r="E100" s="2" t="s">
        <v>1583</v>
      </c>
      <c r="F100" s="2" t="s">
        <v>1418</v>
      </c>
      <c r="G100" s="2" t="s">
        <v>1584</v>
      </c>
      <c r="H100" s="8" t="s">
        <v>1411</v>
      </c>
      <c r="I100" s="44">
        <v>38596</v>
      </c>
      <c r="J100" s="8">
        <v>61</v>
      </c>
      <c r="K100" s="8">
        <v>61</v>
      </c>
      <c r="L100" s="8">
        <v>533</v>
      </c>
      <c r="M100" s="2" t="s">
        <v>1421</v>
      </c>
      <c r="N100" s="2" t="s">
        <v>1428</v>
      </c>
      <c r="O100" s="2" t="s">
        <v>1428</v>
      </c>
      <c r="P100" s="2">
        <v>3000</v>
      </c>
      <c r="Q100" s="5">
        <v>41363</v>
      </c>
      <c r="R100" s="2" t="s">
        <v>1585</v>
      </c>
      <c r="S100" s="4" t="s">
        <v>1586</v>
      </c>
      <c r="T100" s="4">
        <v>118</v>
      </c>
      <c r="U100" s="4">
        <v>80</v>
      </c>
      <c r="V100" s="102">
        <v>0.078</v>
      </c>
      <c r="W100" s="102">
        <f t="shared" si="1"/>
        <v>0.20748</v>
      </c>
      <c r="X100" s="114" t="s">
        <v>1568</v>
      </c>
      <c r="Y100" s="103" t="s">
        <v>953</v>
      </c>
    </row>
    <row r="101" spans="1:25" ht="36">
      <c r="A101" s="2">
        <v>95</v>
      </c>
      <c r="B101" s="2">
        <v>7</v>
      </c>
      <c r="C101" s="2" t="s">
        <v>1574</v>
      </c>
      <c r="D101" s="2" t="s">
        <v>1410</v>
      </c>
      <c r="E101" s="2" t="s">
        <v>1583</v>
      </c>
      <c r="F101" s="2" t="s">
        <v>1418</v>
      </c>
      <c r="G101" s="2" t="s">
        <v>1587</v>
      </c>
      <c r="H101" s="2" t="s">
        <v>1438</v>
      </c>
      <c r="I101" s="11">
        <v>31199</v>
      </c>
      <c r="J101" s="2">
        <v>112</v>
      </c>
      <c r="K101" s="2">
        <v>112</v>
      </c>
      <c r="L101" s="2">
        <v>592</v>
      </c>
      <c r="M101" s="2" t="s">
        <v>1421</v>
      </c>
      <c r="N101" s="2" t="s">
        <v>1423</v>
      </c>
      <c r="O101" s="2" t="s">
        <v>1423</v>
      </c>
      <c r="P101" s="2">
        <v>2000</v>
      </c>
      <c r="Q101" s="5">
        <v>41455</v>
      </c>
      <c r="R101" s="2" t="s">
        <v>1588</v>
      </c>
      <c r="S101" s="4" t="s">
        <v>1221</v>
      </c>
      <c r="T101" s="4">
        <v>286</v>
      </c>
      <c r="U101" s="4">
        <v>260</v>
      </c>
      <c r="V101" s="102">
        <v>0.078</v>
      </c>
      <c r="W101" s="102">
        <f t="shared" si="1"/>
        <v>0.20748</v>
      </c>
      <c r="X101" s="114" t="s">
        <v>1568</v>
      </c>
      <c r="Y101" s="103" t="s">
        <v>953</v>
      </c>
    </row>
    <row r="102" spans="1:25" ht="48">
      <c r="A102" s="2">
        <v>96</v>
      </c>
      <c r="B102" s="2">
        <v>8</v>
      </c>
      <c r="C102" s="2" t="s">
        <v>1574</v>
      </c>
      <c r="D102" s="2" t="s">
        <v>1410</v>
      </c>
      <c r="E102" s="2" t="s">
        <v>1589</v>
      </c>
      <c r="F102" s="2" t="s">
        <v>268</v>
      </c>
      <c r="G102" s="2" t="s">
        <v>1590</v>
      </c>
      <c r="H102" s="2" t="s">
        <v>1411</v>
      </c>
      <c r="I102" s="11">
        <v>33817</v>
      </c>
      <c r="J102" s="2">
        <v>187</v>
      </c>
      <c r="K102" s="2">
        <v>187</v>
      </c>
      <c r="L102" s="2">
        <v>1245</v>
      </c>
      <c r="M102" s="2" t="s">
        <v>1220</v>
      </c>
      <c r="N102" s="35" t="s">
        <v>1591</v>
      </c>
      <c r="O102" s="35" t="s">
        <v>1591</v>
      </c>
      <c r="P102" s="35"/>
      <c r="Q102" s="5">
        <v>41426</v>
      </c>
      <c r="R102" s="2" t="s">
        <v>1592</v>
      </c>
      <c r="S102" s="4" t="s">
        <v>1593</v>
      </c>
      <c r="T102" s="4">
        <v>409</v>
      </c>
      <c r="U102" s="4">
        <v>500</v>
      </c>
      <c r="V102" s="102">
        <v>0.3</v>
      </c>
      <c r="W102" s="102">
        <f t="shared" si="1"/>
        <v>0.798</v>
      </c>
      <c r="X102" s="114">
        <v>1.8</v>
      </c>
      <c r="Y102" s="103" t="s">
        <v>953</v>
      </c>
    </row>
    <row r="103" spans="1:25" ht="48">
      <c r="A103" s="2">
        <v>97</v>
      </c>
      <c r="B103" s="2">
        <v>9</v>
      </c>
      <c r="C103" s="2" t="s">
        <v>1574</v>
      </c>
      <c r="D103" s="2" t="s">
        <v>1579</v>
      </c>
      <c r="E103" s="2" t="s">
        <v>1582</v>
      </c>
      <c r="F103" s="2" t="s">
        <v>275</v>
      </c>
      <c r="G103" s="2" t="s">
        <v>528</v>
      </c>
      <c r="H103" s="2" t="s">
        <v>1411</v>
      </c>
      <c r="I103" s="41">
        <v>35309</v>
      </c>
      <c r="J103" s="2">
        <v>285</v>
      </c>
      <c r="K103" s="2">
        <v>82</v>
      </c>
      <c r="L103" s="2">
        <v>4200</v>
      </c>
      <c r="M103" s="2" t="s">
        <v>1412</v>
      </c>
      <c r="N103" s="2" t="s">
        <v>276</v>
      </c>
      <c r="O103" s="2" t="s">
        <v>1594</v>
      </c>
      <c r="P103" s="2">
        <v>1.5</v>
      </c>
      <c r="Q103" s="5">
        <v>41547</v>
      </c>
      <c r="R103" s="2" t="s">
        <v>1564</v>
      </c>
      <c r="S103" s="4" t="s">
        <v>1595</v>
      </c>
      <c r="T103" s="4">
        <v>860</v>
      </c>
      <c r="U103" s="4">
        <v>45</v>
      </c>
      <c r="W103" s="102">
        <f t="shared" si="1"/>
        <v>0</v>
      </c>
      <c r="X103" s="4">
        <v>68</v>
      </c>
      <c r="Y103" s="4" t="s">
        <v>64</v>
      </c>
    </row>
    <row r="104" spans="1:25" ht="50.25" customHeight="1">
      <c r="A104" s="2">
        <v>98</v>
      </c>
      <c r="B104" s="2">
        <v>10</v>
      </c>
      <c r="C104" s="2" t="s">
        <v>1574</v>
      </c>
      <c r="D104" s="2" t="s">
        <v>1410</v>
      </c>
      <c r="E104" s="2" t="s">
        <v>1575</v>
      </c>
      <c r="F104" s="2" t="s">
        <v>279</v>
      </c>
      <c r="G104" s="2" t="s">
        <v>1596</v>
      </c>
      <c r="H104" s="2" t="s">
        <v>1597</v>
      </c>
      <c r="I104" s="11">
        <v>26054</v>
      </c>
      <c r="J104" s="2">
        <v>1041</v>
      </c>
      <c r="K104" s="2">
        <v>117</v>
      </c>
      <c r="L104" s="2">
        <v>17200</v>
      </c>
      <c r="M104" s="2" t="s">
        <v>1412</v>
      </c>
      <c r="N104" s="149" t="s">
        <v>531</v>
      </c>
      <c r="O104" s="35" t="s">
        <v>1598</v>
      </c>
      <c r="P104" s="35"/>
      <c r="Q104" s="31">
        <v>41577</v>
      </c>
      <c r="R104" s="2" t="s">
        <v>1599</v>
      </c>
      <c r="S104" s="4" t="s">
        <v>1600</v>
      </c>
      <c r="T104" s="4">
        <v>1000</v>
      </c>
      <c r="U104" s="4">
        <v>700</v>
      </c>
      <c r="V104" s="102"/>
      <c r="W104" s="102">
        <f t="shared" si="1"/>
        <v>0</v>
      </c>
      <c r="X104" s="114">
        <v>1.99</v>
      </c>
      <c r="Y104" s="103" t="s">
        <v>953</v>
      </c>
    </row>
    <row r="105" spans="1:25" ht="27.75" customHeight="1">
      <c r="A105" s="2">
        <v>99</v>
      </c>
      <c r="B105" s="2">
        <v>11</v>
      </c>
      <c r="C105" s="2" t="s">
        <v>1574</v>
      </c>
      <c r="D105" s="2" t="s">
        <v>1410</v>
      </c>
      <c r="E105" s="2" t="s">
        <v>1575</v>
      </c>
      <c r="F105" s="2" t="s">
        <v>283</v>
      </c>
      <c r="G105" s="2" t="s">
        <v>1601</v>
      </c>
      <c r="H105" s="2" t="s">
        <v>1602</v>
      </c>
      <c r="I105" s="11">
        <v>37377</v>
      </c>
      <c r="J105" s="2">
        <v>596</v>
      </c>
      <c r="K105" s="2">
        <v>596</v>
      </c>
      <c r="L105" s="2">
        <v>7779.5</v>
      </c>
      <c r="M105" s="2" t="s">
        <v>1421</v>
      </c>
      <c r="N105" s="2" t="s">
        <v>1603</v>
      </c>
      <c r="O105" s="2" t="s">
        <v>1603</v>
      </c>
      <c r="P105" s="2"/>
      <c r="Q105" s="5">
        <v>41547</v>
      </c>
      <c r="R105" s="2" t="s">
        <v>1604</v>
      </c>
      <c r="S105" s="4" t="s">
        <v>1605</v>
      </c>
      <c r="T105" s="116">
        <v>3447.18</v>
      </c>
      <c r="U105" s="4">
        <v>4800</v>
      </c>
      <c r="V105" s="102"/>
      <c r="W105" s="102">
        <f t="shared" si="1"/>
        <v>0</v>
      </c>
      <c r="X105" s="114">
        <v>10.36</v>
      </c>
      <c r="Y105" s="103" t="s">
        <v>841</v>
      </c>
    </row>
    <row r="106" spans="1:25" ht="24">
      <c r="A106" s="2">
        <v>100</v>
      </c>
      <c r="B106" s="2">
        <v>12</v>
      </c>
      <c r="C106" s="2" t="s">
        <v>1574</v>
      </c>
      <c r="D106" s="2" t="s">
        <v>1410</v>
      </c>
      <c r="E106" s="2" t="s">
        <v>1575</v>
      </c>
      <c r="F106" s="2" t="s">
        <v>1606</v>
      </c>
      <c r="G106" s="8" t="s">
        <v>1607</v>
      </c>
      <c r="H106" s="2" t="s">
        <v>1602</v>
      </c>
      <c r="I106" s="11">
        <v>37257</v>
      </c>
      <c r="J106" s="8">
        <v>5242</v>
      </c>
      <c r="K106" s="8">
        <v>52</v>
      </c>
      <c r="L106" s="8">
        <v>255738.64</v>
      </c>
      <c r="M106" s="2" t="s">
        <v>1412</v>
      </c>
      <c r="N106" s="2" t="s">
        <v>344</v>
      </c>
      <c r="O106" s="2" t="s">
        <v>344</v>
      </c>
      <c r="P106" s="2">
        <v>0.3</v>
      </c>
      <c r="Q106" s="5">
        <v>41547</v>
      </c>
      <c r="R106" s="2" t="s">
        <v>1617</v>
      </c>
      <c r="S106" s="99" t="s">
        <v>842</v>
      </c>
      <c r="T106" s="4">
        <v>512.3</v>
      </c>
      <c r="U106" s="4">
        <v>380</v>
      </c>
      <c r="V106" s="4">
        <f>P106*400*4572/1000000</f>
        <v>0.54864</v>
      </c>
      <c r="W106" s="102">
        <f t="shared" si="1"/>
        <v>1.4593824000000002</v>
      </c>
      <c r="X106" s="114" t="s">
        <v>1568</v>
      </c>
      <c r="Y106" s="99" t="s">
        <v>841</v>
      </c>
    </row>
    <row r="107" spans="1:24" s="90" customFormat="1" ht="12">
      <c r="A107" s="86" t="s">
        <v>618</v>
      </c>
      <c r="B107" s="86"/>
      <c r="C107" s="86"/>
      <c r="D107" s="86"/>
      <c r="E107" s="86"/>
      <c r="F107" s="86"/>
      <c r="G107" s="86"/>
      <c r="H107" s="86"/>
      <c r="I107" s="87"/>
      <c r="J107" s="86"/>
      <c r="K107" s="86"/>
      <c r="L107" s="88"/>
      <c r="M107" s="86"/>
      <c r="N107" s="86"/>
      <c r="O107" s="86"/>
      <c r="P107" s="1"/>
      <c r="Q107" s="86"/>
      <c r="R107" s="86"/>
      <c r="T107" s="112"/>
      <c r="U107" s="112"/>
      <c r="V107" s="112"/>
      <c r="W107" s="113">
        <f t="shared" si="1"/>
        <v>0</v>
      </c>
      <c r="X107" s="112"/>
    </row>
    <row r="108" spans="1:25" ht="24">
      <c r="A108" s="2">
        <v>101</v>
      </c>
      <c r="B108" s="2">
        <v>1</v>
      </c>
      <c r="C108" s="2" t="s">
        <v>1608</v>
      </c>
      <c r="D108" s="2" t="s">
        <v>1410</v>
      </c>
      <c r="E108" s="2" t="s">
        <v>1238</v>
      </c>
      <c r="F108" s="2" t="s">
        <v>1481</v>
      </c>
      <c r="G108" s="2" t="s">
        <v>619</v>
      </c>
      <c r="H108" s="2" t="s">
        <v>1411</v>
      </c>
      <c r="I108" s="11">
        <v>38078</v>
      </c>
      <c r="J108" s="2">
        <v>327</v>
      </c>
      <c r="K108" s="2">
        <v>100</v>
      </c>
      <c r="L108" s="2">
        <v>57700</v>
      </c>
      <c r="M108" s="2" t="s">
        <v>1412</v>
      </c>
      <c r="N108" s="2" t="s">
        <v>620</v>
      </c>
      <c r="O108" s="2" t="s">
        <v>1577</v>
      </c>
      <c r="P108" s="2">
        <v>30</v>
      </c>
      <c r="Q108" s="5">
        <v>41547</v>
      </c>
      <c r="R108" s="2" t="s">
        <v>72</v>
      </c>
      <c r="S108" s="4" t="s">
        <v>1414</v>
      </c>
      <c r="T108" s="4">
        <v>1140</v>
      </c>
      <c r="U108" s="4">
        <v>2461.54</v>
      </c>
      <c r="V108" s="4">
        <v>4</v>
      </c>
      <c r="W108" s="4">
        <f t="shared" si="1"/>
        <v>10.64</v>
      </c>
      <c r="X108" s="4">
        <v>4</v>
      </c>
      <c r="Y108" s="4" t="s">
        <v>846</v>
      </c>
    </row>
    <row r="109" spans="1:25" ht="24">
      <c r="A109" s="2">
        <v>102</v>
      </c>
      <c r="B109" s="2">
        <v>2</v>
      </c>
      <c r="C109" s="2" t="s">
        <v>1608</v>
      </c>
      <c r="D109" s="2" t="s">
        <v>1410</v>
      </c>
      <c r="E109" s="2" t="s">
        <v>1609</v>
      </c>
      <c r="F109" s="2" t="s">
        <v>1415</v>
      </c>
      <c r="G109" s="2" t="s">
        <v>1610</v>
      </c>
      <c r="H109" s="2" t="s">
        <v>1411</v>
      </c>
      <c r="I109" s="11">
        <v>37530</v>
      </c>
      <c r="J109" s="2">
        <v>40</v>
      </c>
      <c r="K109" s="2">
        <v>20</v>
      </c>
      <c r="L109" s="2">
        <v>100</v>
      </c>
      <c r="M109" s="2" t="s">
        <v>517</v>
      </c>
      <c r="N109" s="2" t="s">
        <v>1611</v>
      </c>
      <c r="O109" s="2" t="s">
        <v>1611</v>
      </c>
      <c r="P109" s="2"/>
      <c r="Q109" s="7">
        <v>41547</v>
      </c>
      <c r="R109" s="2" t="s">
        <v>1226</v>
      </c>
      <c r="S109" s="4" t="s">
        <v>1414</v>
      </c>
      <c r="T109" s="4">
        <v>120</v>
      </c>
      <c r="U109" s="4">
        <v>200</v>
      </c>
      <c r="V109" s="4">
        <v>0.1</v>
      </c>
      <c r="W109" s="4">
        <f t="shared" si="1"/>
        <v>0.266</v>
      </c>
      <c r="Y109" s="4" t="s">
        <v>841</v>
      </c>
    </row>
    <row r="110" spans="1:25" ht="24">
      <c r="A110" s="2">
        <v>103</v>
      </c>
      <c r="B110" s="2">
        <v>3</v>
      </c>
      <c r="C110" s="2" t="s">
        <v>1608</v>
      </c>
      <c r="D110" s="2" t="s">
        <v>1410</v>
      </c>
      <c r="E110" s="2" t="s">
        <v>1609</v>
      </c>
      <c r="F110" s="2" t="s">
        <v>1415</v>
      </c>
      <c r="G110" s="2" t="s">
        <v>621</v>
      </c>
      <c r="H110" s="2" t="s">
        <v>1411</v>
      </c>
      <c r="I110" s="11">
        <v>35490</v>
      </c>
      <c r="J110" s="2">
        <v>50</v>
      </c>
      <c r="K110" s="2">
        <v>40</v>
      </c>
      <c r="L110" s="2">
        <v>1000</v>
      </c>
      <c r="M110" s="2" t="s">
        <v>1412</v>
      </c>
      <c r="N110" s="2" t="s">
        <v>196</v>
      </c>
      <c r="O110" s="2" t="s">
        <v>196</v>
      </c>
      <c r="P110" s="2"/>
      <c r="Q110" s="7">
        <v>41547</v>
      </c>
      <c r="R110" s="2" t="s">
        <v>1227</v>
      </c>
      <c r="S110" s="4" t="s">
        <v>1414</v>
      </c>
      <c r="T110" s="4">
        <v>300</v>
      </c>
      <c r="U110" s="4">
        <v>9000</v>
      </c>
      <c r="V110" s="4">
        <v>0.3</v>
      </c>
      <c r="W110" s="4">
        <f t="shared" si="1"/>
        <v>0.798</v>
      </c>
      <c r="Y110" s="4" t="s">
        <v>841</v>
      </c>
    </row>
    <row r="111" spans="1:25" ht="12">
      <c r="A111" s="2">
        <v>104</v>
      </c>
      <c r="B111" s="2">
        <v>4</v>
      </c>
      <c r="C111" s="2" t="s">
        <v>1608</v>
      </c>
      <c r="D111" s="2" t="s">
        <v>1410</v>
      </c>
      <c r="E111" s="2" t="s">
        <v>1609</v>
      </c>
      <c r="F111" s="2" t="s">
        <v>1418</v>
      </c>
      <c r="G111" s="2" t="s">
        <v>1228</v>
      </c>
      <c r="H111" s="2" t="s">
        <v>1411</v>
      </c>
      <c r="I111" s="11">
        <v>37773</v>
      </c>
      <c r="J111" s="2">
        <v>28</v>
      </c>
      <c r="K111" s="2">
        <v>20</v>
      </c>
      <c r="L111" s="2">
        <v>2000</v>
      </c>
      <c r="M111" s="2" t="s">
        <v>517</v>
      </c>
      <c r="N111" s="2" t="s">
        <v>1428</v>
      </c>
      <c r="O111" s="2" t="s">
        <v>1428</v>
      </c>
      <c r="P111" s="2">
        <v>3000</v>
      </c>
      <c r="Q111" s="7">
        <v>41547</v>
      </c>
      <c r="R111" s="2" t="s">
        <v>1229</v>
      </c>
      <c r="S111" s="4" t="s">
        <v>1230</v>
      </c>
      <c r="T111" s="4">
        <v>250</v>
      </c>
      <c r="U111" s="4">
        <v>500</v>
      </c>
      <c r="V111" s="4">
        <v>0.078</v>
      </c>
      <c r="W111" s="4">
        <f t="shared" si="1"/>
        <v>0.20748</v>
      </c>
      <c r="Y111" s="4" t="s">
        <v>841</v>
      </c>
    </row>
    <row r="112" spans="1:25" ht="12">
      <c r="A112" s="2">
        <v>105</v>
      </c>
      <c r="B112" s="2">
        <v>5</v>
      </c>
      <c r="C112" s="2" t="s">
        <v>1608</v>
      </c>
      <c r="D112" s="2" t="s">
        <v>1410</v>
      </c>
      <c r="E112" s="2" t="s">
        <v>1609</v>
      </c>
      <c r="F112" s="2" t="s">
        <v>1231</v>
      </c>
      <c r="G112" s="2" t="s">
        <v>622</v>
      </c>
      <c r="H112" s="2" t="s">
        <v>1411</v>
      </c>
      <c r="I112" s="11">
        <v>37591</v>
      </c>
      <c r="J112" s="2">
        <v>56</v>
      </c>
      <c r="K112" s="2">
        <v>56</v>
      </c>
      <c r="L112" s="2">
        <v>800</v>
      </c>
      <c r="M112" s="2" t="s">
        <v>517</v>
      </c>
      <c r="N112" s="2" t="s">
        <v>1232</v>
      </c>
      <c r="O112" s="2" t="s">
        <v>1232</v>
      </c>
      <c r="P112" s="2"/>
      <c r="Q112" s="5">
        <v>41547</v>
      </c>
      <c r="R112" s="2" t="s">
        <v>1233</v>
      </c>
      <c r="S112" s="4" t="s">
        <v>1414</v>
      </c>
      <c r="T112" s="4">
        <v>400</v>
      </c>
      <c r="U112" s="4">
        <v>500</v>
      </c>
      <c r="V112" s="4">
        <v>0.4</v>
      </c>
      <c r="W112" s="4">
        <f t="shared" si="1"/>
        <v>1.064</v>
      </c>
      <c r="Y112" s="4" t="s">
        <v>841</v>
      </c>
    </row>
    <row r="113" spans="1:25" ht="36">
      <c r="A113" s="2">
        <v>106</v>
      </c>
      <c r="B113" s="2">
        <v>6</v>
      </c>
      <c r="C113" s="2" t="s">
        <v>1608</v>
      </c>
      <c r="D113" s="2" t="s">
        <v>1410</v>
      </c>
      <c r="E113" s="2" t="s">
        <v>1234</v>
      </c>
      <c r="F113" s="2" t="s">
        <v>268</v>
      </c>
      <c r="G113" s="2" t="s">
        <v>1235</v>
      </c>
      <c r="H113" s="2" t="s">
        <v>1411</v>
      </c>
      <c r="I113" s="11">
        <v>38504</v>
      </c>
      <c r="J113" s="2">
        <v>80</v>
      </c>
      <c r="K113" s="2">
        <v>80</v>
      </c>
      <c r="L113" s="2">
        <v>1380.84</v>
      </c>
      <c r="M113" s="2" t="s">
        <v>1421</v>
      </c>
      <c r="N113" s="2" t="s">
        <v>623</v>
      </c>
      <c r="O113" s="2" t="s">
        <v>1236</v>
      </c>
      <c r="P113" s="2"/>
      <c r="Q113" s="7">
        <v>41547</v>
      </c>
      <c r="R113" s="2" t="s">
        <v>1237</v>
      </c>
      <c r="S113" s="4" t="s">
        <v>1230</v>
      </c>
      <c r="T113" s="4">
        <v>914.83</v>
      </c>
      <c r="U113" s="4">
        <v>524</v>
      </c>
      <c r="V113" s="4">
        <v>0.5</v>
      </c>
      <c r="W113" s="4">
        <f t="shared" si="1"/>
        <v>1.33</v>
      </c>
      <c r="Y113" s="4" t="s">
        <v>841</v>
      </c>
    </row>
    <row r="114" spans="1:25" ht="33" customHeight="1">
      <c r="A114" s="2">
        <v>107</v>
      </c>
      <c r="B114" s="2">
        <v>7</v>
      </c>
      <c r="C114" s="2" t="s">
        <v>1608</v>
      </c>
      <c r="D114" s="2" t="s">
        <v>1410</v>
      </c>
      <c r="E114" s="2" t="s">
        <v>1238</v>
      </c>
      <c r="F114" s="2" t="s">
        <v>268</v>
      </c>
      <c r="G114" s="2" t="s">
        <v>1239</v>
      </c>
      <c r="H114" s="2" t="s">
        <v>1597</v>
      </c>
      <c r="I114" s="11">
        <v>40026</v>
      </c>
      <c r="J114" s="2">
        <v>507</v>
      </c>
      <c r="K114" s="2">
        <v>48</v>
      </c>
      <c r="L114" s="2">
        <v>51285</v>
      </c>
      <c r="M114" s="2" t="s">
        <v>1412</v>
      </c>
      <c r="N114" s="2" t="s">
        <v>1240</v>
      </c>
      <c r="O114" s="2" t="s">
        <v>1241</v>
      </c>
      <c r="P114" s="2"/>
      <c r="Q114" s="7">
        <v>41547</v>
      </c>
      <c r="R114" s="2" t="s">
        <v>1242</v>
      </c>
      <c r="S114" s="4" t="s">
        <v>1414</v>
      </c>
      <c r="T114" s="4">
        <v>14718</v>
      </c>
      <c r="U114" s="4">
        <v>25000</v>
      </c>
      <c r="V114" s="4">
        <v>0.2</v>
      </c>
      <c r="W114" s="4">
        <f t="shared" si="1"/>
        <v>0.532</v>
      </c>
      <c r="X114" s="4">
        <v>0</v>
      </c>
      <c r="Y114" s="4" t="s">
        <v>841</v>
      </c>
    </row>
    <row r="115" spans="1:25" ht="84">
      <c r="A115" s="2">
        <v>108</v>
      </c>
      <c r="B115" s="2">
        <v>8</v>
      </c>
      <c r="C115" s="2" t="s">
        <v>1608</v>
      </c>
      <c r="D115" s="2" t="s">
        <v>1410</v>
      </c>
      <c r="E115" s="2" t="s">
        <v>1238</v>
      </c>
      <c r="F115" s="2" t="s">
        <v>279</v>
      </c>
      <c r="G115" s="2" t="s">
        <v>1243</v>
      </c>
      <c r="H115" s="2" t="s">
        <v>1411</v>
      </c>
      <c r="I115" s="11">
        <v>39409</v>
      </c>
      <c r="J115" s="2">
        <v>18</v>
      </c>
      <c r="K115" s="2">
        <v>5</v>
      </c>
      <c r="L115" s="2">
        <v>1080</v>
      </c>
      <c r="M115" s="2" t="s">
        <v>1412</v>
      </c>
      <c r="N115" s="2" t="s">
        <v>1244</v>
      </c>
      <c r="O115" s="2" t="s">
        <v>1245</v>
      </c>
      <c r="P115" s="2"/>
      <c r="Q115" s="7">
        <v>41547</v>
      </c>
      <c r="R115" s="2" t="s">
        <v>1246</v>
      </c>
      <c r="S115" s="4" t="s">
        <v>1414</v>
      </c>
      <c r="T115" s="4">
        <v>118.93</v>
      </c>
      <c r="U115" s="4">
        <v>200</v>
      </c>
      <c r="W115" s="4">
        <f t="shared" si="1"/>
        <v>0</v>
      </c>
      <c r="Y115" s="4" t="s">
        <v>841</v>
      </c>
    </row>
    <row r="116" spans="1:25" ht="24">
      <c r="A116" s="2">
        <v>109</v>
      </c>
      <c r="B116" s="2">
        <v>9</v>
      </c>
      <c r="C116" s="2" t="s">
        <v>545</v>
      </c>
      <c r="D116" s="2" t="s">
        <v>841</v>
      </c>
      <c r="E116" s="2" t="s">
        <v>624</v>
      </c>
      <c r="F116" s="2" t="s">
        <v>625</v>
      </c>
      <c r="G116" s="2" t="s">
        <v>626</v>
      </c>
      <c r="H116" s="2" t="s">
        <v>548</v>
      </c>
      <c r="I116" s="11">
        <v>37288</v>
      </c>
      <c r="J116" s="2">
        <v>1040</v>
      </c>
      <c r="K116" s="2">
        <v>1040</v>
      </c>
      <c r="L116" s="2" t="s">
        <v>627</v>
      </c>
      <c r="M116" s="2" t="s">
        <v>887</v>
      </c>
      <c r="N116" s="2" t="s">
        <v>620</v>
      </c>
      <c r="O116" s="2" t="s">
        <v>620</v>
      </c>
      <c r="P116" s="2">
        <v>40</v>
      </c>
      <c r="Q116" s="7">
        <v>41547</v>
      </c>
      <c r="R116" s="2" t="s">
        <v>628</v>
      </c>
      <c r="S116" s="4" t="s">
        <v>629</v>
      </c>
      <c r="T116" s="4">
        <v>15000</v>
      </c>
      <c r="U116" s="4">
        <v>1500</v>
      </c>
      <c r="V116" s="4">
        <f>P116*0.2</f>
        <v>8</v>
      </c>
      <c r="W116" s="4">
        <f t="shared" si="1"/>
        <v>21.28</v>
      </c>
      <c r="X116" s="4">
        <v>260</v>
      </c>
      <c r="Y116" s="4" t="s">
        <v>846</v>
      </c>
    </row>
    <row r="117" spans="1:25" ht="24">
      <c r="A117" s="2">
        <v>110</v>
      </c>
      <c r="B117" s="2">
        <v>10</v>
      </c>
      <c r="C117" s="2" t="s">
        <v>545</v>
      </c>
      <c r="D117" s="2" t="s">
        <v>841</v>
      </c>
      <c r="E117" s="2" t="s">
        <v>624</v>
      </c>
      <c r="F117" s="2" t="s">
        <v>625</v>
      </c>
      <c r="G117" s="2" t="s">
        <v>630</v>
      </c>
      <c r="H117" s="2" t="s">
        <v>548</v>
      </c>
      <c r="I117" s="11">
        <v>38200</v>
      </c>
      <c r="J117" s="2">
        <v>571</v>
      </c>
      <c r="K117" s="2">
        <v>426</v>
      </c>
      <c r="L117" s="2">
        <v>39735</v>
      </c>
      <c r="M117" s="2" t="s">
        <v>887</v>
      </c>
      <c r="N117" s="2" t="s">
        <v>631</v>
      </c>
      <c r="O117" s="2" t="s">
        <v>631</v>
      </c>
      <c r="P117" s="2">
        <v>60</v>
      </c>
      <c r="Q117" s="7">
        <v>41547</v>
      </c>
      <c r="R117" s="2" t="s">
        <v>632</v>
      </c>
      <c r="S117" s="4" t="s">
        <v>629</v>
      </c>
      <c r="T117" s="4">
        <v>34947</v>
      </c>
      <c r="U117" s="4">
        <v>5500</v>
      </c>
      <c r="V117" s="4">
        <f>P117*0.2</f>
        <v>12</v>
      </c>
      <c r="W117" s="4">
        <f t="shared" si="1"/>
        <v>31.92</v>
      </c>
      <c r="X117" s="4">
        <v>500</v>
      </c>
      <c r="Y117" s="4" t="s">
        <v>846</v>
      </c>
    </row>
    <row r="118" spans="1:25" ht="84">
      <c r="A118" s="2">
        <v>111</v>
      </c>
      <c r="B118" s="2">
        <v>11</v>
      </c>
      <c r="C118" s="2" t="s">
        <v>1608</v>
      </c>
      <c r="D118" s="2" t="s">
        <v>1410</v>
      </c>
      <c r="E118" s="2" t="s">
        <v>1238</v>
      </c>
      <c r="F118" s="2" t="s">
        <v>884</v>
      </c>
      <c r="G118" s="2" t="s">
        <v>37</v>
      </c>
      <c r="H118" s="2" t="s">
        <v>38</v>
      </c>
      <c r="I118" s="11" t="s">
        <v>39</v>
      </c>
      <c r="J118" s="2">
        <v>50</v>
      </c>
      <c r="K118" s="2">
        <v>20</v>
      </c>
      <c r="L118" s="2">
        <v>5320</v>
      </c>
      <c r="M118" s="2" t="s">
        <v>1412</v>
      </c>
      <c r="N118" s="2" t="s">
        <v>40</v>
      </c>
      <c r="O118" s="2" t="s">
        <v>40</v>
      </c>
      <c r="P118" s="2"/>
      <c r="Q118" s="2" t="s">
        <v>1362</v>
      </c>
      <c r="R118" s="2" t="s">
        <v>41</v>
      </c>
      <c r="S118" s="4" t="s">
        <v>842</v>
      </c>
      <c r="T118" s="4">
        <v>2000</v>
      </c>
      <c r="U118" s="4">
        <v>1800</v>
      </c>
      <c r="V118" s="4">
        <v>0.25</v>
      </c>
      <c r="W118" s="4">
        <v>0.67</v>
      </c>
      <c r="X118" s="4" t="s">
        <v>1542</v>
      </c>
      <c r="Y118" s="4" t="s">
        <v>841</v>
      </c>
    </row>
    <row r="119" spans="1:25" ht="48">
      <c r="A119" s="2">
        <v>112</v>
      </c>
      <c r="B119" s="2">
        <v>12</v>
      </c>
      <c r="C119" s="2" t="s">
        <v>1608</v>
      </c>
      <c r="D119" s="2" t="s">
        <v>1410</v>
      </c>
      <c r="E119" s="2" t="s">
        <v>1238</v>
      </c>
      <c r="F119" s="2" t="s">
        <v>884</v>
      </c>
      <c r="G119" s="2" t="s">
        <v>42</v>
      </c>
      <c r="H119" s="2" t="s">
        <v>1427</v>
      </c>
      <c r="I119" s="11" t="s">
        <v>43</v>
      </c>
      <c r="J119" s="2">
        <v>631</v>
      </c>
      <c r="K119" s="2">
        <v>150</v>
      </c>
      <c r="L119" s="2">
        <v>36333</v>
      </c>
      <c r="M119" s="2" t="s">
        <v>1412</v>
      </c>
      <c r="N119" s="2" t="s">
        <v>44</v>
      </c>
      <c r="O119" s="2" t="s">
        <v>45</v>
      </c>
      <c r="P119" s="2"/>
      <c r="Q119" s="2" t="s">
        <v>1362</v>
      </c>
      <c r="R119" s="2" t="s">
        <v>46</v>
      </c>
      <c r="S119" s="4" t="s">
        <v>842</v>
      </c>
      <c r="T119" s="4">
        <v>314.8</v>
      </c>
      <c r="U119" s="4">
        <v>12000</v>
      </c>
      <c r="V119" s="4">
        <v>0.0635</v>
      </c>
      <c r="W119" s="4" t="s">
        <v>1542</v>
      </c>
      <c r="X119" s="4" t="s">
        <v>1542</v>
      </c>
      <c r="Y119" s="4" t="s">
        <v>841</v>
      </c>
    </row>
    <row r="120" spans="1:25" ht="24">
      <c r="A120" s="2">
        <v>113</v>
      </c>
      <c r="B120" s="2">
        <v>13</v>
      </c>
      <c r="C120" s="2" t="s">
        <v>1608</v>
      </c>
      <c r="D120" s="2" t="s">
        <v>1410</v>
      </c>
      <c r="E120" s="2" t="s">
        <v>1238</v>
      </c>
      <c r="F120" s="2" t="s">
        <v>542</v>
      </c>
      <c r="G120" s="2" t="s">
        <v>47</v>
      </c>
      <c r="H120" s="2" t="s">
        <v>38</v>
      </c>
      <c r="I120" s="11" t="s">
        <v>48</v>
      </c>
      <c r="J120" s="2">
        <v>62</v>
      </c>
      <c r="K120" s="2">
        <v>22</v>
      </c>
      <c r="L120" s="2">
        <v>6800</v>
      </c>
      <c r="M120" s="2" t="s">
        <v>1412</v>
      </c>
      <c r="N120" s="2" t="s">
        <v>49</v>
      </c>
      <c r="O120" s="2" t="s">
        <v>50</v>
      </c>
      <c r="P120" s="2"/>
      <c r="Q120" s="2" t="s">
        <v>543</v>
      </c>
      <c r="R120" s="2" t="s">
        <v>544</v>
      </c>
      <c r="S120" s="4" t="s">
        <v>842</v>
      </c>
      <c r="T120" s="4">
        <v>550</v>
      </c>
      <c r="U120" s="4">
        <v>860</v>
      </c>
      <c r="V120" s="4">
        <v>0.13</v>
      </c>
      <c r="W120" s="4">
        <v>0.35</v>
      </c>
      <c r="X120" s="4" t="s">
        <v>1542</v>
      </c>
      <c r="Y120" s="4" t="s">
        <v>841</v>
      </c>
    </row>
    <row r="121" spans="1:25" ht="24">
      <c r="A121" s="2">
        <v>114</v>
      </c>
      <c r="B121" s="2">
        <v>14</v>
      </c>
      <c r="C121" s="2" t="s">
        <v>1608</v>
      </c>
      <c r="D121" s="2" t="s">
        <v>1410</v>
      </c>
      <c r="E121" s="2" t="s">
        <v>546</v>
      </c>
      <c r="F121" s="2" t="s">
        <v>633</v>
      </c>
      <c r="G121" s="2" t="s">
        <v>634</v>
      </c>
      <c r="H121" s="2" t="s">
        <v>548</v>
      </c>
      <c r="I121" s="11" t="s">
        <v>635</v>
      </c>
      <c r="J121" s="2">
        <v>120</v>
      </c>
      <c r="K121" s="2">
        <v>50</v>
      </c>
      <c r="L121" s="2">
        <v>2100</v>
      </c>
      <c r="M121" s="2" t="s">
        <v>887</v>
      </c>
      <c r="N121" s="2" t="s">
        <v>541</v>
      </c>
      <c r="O121" s="2" t="s">
        <v>541</v>
      </c>
      <c r="P121" s="2"/>
      <c r="Q121" s="7">
        <v>41547</v>
      </c>
      <c r="R121" s="2" t="s">
        <v>636</v>
      </c>
      <c r="S121" s="4" t="s">
        <v>637</v>
      </c>
      <c r="T121" s="4">
        <v>820</v>
      </c>
      <c r="U121" s="4">
        <v>1050</v>
      </c>
      <c r="V121" s="4">
        <v>0.1</v>
      </c>
      <c r="W121" s="4">
        <v>0.08</v>
      </c>
      <c r="X121" s="4">
        <v>0.045</v>
      </c>
      <c r="Y121" s="4" t="s">
        <v>841</v>
      </c>
    </row>
    <row r="122" spans="1:25" ht="12">
      <c r="A122" s="2">
        <v>115</v>
      </c>
      <c r="B122" s="2">
        <v>15</v>
      </c>
      <c r="C122" s="2" t="s">
        <v>1608</v>
      </c>
      <c r="D122" s="2" t="s">
        <v>1410</v>
      </c>
      <c r="E122" s="2" t="s">
        <v>546</v>
      </c>
      <c r="F122" s="2" t="s">
        <v>884</v>
      </c>
      <c r="G122" s="2" t="s">
        <v>638</v>
      </c>
      <c r="H122" s="2" t="s">
        <v>548</v>
      </c>
      <c r="I122" s="11" t="s">
        <v>48</v>
      </c>
      <c r="J122" s="2">
        <v>10</v>
      </c>
      <c r="K122" s="2">
        <v>10</v>
      </c>
      <c r="L122" s="2">
        <v>800</v>
      </c>
      <c r="M122" s="2" t="s">
        <v>517</v>
      </c>
      <c r="N122" s="2" t="s">
        <v>891</v>
      </c>
      <c r="O122" s="2" t="s">
        <v>891</v>
      </c>
      <c r="P122" s="2"/>
      <c r="Q122" s="7">
        <v>41547</v>
      </c>
      <c r="R122" s="2" t="s">
        <v>639</v>
      </c>
      <c r="S122" s="4" t="s">
        <v>637</v>
      </c>
      <c r="T122" s="4">
        <v>500</v>
      </c>
      <c r="U122" s="4">
        <v>600</v>
      </c>
      <c r="Y122" s="103" t="s">
        <v>841</v>
      </c>
    </row>
    <row r="123" spans="1:25" ht="24">
      <c r="A123" s="2">
        <v>116</v>
      </c>
      <c r="B123" s="2">
        <v>16</v>
      </c>
      <c r="C123" s="2" t="s">
        <v>545</v>
      </c>
      <c r="D123" s="2" t="s">
        <v>841</v>
      </c>
      <c r="E123" s="2" t="s">
        <v>546</v>
      </c>
      <c r="F123" s="2" t="s">
        <v>542</v>
      </c>
      <c r="G123" s="2" t="s">
        <v>547</v>
      </c>
      <c r="H123" s="2" t="s">
        <v>548</v>
      </c>
      <c r="I123" s="9">
        <v>38899</v>
      </c>
      <c r="J123" s="2">
        <v>20</v>
      </c>
      <c r="K123" s="2">
        <v>20</v>
      </c>
      <c r="L123" s="2" t="s">
        <v>549</v>
      </c>
      <c r="M123" s="2" t="s">
        <v>887</v>
      </c>
      <c r="N123" s="2" t="s">
        <v>550</v>
      </c>
      <c r="O123" s="2" t="s">
        <v>550</v>
      </c>
      <c r="P123" s="2"/>
      <c r="Q123" s="5">
        <v>41547</v>
      </c>
      <c r="R123" s="2" t="s">
        <v>551</v>
      </c>
      <c r="S123" s="4" t="s">
        <v>100</v>
      </c>
      <c r="T123" s="4">
        <v>1200</v>
      </c>
      <c r="U123" s="4">
        <v>3000</v>
      </c>
      <c r="Y123" s="4" t="s">
        <v>841</v>
      </c>
    </row>
    <row r="124" spans="1:25" ht="24">
      <c r="A124" s="2">
        <v>117</v>
      </c>
      <c r="B124" s="2">
        <v>17</v>
      </c>
      <c r="C124" s="2" t="s">
        <v>545</v>
      </c>
      <c r="D124" s="2" t="s">
        <v>841</v>
      </c>
      <c r="E124" s="2" t="s">
        <v>546</v>
      </c>
      <c r="F124" s="2" t="s">
        <v>640</v>
      </c>
      <c r="G124" s="2" t="s">
        <v>641</v>
      </c>
      <c r="H124" s="2" t="s">
        <v>548</v>
      </c>
      <c r="I124" s="9">
        <v>39753</v>
      </c>
      <c r="J124" s="2">
        <v>84</v>
      </c>
      <c r="K124" s="2">
        <v>84</v>
      </c>
      <c r="L124" s="2" t="s">
        <v>642</v>
      </c>
      <c r="M124" s="2" t="s">
        <v>517</v>
      </c>
      <c r="N124" s="2" t="s">
        <v>620</v>
      </c>
      <c r="O124" s="2" t="s">
        <v>620</v>
      </c>
      <c r="P124" s="2"/>
      <c r="Q124" s="5">
        <v>41547</v>
      </c>
      <c r="R124" s="2" t="s">
        <v>643</v>
      </c>
      <c r="S124" s="4" t="s">
        <v>637</v>
      </c>
      <c r="T124" s="4">
        <v>460</v>
      </c>
      <c r="Y124" s="4" t="s">
        <v>841</v>
      </c>
    </row>
    <row r="125" spans="1:25" ht="12">
      <c r="A125" s="2">
        <v>118</v>
      </c>
      <c r="B125" s="2">
        <v>18</v>
      </c>
      <c r="C125" s="2" t="s">
        <v>545</v>
      </c>
      <c r="D125" s="2" t="s">
        <v>841</v>
      </c>
      <c r="E125" s="2" t="s">
        <v>546</v>
      </c>
      <c r="F125" s="2" t="s">
        <v>644</v>
      </c>
      <c r="G125" s="2" t="s">
        <v>645</v>
      </c>
      <c r="H125" s="2" t="s">
        <v>548</v>
      </c>
      <c r="I125" s="2" t="s">
        <v>646</v>
      </c>
      <c r="J125" s="2">
        <v>15</v>
      </c>
      <c r="K125" s="2">
        <v>15</v>
      </c>
      <c r="L125" s="2">
        <v>300</v>
      </c>
      <c r="M125" s="2" t="s">
        <v>517</v>
      </c>
      <c r="N125" s="2" t="s">
        <v>647</v>
      </c>
      <c r="O125" s="2" t="s">
        <v>647</v>
      </c>
      <c r="P125" s="2"/>
      <c r="Q125" s="7">
        <v>41547</v>
      </c>
      <c r="R125" s="2" t="s">
        <v>648</v>
      </c>
      <c r="S125" s="4" t="s">
        <v>100</v>
      </c>
      <c r="T125" s="4">
        <v>120</v>
      </c>
      <c r="U125" s="4">
        <v>120</v>
      </c>
      <c r="Y125" s="103" t="s">
        <v>841</v>
      </c>
    </row>
    <row r="126" spans="1:25" ht="12">
      <c r="A126" s="2">
        <v>119</v>
      </c>
      <c r="B126" s="2">
        <v>19</v>
      </c>
      <c r="C126" s="2" t="s">
        <v>1608</v>
      </c>
      <c r="D126" s="2" t="s">
        <v>1410</v>
      </c>
      <c r="E126" s="2" t="s">
        <v>546</v>
      </c>
      <c r="F126" s="2" t="s">
        <v>884</v>
      </c>
      <c r="G126" s="2" t="s">
        <v>649</v>
      </c>
      <c r="H126" s="2" t="s">
        <v>548</v>
      </c>
      <c r="I126" s="11">
        <v>38899</v>
      </c>
      <c r="J126" s="2">
        <v>28</v>
      </c>
      <c r="K126" s="2">
        <v>28</v>
      </c>
      <c r="L126" s="2">
        <v>518</v>
      </c>
      <c r="M126" s="2" t="s">
        <v>517</v>
      </c>
      <c r="N126" s="2" t="s">
        <v>550</v>
      </c>
      <c r="O126" s="2" t="s">
        <v>550</v>
      </c>
      <c r="P126" s="2"/>
      <c r="Q126" s="7">
        <v>41547</v>
      </c>
      <c r="R126" s="2" t="s">
        <v>650</v>
      </c>
      <c r="S126" s="4" t="s">
        <v>637</v>
      </c>
      <c r="T126" s="4">
        <v>310</v>
      </c>
      <c r="U126" s="4">
        <v>380</v>
      </c>
      <c r="Y126" s="103" t="s">
        <v>841</v>
      </c>
    </row>
    <row r="127" spans="1:25" ht="12">
      <c r="A127" s="2">
        <v>120</v>
      </c>
      <c r="B127" s="2">
        <v>20</v>
      </c>
      <c r="C127" s="2" t="s">
        <v>1608</v>
      </c>
      <c r="D127" s="2" t="s">
        <v>1410</v>
      </c>
      <c r="E127" s="2" t="s">
        <v>546</v>
      </c>
      <c r="F127" s="2" t="s">
        <v>884</v>
      </c>
      <c r="G127" s="2" t="s">
        <v>651</v>
      </c>
      <c r="H127" s="2" t="s">
        <v>548</v>
      </c>
      <c r="I127" s="11">
        <v>35947</v>
      </c>
      <c r="J127" s="2">
        <v>22</v>
      </c>
      <c r="K127" s="2">
        <v>20</v>
      </c>
      <c r="L127" s="2">
        <v>2000</v>
      </c>
      <c r="M127" s="2" t="s">
        <v>517</v>
      </c>
      <c r="N127" s="2" t="s">
        <v>652</v>
      </c>
      <c r="O127" s="2" t="s">
        <v>51</v>
      </c>
      <c r="P127" s="2"/>
      <c r="Q127" s="7">
        <v>41547</v>
      </c>
      <c r="R127" s="2" t="s">
        <v>653</v>
      </c>
      <c r="S127" s="4" t="s">
        <v>637</v>
      </c>
      <c r="T127" s="4">
        <v>700</v>
      </c>
      <c r="U127" s="4">
        <v>1100</v>
      </c>
      <c r="Y127" s="103" t="s">
        <v>841</v>
      </c>
    </row>
    <row r="128" spans="1:25" ht="24">
      <c r="A128" s="2">
        <v>121</v>
      </c>
      <c r="B128" s="2">
        <v>21</v>
      </c>
      <c r="C128" s="2" t="s">
        <v>1608</v>
      </c>
      <c r="D128" s="2" t="s">
        <v>1410</v>
      </c>
      <c r="E128" s="2" t="s">
        <v>546</v>
      </c>
      <c r="F128" s="2" t="s">
        <v>884</v>
      </c>
      <c r="G128" s="2" t="s">
        <v>654</v>
      </c>
      <c r="H128" s="2" t="s">
        <v>548</v>
      </c>
      <c r="I128" s="11">
        <v>36312</v>
      </c>
      <c r="J128" s="2">
        <v>17</v>
      </c>
      <c r="K128" s="2">
        <v>15</v>
      </c>
      <c r="L128" s="2">
        <v>800</v>
      </c>
      <c r="M128" s="2" t="s">
        <v>1421</v>
      </c>
      <c r="N128" s="2" t="s">
        <v>655</v>
      </c>
      <c r="O128" s="2" t="s">
        <v>655</v>
      </c>
      <c r="P128" s="2"/>
      <c r="Q128" s="7">
        <v>41547</v>
      </c>
      <c r="R128" s="2" t="s">
        <v>656</v>
      </c>
      <c r="S128" s="4" t="s">
        <v>637</v>
      </c>
      <c r="T128" s="4">
        <v>330</v>
      </c>
      <c r="U128" s="4">
        <v>450</v>
      </c>
      <c r="Y128" s="103" t="s">
        <v>841</v>
      </c>
    </row>
    <row r="129" spans="1:25" ht="12">
      <c r="A129" s="2">
        <v>122</v>
      </c>
      <c r="B129" s="2">
        <v>22</v>
      </c>
      <c r="C129" s="2" t="s">
        <v>1608</v>
      </c>
      <c r="D129" s="2" t="s">
        <v>1410</v>
      </c>
      <c r="E129" s="2" t="s">
        <v>546</v>
      </c>
      <c r="F129" s="2" t="s">
        <v>644</v>
      </c>
      <c r="G129" s="2" t="s">
        <v>657</v>
      </c>
      <c r="H129" s="2" t="s">
        <v>548</v>
      </c>
      <c r="I129" s="11">
        <v>39995</v>
      </c>
      <c r="J129" s="2">
        <v>11</v>
      </c>
      <c r="K129" s="2">
        <v>11</v>
      </c>
      <c r="L129" s="2">
        <v>200</v>
      </c>
      <c r="M129" s="2" t="s">
        <v>517</v>
      </c>
      <c r="N129" s="2" t="s">
        <v>541</v>
      </c>
      <c r="O129" s="2" t="s">
        <v>541</v>
      </c>
      <c r="P129" s="2"/>
      <c r="Q129" s="7">
        <v>41547</v>
      </c>
      <c r="R129" s="2" t="s">
        <v>658</v>
      </c>
      <c r="S129" s="4" t="s">
        <v>637</v>
      </c>
      <c r="T129" s="4">
        <v>300</v>
      </c>
      <c r="U129" s="4">
        <v>400</v>
      </c>
      <c r="Y129" s="103" t="s">
        <v>841</v>
      </c>
    </row>
    <row r="130" spans="1:24" s="90" customFormat="1" ht="12">
      <c r="A130" s="86" t="s">
        <v>659</v>
      </c>
      <c r="B130" s="86"/>
      <c r="C130" s="86"/>
      <c r="D130" s="86"/>
      <c r="E130" s="86"/>
      <c r="F130" s="86"/>
      <c r="G130" s="91"/>
      <c r="H130" s="86"/>
      <c r="I130" s="87"/>
      <c r="J130" s="92"/>
      <c r="K130" s="86"/>
      <c r="L130" s="88"/>
      <c r="M130" s="89"/>
      <c r="N130" s="89"/>
      <c r="O130" s="86"/>
      <c r="P130" s="1"/>
      <c r="Q130" s="86"/>
      <c r="R130" s="86"/>
      <c r="T130" s="112"/>
      <c r="U130" s="112"/>
      <c r="V130" s="112"/>
      <c r="W130" s="113">
        <f t="shared" si="1"/>
        <v>0</v>
      </c>
      <c r="X130" s="112"/>
    </row>
    <row r="131" spans="1:25" ht="24">
      <c r="A131" s="2">
        <v>123</v>
      </c>
      <c r="B131" s="2">
        <v>1</v>
      </c>
      <c r="C131" s="2" t="s">
        <v>1247</v>
      </c>
      <c r="D131" s="2" t="s">
        <v>1579</v>
      </c>
      <c r="E131" s="2" t="s">
        <v>1248</v>
      </c>
      <c r="F131" s="2" t="s">
        <v>1576</v>
      </c>
      <c r="G131" s="2" t="s">
        <v>558</v>
      </c>
      <c r="H131" s="2" t="s">
        <v>1411</v>
      </c>
      <c r="I131" s="11">
        <v>38078</v>
      </c>
      <c r="J131" s="2">
        <v>108</v>
      </c>
      <c r="K131" s="2">
        <v>108</v>
      </c>
      <c r="L131" s="2">
        <v>1572</v>
      </c>
      <c r="M131" s="2" t="s">
        <v>1412</v>
      </c>
      <c r="N131" s="2" t="s">
        <v>1581</v>
      </c>
      <c r="O131" s="2" t="s">
        <v>1581</v>
      </c>
      <c r="P131" s="2">
        <v>12</v>
      </c>
      <c r="Q131" s="7">
        <v>41608</v>
      </c>
      <c r="R131" s="2" t="s">
        <v>559</v>
      </c>
      <c r="S131" s="4" t="s">
        <v>267</v>
      </c>
      <c r="T131" s="4">
        <v>482</v>
      </c>
      <c r="U131" s="4">
        <v>700</v>
      </c>
      <c r="V131" s="102">
        <f aca="true" t="shared" si="2" ref="V131:V136">P131*0.12</f>
        <v>1.44</v>
      </c>
      <c r="W131" s="102">
        <f t="shared" si="1"/>
        <v>3.8304</v>
      </c>
      <c r="X131" s="103"/>
      <c r="Y131" s="114" t="s">
        <v>846</v>
      </c>
    </row>
    <row r="132" spans="1:25" ht="24">
      <c r="A132" s="2">
        <v>124</v>
      </c>
      <c r="B132" s="2">
        <v>2</v>
      </c>
      <c r="C132" s="2" t="s">
        <v>1247</v>
      </c>
      <c r="D132" s="2" t="s">
        <v>1579</v>
      </c>
      <c r="E132" s="2" t="s">
        <v>1248</v>
      </c>
      <c r="F132" s="2" t="s">
        <v>1576</v>
      </c>
      <c r="G132" s="2" t="s">
        <v>560</v>
      </c>
      <c r="H132" s="2" t="s">
        <v>1411</v>
      </c>
      <c r="I132" s="11">
        <v>37681</v>
      </c>
      <c r="J132" s="2">
        <v>161</v>
      </c>
      <c r="K132" s="2">
        <v>158</v>
      </c>
      <c r="L132" s="2">
        <v>2914</v>
      </c>
      <c r="M132" s="2" t="s">
        <v>1412</v>
      </c>
      <c r="N132" s="2" t="s">
        <v>1249</v>
      </c>
      <c r="O132" s="2" t="s">
        <v>1249</v>
      </c>
      <c r="P132" s="2">
        <v>10</v>
      </c>
      <c r="Q132" s="7">
        <v>41608</v>
      </c>
      <c r="R132" s="2" t="s">
        <v>1250</v>
      </c>
      <c r="S132" s="4" t="s">
        <v>267</v>
      </c>
      <c r="T132" s="4">
        <v>1000</v>
      </c>
      <c r="U132" s="4">
        <v>1300</v>
      </c>
      <c r="V132" s="102">
        <f t="shared" si="2"/>
        <v>1.2</v>
      </c>
      <c r="W132" s="102">
        <f t="shared" si="1"/>
        <v>3.192</v>
      </c>
      <c r="X132" s="103"/>
      <c r="Y132" s="114" t="s">
        <v>846</v>
      </c>
    </row>
    <row r="133" spans="1:25" ht="24">
      <c r="A133" s="2">
        <v>125</v>
      </c>
      <c r="B133" s="2">
        <v>3</v>
      </c>
      <c r="C133" s="2" t="s">
        <v>1247</v>
      </c>
      <c r="D133" s="2" t="s">
        <v>1579</v>
      </c>
      <c r="E133" s="2" t="s">
        <v>1248</v>
      </c>
      <c r="F133" s="2" t="s">
        <v>1576</v>
      </c>
      <c r="G133" s="2" t="s">
        <v>561</v>
      </c>
      <c r="H133" s="2" t="s">
        <v>1411</v>
      </c>
      <c r="I133" s="11">
        <v>33298</v>
      </c>
      <c r="J133" s="2">
        <v>120</v>
      </c>
      <c r="K133" s="2">
        <v>120</v>
      </c>
      <c r="L133" s="2">
        <v>1500.18</v>
      </c>
      <c r="M133" s="2" t="s">
        <v>1412</v>
      </c>
      <c r="N133" s="2" t="s">
        <v>848</v>
      </c>
      <c r="O133" s="2" t="s">
        <v>848</v>
      </c>
      <c r="P133" s="2">
        <v>12</v>
      </c>
      <c r="Q133" s="7">
        <v>41608</v>
      </c>
      <c r="R133" s="2" t="s">
        <v>1251</v>
      </c>
      <c r="S133" s="4" t="s">
        <v>267</v>
      </c>
      <c r="T133" s="4">
        <v>500</v>
      </c>
      <c r="U133" s="4">
        <v>800</v>
      </c>
      <c r="V133" s="102">
        <f t="shared" si="2"/>
        <v>1.44</v>
      </c>
      <c r="W133" s="102">
        <f t="shared" si="1"/>
        <v>3.8304</v>
      </c>
      <c r="X133" s="103"/>
      <c r="Y133" s="114" t="s">
        <v>846</v>
      </c>
    </row>
    <row r="134" spans="1:25" ht="24">
      <c r="A134" s="2">
        <v>126</v>
      </c>
      <c r="B134" s="2">
        <v>4</v>
      </c>
      <c r="C134" s="2" t="s">
        <v>1247</v>
      </c>
      <c r="D134" s="2" t="s">
        <v>1579</v>
      </c>
      <c r="E134" s="2" t="s">
        <v>1248</v>
      </c>
      <c r="F134" s="2" t="s">
        <v>1576</v>
      </c>
      <c r="G134" s="2" t="s">
        <v>562</v>
      </c>
      <c r="H134" s="2" t="s">
        <v>1411</v>
      </c>
      <c r="I134" s="11">
        <v>37500</v>
      </c>
      <c r="J134" s="2">
        <v>114</v>
      </c>
      <c r="K134" s="2">
        <v>114</v>
      </c>
      <c r="L134" s="2">
        <v>1520</v>
      </c>
      <c r="M134" s="2" t="s">
        <v>1412</v>
      </c>
      <c r="N134" s="2" t="s">
        <v>563</v>
      </c>
      <c r="O134" s="2" t="s">
        <v>563</v>
      </c>
      <c r="P134" s="2">
        <v>8</v>
      </c>
      <c r="Q134" s="7">
        <v>41608</v>
      </c>
      <c r="R134" s="2" t="s">
        <v>564</v>
      </c>
      <c r="S134" s="4" t="s">
        <v>267</v>
      </c>
      <c r="T134" s="4">
        <v>1500</v>
      </c>
      <c r="U134" s="4">
        <v>2100</v>
      </c>
      <c r="V134" s="102">
        <f t="shared" si="2"/>
        <v>0.96</v>
      </c>
      <c r="W134" s="102">
        <f t="shared" si="1"/>
        <v>2.5536</v>
      </c>
      <c r="X134" s="103"/>
      <c r="Y134" s="114" t="s">
        <v>846</v>
      </c>
    </row>
    <row r="135" spans="1:25" ht="24">
      <c r="A135" s="2">
        <v>127</v>
      </c>
      <c r="B135" s="2">
        <v>5</v>
      </c>
      <c r="C135" s="2" t="s">
        <v>1247</v>
      </c>
      <c r="D135" s="2" t="s">
        <v>1579</v>
      </c>
      <c r="E135" s="2" t="s">
        <v>1248</v>
      </c>
      <c r="F135" s="2" t="s">
        <v>1576</v>
      </c>
      <c r="G135" s="2" t="s">
        <v>565</v>
      </c>
      <c r="H135" s="2" t="s">
        <v>1411</v>
      </c>
      <c r="I135" s="11">
        <v>37749</v>
      </c>
      <c r="J135" s="2">
        <v>110</v>
      </c>
      <c r="K135" s="2">
        <v>110</v>
      </c>
      <c r="L135" s="2">
        <v>2427</v>
      </c>
      <c r="M135" s="2" t="s">
        <v>1412</v>
      </c>
      <c r="N135" s="2" t="s">
        <v>1395</v>
      </c>
      <c r="O135" s="2" t="s">
        <v>891</v>
      </c>
      <c r="P135" s="2">
        <v>20</v>
      </c>
      <c r="Q135" s="7">
        <v>41608</v>
      </c>
      <c r="R135" s="2" t="s">
        <v>1252</v>
      </c>
      <c r="S135" s="4" t="s">
        <v>267</v>
      </c>
      <c r="T135" s="4">
        <v>1800</v>
      </c>
      <c r="U135" s="4">
        <v>2450</v>
      </c>
      <c r="V135" s="102">
        <f t="shared" si="2"/>
        <v>2.4</v>
      </c>
      <c r="W135" s="102">
        <f aca="true" t="shared" si="3" ref="W135:W198">V135*2.66</f>
        <v>6.384</v>
      </c>
      <c r="X135" s="117"/>
      <c r="Y135" s="114" t="s">
        <v>846</v>
      </c>
    </row>
    <row r="136" spans="1:25" ht="24">
      <c r="A136" s="2">
        <v>128</v>
      </c>
      <c r="B136" s="2">
        <v>6</v>
      </c>
      <c r="C136" s="2" t="s">
        <v>1247</v>
      </c>
      <c r="D136" s="2" t="s">
        <v>1579</v>
      </c>
      <c r="E136" s="2" t="s">
        <v>1255</v>
      </c>
      <c r="F136" s="2" t="s">
        <v>1576</v>
      </c>
      <c r="G136" s="2" t="s">
        <v>566</v>
      </c>
      <c r="H136" s="2" t="s">
        <v>1411</v>
      </c>
      <c r="I136" s="11" t="s">
        <v>1254</v>
      </c>
      <c r="J136" s="2">
        <v>118</v>
      </c>
      <c r="K136" s="2">
        <v>118</v>
      </c>
      <c r="L136" s="2">
        <v>3400</v>
      </c>
      <c r="M136" s="2" t="s">
        <v>1412</v>
      </c>
      <c r="N136" s="2" t="s">
        <v>423</v>
      </c>
      <c r="O136" s="2" t="s">
        <v>423</v>
      </c>
      <c r="P136" s="2">
        <v>16</v>
      </c>
      <c r="Q136" s="7">
        <v>41424</v>
      </c>
      <c r="R136" s="2" t="s">
        <v>567</v>
      </c>
      <c r="S136" s="4" t="s">
        <v>267</v>
      </c>
      <c r="V136" s="102">
        <f t="shared" si="2"/>
        <v>1.92</v>
      </c>
      <c r="W136" s="102">
        <f t="shared" si="3"/>
        <v>5.1072</v>
      </c>
      <c r="X136" s="117"/>
      <c r="Y136" s="117" t="s">
        <v>841</v>
      </c>
    </row>
    <row r="137" spans="1:25" ht="24">
      <c r="A137" s="2">
        <v>129</v>
      </c>
      <c r="B137" s="2">
        <v>7</v>
      </c>
      <c r="C137" s="2" t="s">
        <v>1247</v>
      </c>
      <c r="D137" s="2" t="s">
        <v>1579</v>
      </c>
      <c r="E137" s="2" t="s">
        <v>1255</v>
      </c>
      <c r="F137" s="2" t="s">
        <v>1256</v>
      </c>
      <c r="G137" s="2" t="s">
        <v>604</v>
      </c>
      <c r="H137" s="2" t="s">
        <v>1411</v>
      </c>
      <c r="I137" s="11">
        <v>35886</v>
      </c>
      <c r="J137" s="2">
        <v>180</v>
      </c>
      <c r="K137" s="2">
        <v>74</v>
      </c>
      <c r="L137" s="2">
        <v>7534</v>
      </c>
      <c r="M137" s="2" t="s">
        <v>1412</v>
      </c>
      <c r="N137" s="2" t="s">
        <v>1232</v>
      </c>
      <c r="O137" s="2" t="s">
        <v>1232</v>
      </c>
      <c r="P137" s="2"/>
      <c r="Q137" s="7">
        <v>41424</v>
      </c>
      <c r="R137" s="2" t="s">
        <v>605</v>
      </c>
      <c r="S137" s="4" t="s">
        <v>267</v>
      </c>
      <c r="V137" s="102">
        <v>0.02</v>
      </c>
      <c r="W137" s="102">
        <f t="shared" si="3"/>
        <v>0.053200000000000004</v>
      </c>
      <c r="X137" s="117"/>
      <c r="Y137" s="117" t="s">
        <v>841</v>
      </c>
    </row>
    <row r="138" spans="1:25" ht="24">
      <c r="A138" s="2">
        <v>130</v>
      </c>
      <c r="B138" s="2">
        <v>8</v>
      </c>
      <c r="C138" s="2" t="s">
        <v>1247</v>
      </c>
      <c r="D138" s="2" t="s">
        <v>1579</v>
      </c>
      <c r="E138" s="2" t="s">
        <v>1253</v>
      </c>
      <c r="F138" s="2" t="s">
        <v>1257</v>
      </c>
      <c r="G138" s="2" t="s">
        <v>1258</v>
      </c>
      <c r="H138" s="2" t="s">
        <v>1411</v>
      </c>
      <c r="I138" s="11">
        <v>40026</v>
      </c>
      <c r="J138" s="2">
        <v>100</v>
      </c>
      <c r="K138" s="2">
        <v>100</v>
      </c>
      <c r="L138" s="2">
        <v>1600</v>
      </c>
      <c r="M138" s="2" t="s">
        <v>1412</v>
      </c>
      <c r="N138" s="2" t="s">
        <v>1259</v>
      </c>
      <c r="O138" s="2" t="s">
        <v>1259</v>
      </c>
      <c r="P138" s="2">
        <v>60</v>
      </c>
      <c r="Q138" s="5">
        <v>41547</v>
      </c>
      <c r="R138" s="2" t="s">
        <v>1260</v>
      </c>
      <c r="S138" s="4" t="s">
        <v>267</v>
      </c>
      <c r="T138" s="4">
        <v>1300</v>
      </c>
      <c r="U138" s="4">
        <v>500</v>
      </c>
      <c r="V138" s="102">
        <v>0.414</v>
      </c>
      <c r="W138" s="102">
        <f t="shared" si="3"/>
        <v>1.10124</v>
      </c>
      <c r="X138" s="4">
        <v>0</v>
      </c>
      <c r="Y138" s="4" t="s">
        <v>841</v>
      </c>
    </row>
    <row r="139" spans="1:25" ht="24">
      <c r="A139" s="2">
        <v>131</v>
      </c>
      <c r="B139" s="2">
        <v>9</v>
      </c>
      <c r="C139" s="2" t="s">
        <v>1247</v>
      </c>
      <c r="D139" s="2" t="s">
        <v>1579</v>
      </c>
      <c r="E139" s="2" t="s">
        <v>1253</v>
      </c>
      <c r="F139" s="2" t="s">
        <v>1257</v>
      </c>
      <c r="G139" s="2" t="s">
        <v>1261</v>
      </c>
      <c r="H139" s="2" t="s">
        <v>1411</v>
      </c>
      <c r="I139" s="11">
        <v>38838</v>
      </c>
      <c r="J139" s="2">
        <v>150</v>
      </c>
      <c r="K139" s="2">
        <v>150</v>
      </c>
      <c r="L139" s="2">
        <v>3000</v>
      </c>
      <c r="M139" s="2" t="s">
        <v>1412</v>
      </c>
      <c r="N139" s="2" t="s">
        <v>1262</v>
      </c>
      <c r="O139" s="2" t="s">
        <v>1262</v>
      </c>
      <c r="P139" s="2">
        <v>120</v>
      </c>
      <c r="Q139" s="5">
        <v>41547</v>
      </c>
      <c r="R139" s="2" t="s">
        <v>1263</v>
      </c>
      <c r="S139" s="4" t="s">
        <v>267</v>
      </c>
      <c r="T139" s="4">
        <v>2600</v>
      </c>
      <c r="U139" s="4">
        <v>800</v>
      </c>
      <c r="V139" s="102">
        <v>1.173</v>
      </c>
      <c r="W139" s="102">
        <f t="shared" si="3"/>
        <v>3.1201800000000004</v>
      </c>
      <c r="X139" s="4">
        <v>0</v>
      </c>
      <c r="Y139" s="4" t="s">
        <v>846</v>
      </c>
    </row>
    <row r="140" spans="1:25" ht="12">
      <c r="A140" s="2">
        <v>132</v>
      </c>
      <c r="B140" s="2">
        <v>10</v>
      </c>
      <c r="C140" s="2" t="s">
        <v>1247</v>
      </c>
      <c r="D140" s="2" t="s">
        <v>1579</v>
      </c>
      <c r="E140" s="2" t="s">
        <v>1253</v>
      </c>
      <c r="F140" s="2" t="s">
        <v>1418</v>
      </c>
      <c r="G140" s="2" t="s">
        <v>1264</v>
      </c>
      <c r="H140" s="30" t="s">
        <v>1411</v>
      </c>
      <c r="I140" s="11">
        <v>39722</v>
      </c>
      <c r="J140" s="2">
        <v>48</v>
      </c>
      <c r="K140" s="2">
        <v>48</v>
      </c>
      <c r="L140" s="2">
        <v>220</v>
      </c>
      <c r="M140" s="2" t="s">
        <v>1421</v>
      </c>
      <c r="N140" s="2" t="s">
        <v>1423</v>
      </c>
      <c r="O140" s="2" t="s">
        <v>1423</v>
      </c>
      <c r="P140" s="2">
        <v>2000</v>
      </c>
      <c r="Q140" s="31">
        <v>41577</v>
      </c>
      <c r="R140" s="2" t="s">
        <v>1265</v>
      </c>
      <c r="S140" s="4" t="s">
        <v>1414</v>
      </c>
      <c r="T140" s="4">
        <v>180</v>
      </c>
      <c r="U140" s="4">
        <v>1100</v>
      </c>
      <c r="V140" s="102">
        <v>0.0832</v>
      </c>
      <c r="W140" s="102">
        <f t="shared" si="3"/>
        <v>0.221312</v>
      </c>
      <c r="Y140" s="103" t="s">
        <v>841</v>
      </c>
    </row>
    <row r="141" spans="1:25" ht="48">
      <c r="A141" s="2">
        <v>133</v>
      </c>
      <c r="B141" s="2">
        <v>11</v>
      </c>
      <c r="C141" s="2" t="s">
        <v>1247</v>
      </c>
      <c r="D141" s="2" t="s">
        <v>1579</v>
      </c>
      <c r="E141" s="2" t="s">
        <v>1253</v>
      </c>
      <c r="F141" s="2" t="s">
        <v>1418</v>
      </c>
      <c r="G141" s="2" t="s">
        <v>1266</v>
      </c>
      <c r="H141" s="30" t="s">
        <v>1411</v>
      </c>
      <c r="I141" s="11">
        <v>38991</v>
      </c>
      <c r="J141" s="2">
        <v>50</v>
      </c>
      <c r="K141" s="2">
        <v>27</v>
      </c>
      <c r="L141" s="2">
        <v>200</v>
      </c>
      <c r="M141" s="2" t="s">
        <v>1421</v>
      </c>
      <c r="N141" s="2" t="s">
        <v>1428</v>
      </c>
      <c r="O141" s="2" t="s">
        <v>1428</v>
      </c>
      <c r="P141" s="2">
        <v>3000</v>
      </c>
      <c r="Q141" s="31">
        <v>41577</v>
      </c>
      <c r="R141" s="2" t="s">
        <v>95</v>
      </c>
      <c r="S141" s="4" t="s">
        <v>1414</v>
      </c>
      <c r="T141" s="4">
        <v>400</v>
      </c>
      <c r="U141" s="4">
        <v>260</v>
      </c>
      <c r="V141" s="102">
        <v>0.104</v>
      </c>
      <c r="W141" s="102">
        <f t="shared" si="3"/>
        <v>0.27664</v>
      </c>
      <c r="Y141" s="103" t="s">
        <v>841</v>
      </c>
    </row>
    <row r="142" spans="1:25" ht="48">
      <c r="A142" s="2">
        <v>134</v>
      </c>
      <c r="B142" s="2">
        <v>12</v>
      </c>
      <c r="C142" s="2" t="s">
        <v>1247</v>
      </c>
      <c r="D142" s="2" t="s">
        <v>1579</v>
      </c>
      <c r="E142" s="2" t="s">
        <v>1253</v>
      </c>
      <c r="F142" s="2" t="s">
        <v>1418</v>
      </c>
      <c r="G142" s="2" t="s">
        <v>96</v>
      </c>
      <c r="H142" s="30" t="s">
        <v>1411</v>
      </c>
      <c r="I142" s="11">
        <v>39479</v>
      </c>
      <c r="J142" s="2">
        <v>46</v>
      </c>
      <c r="K142" s="2">
        <v>46</v>
      </c>
      <c r="L142" s="49">
        <v>213.73</v>
      </c>
      <c r="M142" s="2" t="s">
        <v>1421</v>
      </c>
      <c r="N142" s="2" t="s">
        <v>1428</v>
      </c>
      <c r="O142" s="2" t="s">
        <v>1428</v>
      </c>
      <c r="P142" s="2">
        <v>3000</v>
      </c>
      <c r="Q142" s="5">
        <v>41516</v>
      </c>
      <c r="R142" s="2" t="s">
        <v>97</v>
      </c>
      <c r="S142" s="4" t="s">
        <v>1414</v>
      </c>
      <c r="T142" s="4">
        <v>320</v>
      </c>
      <c r="U142" s="4">
        <v>285</v>
      </c>
      <c r="V142" s="102">
        <v>0.078</v>
      </c>
      <c r="W142" s="102">
        <f t="shared" si="3"/>
        <v>0.20748</v>
      </c>
      <c r="Y142" s="103" t="s">
        <v>841</v>
      </c>
    </row>
    <row r="143" spans="1:25" ht="60">
      <c r="A143" s="2">
        <v>135</v>
      </c>
      <c r="B143" s="2">
        <v>13</v>
      </c>
      <c r="C143" s="2" t="s">
        <v>1247</v>
      </c>
      <c r="D143" s="2" t="s">
        <v>1579</v>
      </c>
      <c r="E143" s="2" t="s">
        <v>1253</v>
      </c>
      <c r="F143" s="2" t="s">
        <v>1418</v>
      </c>
      <c r="G143" s="2" t="s">
        <v>98</v>
      </c>
      <c r="H143" s="2" t="s">
        <v>1411</v>
      </c>
      <c r="I143" s="11">
        <v>35278</v>
      </c>
      <c r="J143" s="2">
        <v>34</v>
      </c>
      <c r="K143" s="2">
        <v>34</v>
      </c>
      <c r="L143" s="2">
        <v>1000</v>
      </c>
      <c r="M143" s="2" t="s">
        <v>1421</v>
      </c>
      <c r="N143" s="2" t="s">
        <v>196</v>
      </c>
      <c r="O143" s="2" t="s">
        <v>99</v>
      </c>
      <c r="P143" s="2">
        <v>1000</v>
      </c>
      <c r="Q143" s="5">
        <v>41547</v>
      </c>
      <c r="R143" s="2" t="s">
        <v>1267</v>
      </c>
      <c r="S143" s="4" t="s">
        <v>1414</v>
      </c>
      <c r="T143" s="116">
        <v>101.99</v>
      </c>
      <c r="U143" s="4">
        <v>86</v>
      </c>
      <c r="V143" s="102">
        <v>0.026</v>
      </c>
      <c r="W143" s="102">
        <f t="shared" si="3"/>
        <v>0.06916</v>
      </c>
      <c r="Y143" s="103" t="s">
        <v>841</v>
      </c>
    </row>
    <row r="144" spans="1:25" ht="60">
      <c r="A144" s="2">
        <v>136</v>
      </c>
      <c r="B144" s="2">
        <v>14</v>
      </c>
      <c r="C144" s="2" t="s">
        <v>1247</v>
      </c>
      <c r="D144" s="2" t="s">
        <v>1579</v>
      </c>
      <c r="E144" s="2" t="s">
        <v>1253</v>
      </c>
      <c r="F144" s="2" t="s">
        <v>1418</v>
      </c>
      <c r="G144" s="2" t="s">
        <v>1268</v>
      </c>
      <c r="H144" s="2" t="s">
        <v>1438</v>
      </c>
      <c r="I144" s="11">
        <v>35186</v>
      </c>
      <c r="J144" s="2">
        <v>35</v>
      </c>
      <c r="K144" s="2">
        <v>35</v>
      </c>
      <c r="L144" s="2">
        <v>318.55</v>
      </c>
      <c r="M144" s="2" t="s">
        <v>1421</v>
      </c>
      <c r="N144" s="2" t="s">
        <v>203</v>
      </c>
      <c r="O144" s="2" t="s">
        <v>203</v>
      </c>
      <c r="P144" s="2">
        <v>600</v>
      </c>
      <c r="Q144" s="5">
        <v>41547</v>
      </c>
      <c r="R144" s="2" t="s">
        <v>1269</v>
      </c>
      <c r="S144" s="4" t="s">
        <v>1414</v>
      </c>
      <c r="T144" s="4">
        <v>150</v>
      </c>
      <c r="U144" s="4">
        <v>53.4</v>
      </c>
      <c r="V144" s="102">
        <v>0.0156</v>
      </c>
      <c r="W144" s="102">
        <f t="shared" si="3"/>
        <v>0.041496</v>
      </c>
      <c r="Y144" s="103" t="s">
        <v>841</v>
      </c>
    </row>
    <row r="145" spans="1:25" ht="24">
      <c r="A145" s="2">
        <v>137</v>
      </c>
      <c r="B145" s="2">
        <v>15</v>
      </c>
      <c r="C145" s="2" t="s">
        <v>1247</v>
      </c>
      <c r="D145" s="2" t="s">
        <v>1579</v>
      </c>
      <c r="E145" s="2" t="s">
        <v>1253</v>
      </c>
      <c r="F145" s="2" t="s">
        <v>1418</v>
      </c>
      <c r="G145" s="2" t="s">
        <v>1270</v>
      </c>
      <c r="H145" s="30" t="s">
        <v>1411</v>
      </c>
      <c r="I145" s="11">
        <v>33817</v>
      </c>
      <c r="J145" s="2">
        <v>29</v>
      </c>
      <c r="K145" s="2">
        <v>29</v>
      </c>
      <c r="L145" s="2">
        <v>101</v>
      </c>
      <c r="M145" s="2" t="s">
        <v>1421</v>
      </c>
      <c r="N145" s="2" t="s">
        <v>1271</v>
      </c>
      <c r="O145" s="2" t="s">
        <v>1272</v>
      </c>
      <c r="P145" s="2">
        <v>105</v>
      </c>
      <c r="Q145" s="5">
        <v>41547</v>
      </c>
      <c r="R145" s="2" t="s">
        <v>1273</v>
      </c>
      <c r="S145" s="4" t="s">
        <v>1414</v>
      </c>
      <c r="T145" s="4">
        <v>101</v>
      </c>
      <c r="U145" s="4">
        <v>120</v>
      </c>
      <c r="V145" s="102">
        <v>0.00273</v>
      </c>
      <c r="W145" s="102">
        <f t="shared" si="3"/>
        <v>0.0072618</v>
      </c>
      <c r="Y145" s="103" t="s">
        <v>841</v>
      </c>
    </row>
    <row r="146" spans="1:25" ht="24">
      <c r="A146" s="2">
        <v>138</v>
      </c>
      <c r="B146" s="2">
        <v>16</v>
      </c>
      <c r="C146" s="2" t="s">
        <v>1247</v>
      </c>
      <c r="D146" s="2" t="s">
        <v>1579</v>
      </c>
      <c r="E146" s="2" t="s">
        <v>1253</v>
      </c>
      <c r="F146" s="2" t="s">
        <v>1418</v>
      </c>
      <c r="G146" s="2" t="s">
        <v>1274</v>
      </c>
      <c r="H146" s="2" t="s">
        <v>1411</v>
      </c>
      <c r="I146" s="11" t="s">
        <v>1275</v>
      </c>
      <c r="J146" s="2">
        <v>33</v>
      </c>
      <c r="K146" s="2">
        <v>33</v>
      </c>
      <c r="L146" s="2">
        <v>55</v>
      </c>
      <c r="M146" s="2" t="s">
        <v>1421</v>
      </c>
      <c r="N146" s="2" t="s">
        <v>196</v>
      </c>
      <c r="O146" s="2" t="s">
        <v>196</v>
      </c>
      <c r="P146" s="2">
        <v>1000</v>
      </c>
      <c r="Q146" s="5">
        <v>41547</v>
      </c>
      <c r="R146" s="2" t="s">
        <v>1276</v>
      </c>
      <c r="S146" s="4" t="s">
        <v>1414</v>
      </c>
      <c r="T146" s="4">
        <v>110</v>
      </c>
      <c r="U146" s="4">
        <v>85</v>
      </c>
      <c r="V146" s="102">
        <v>0.026</v>
      </c>
      <c r="W146" s="102">
        <f t="shared" si="3"/>
        <v>0.06916</v>
      </c>
      <c r="Y146" s="103" t="s">
        <v>841</v>
      </c>
    </row>
    <row r="147" spans="1:25" ht="24">
      <c r="A147" s="2">
        <v>139</v>
      </c>
      <c r="B147" s="2">
        <v>17</v>
      </c>
      <c r="C147" s="2" t="s">
        <v>1247</v>
      </c>
      <c r="D147" s="2" t="s">
        <v>1579</v>
      </c>
      <c r="E147" s="2" t="s">
        <v>1253</v>
      </c>
      <c r="F147" s="2" t="s">
        <v>1418</v>
      </c>
      <c r="G147" s="2" t="s">
        <v>1277</v>
      </c>
      <c r="H147" s="2" t="s">
        <v>1411</v>
      </c>
      <c r="I147" s="11" t="s">
        <v>1278</v>
      </c>
      <c r="J147" s="2">
        <v>34</v>
      </c>
      <c r="K147" s="2">
        <v>34</v>
      </c>
      <c r="L147" s="2">
        <v>60</v>
      </c>
      <c r="M147" s="2" t="s">
        <v>1421</v>
      </c>
      <c r="N147" s="2" t="s">
        <v>206</v>
      </c>
      <c r="O147" s="2" t="s">
        <v>206</v>
      </c>
      <c r="P147" s="2">
        <v>1100</v>
      </c>
      <c r="Q147" s="5">
        <v>41547</v>
      </c>
      <c r="R147" s="2" t="s">
        <v>1279</v>
      </c>
      <c r="S147" s="4" t="s">
        <v>1414</v>
      </c>
      <c r="T147" s="4">
        <v>120</v>
      </c>
      <c r="U147" s="4">
        <v>90</v>
      </c>
      <c r="V147" s="102">
        <v>0.0286</v>
      </c>
      <c r="W147" s="102">
        <f t="shared" si="3"/>
        <v>0.076076</v>
      </c>
      <c r="Y147" s="103" t="s">
        <v>841</v>
      </c>
    </row>
    <row r="148" spans="1:25" ht="12">
      <c r="A148" s="2">
        <v>140</v>
      </c>
      <c r="B148" s="2">
        <v>18</v>
      </c>
      <c r="C148" s="2" t="s">
        <v>1247</v>
      </c>
      <c r="D148" s="2" t="s">
        <v>1579</v>
      </c>
      <c r="E148" s="2" t="s">
        <v>1253</v>
      </c>
      <c r="F148" s="2" t="s">
        <v>1418</v>
      </c>
      <c r="G148" s="2" t="s">
        <v>1280</v>
      </c>
      <c r="H148" s="30" t="s">
        <v>1411</v>
      </c>
      <c r="I148" s="11">
        <v>34608</v>
      </c>
      <c r="J148" s="2">
        <v>29</v>
      </c>
      <c r="K148" s="2">
        <v>29</v>
      </c>
      <c r="L148" s="2">
        <v>295</v>
      </c>
      <c r="M148" s="2" t="s">
        <v>1421</v>
      </c>
      <c r="N148" s="2" t="s">
        <v>196</v>
      </c>
      <c r="O148" s="2" t="s">
        <v>196</v>
      </c>
      <c r="P148" s="2">
        <v>1000</v>
      </c>
      <c r="Q148" s="5">
        <v>41547</v>
      </c>
      <c r="R148" s="2" t="s">
        <v>1281</v>
      </c>
      <c r="S148" s="4" t="s">
        <v>1414</v>
      </c>
      <c r="T148" s="4">
        <v>92.5</v>
      </c>
      <c r="U148" s="4">
        <v>115</v>
      </c>
      <c r="V148" s="102">
        <v>0.026</v>
      </c>
      <c r="W148" s="102">
        <f t="shared" si="3"/>
        <v>0.06916</v>
      </c>
      <c r="Y148" s="103" t="s">
        <v>841</v>
      </c>
    </row>
    <row r="149" spans="1:25" ht="12">
      <c r="A149" s="2">
        <v>141</v>
      </c>
      <c r="B149" s="2">
        <v>19</v>
      </c>
      <c r="C149" s="2" t="s">
        <v>1247</v>
      </c>
      <c r="D149" s="2" t="s">
        <v>1579</v>
      </c>
      <c r="E149" s="2" t="s">
        <v>1253</v>
      </c>
      <c r="F149" s="2" t="s">
        <v>1418</v>
      </c>
      <c r="G149" s="2" t="s">
        <v>1282</v>
      </c>
      <c r="H149" s="30" t="s">
        <v>1411</v>
      </c>
      <c r="I149" s="11">
        <v>35612</v>
      </c>
      <c r="J149" s="2">
        <v>25</v>
      </c>
      <c r="K149" s="2">
        <v>25</v>
      </c>
      <c r="L149" s="2">
        <v>192</v>
      </c>
      <c r="M149" s="2" t="s">
        <v>1421</v>
      </c>
      <c r="N149" s="2" t="s">
        <v>1283</v>
      </c>
      <c r="O149" s="2" t="s">
        <v>1283</v>
      </c>
      <c r="P149" s="2">
        <v>750</v>
      </c>
      <c r="Q149" s="5">
        <v>41547</v>
      </c>
      <c r="R149" s="2" t="s">
        <v>1284</v>
      </c>
      <c r="S149" s="4" t="s">
        <v>1414</v>
      </c>
      <c r="T149" s="4">
        <v>100</v>
      </c>
      <c r="U149" s="4">
        <v>125</v>
      </c>
      <c r="V149" s="102">
        <v>0.0195</v>
      </c>
      <c r="W149" s="102">
        <f t="shared" si="3"/>
        <v>0.05187</v>
      </c>
      <c r="Y149" s="103" t="s">
        <v>841</v>
      </c>
    </row>
    <row r="150" spans="1:25" ht="12">
      <c r="A150" s="2">
        <v>142</v>
      </c>
      <c r="B150" s="2">
        <v>20</v>
      </c>
      <c r="C150" s="2" t="s">
        <v>1247</v>
      </c>
      <c r="D150" s="2" t="s">
        <v>1579</v>
      </c>
      <c r="E150" s="2" t="s">
        <v>1253</v>
      </c>
      <c r="F150" s="2" t="s">
        <v>1418</v>
      </c>
      <c r="G150" s="2" t="s">
        <v>1285</v>
      </c>
      <c r="H150" s="30" t="s">
        <v>1411</v>
      </c>
      <c r="I150" s="11">
        <v>33756</v>
      </c>
      <c r="J150" s="2">
        <v>34</v>
      </c>
      <c r="K150" s="2">
        <v>34</v>
      </c>
      <c r="L150" s="2">
        <v>258</v>
      </c>
      <c r="M150" s="2" t="s">
        <v>1421</v>
      </c>
      <c r="N150" s="2" t="s">
        <v>196</v>
      </c>
      <c r="O150" s="2" t="s">
        <v>196</v>
      </c>
      <c r="P150" s="2">
        <v>1000</v>
      </c>
      <c r="Q150" s="5">
        <v>41547</v>
      </c>
      <c r="R150" s="2" t="s">
        <v>1286</v>
      </c>
      <c r="S150" s="4" t="s">
        <v>1414</v>
      </c>
      <c r="T150" s="4">
        <v>120</v>
      </c>
      <c r="U150" s="4">
        <v>155</v>
      </c>
      <c r="V150" s="102">
        <v>0.026</v>
      </c>
      <c r="W150" s="102">
        <f t="shared" si="3"/>
        <v>0.06916</v>
      </c>
      <c r="Y150" s="103" t="s">
        <v>841</v>
      </c>
    </row>
    <row r="151" spans="1:25" ht="12">
      <c r="A151" s="2">
        <v>143</v>
      </c>
      <c r="B151" s="2">
        <v>21</v>
      </c>
      <c r="C151" s="2" t="s">
        <v>1247</v>
      </c>
      <c r="D151" s="2" t="s">
        <v>1579</v>
      </c>
      <c r="E151" s="2" t="s">
        <v>1253</v>
      </c>
      <c r="F151" s="2" t="s">
        <v>1418</v>
      </c>
      <c r="G151" s="2" t="s">
        <v>1287</v>
      </c>
      <c r="H151" s="30" t="s">
        <v>1411</v>
      </c>
      <c r="I151" s="11">
        <v>33756</v>
      </c>
      <c r="J151" s="2">
        <v>11</v>
      </c>
      <c r="K151" s="2">
        <v>11</v>
      </c>
      <c r="L151" s="2">
        <v>230</v>
      </c>
      <c r="M151" s="2" t="s">
        <v>1421</v>
      </c>
      <c r="N151" s="2" t="s">
        <v>1219</v>
      </c>
      <c r="O151" s="2" t="s">
        <v>1219</v>
      </c>
      <c r="P151" s="2">
        <v>1500</v>
      </c>
      <c r="Q151" s="5">
        <v>41547</v>
      </c>
      <c r="R151" s="2" t="s">
        <v>1288</v>
      </c>
      <c r="S151" s="4" t="s">
        <v>1414</v>
      </c>
      <c r="T151" s="4">
        <v>160</v>
      </c>
      <c r="U151" s="4">
        <v>120</v>
      </c>
      <c r="V151" s="102">
        <v>0.039</v>
      </c>
      <c r="W151" s="102">
        <f t="shared" si="3"/>
        <v>0.10374</v>
      </c>
      <c r="Y151" s="103" t="s">
        <v>841</v>
      </c>
    </row>
    <row r="152" spans="1:25" ht="12">
      <c r="A152" s="2">
        <v>144</v>
      </c>
      <c r="B152" s="2">
        <v>22</v>
      </c>
      <c r="C152" s="2" t="s">
        <v>1247</v>
      </c>
      <c r="D152" s="2" t="s">
        <v>1579</v>
      </c>
      <c r="E152" s="2" t="s">
        <v>1253</v>
      </c>
      <c r="F152" s="2" t="s">
        <v>1418</v>
      </c>
      <c r="G152" s="2" t="s">
        <v>1289</v>
      </c>
      <c r="H152" s="30" t="s">
        <v>1411</v>
      </c>
      <c r="I152" s="11">
        <v>36647</v>
      </c>
      <c r="J152" s="2">
        <v>31</v>
      </c>
      <c r="K152" s="2">
        <v>31</v>
      </c>
      <c r="L152" s="2">
        <v>419</v>
      </c>
      <c r="M152" s="2" t="s">
        <v>1421</v>
      </c>
      <c r="N152" s="2" t="s">
        <v>196</v>
      </c>
      <c r="O152" s="2" t="s">
        <v>196</v>
      </c>
      <c r="P152" s="2">
        <v>1000</v>
      </c>
      <c r="Q152" s="5">
        <v>41547</v>
      </c>
      <c r="R152" s="2" t="s">
        <v>1286</v>
      </c>
      <c r="S152" s="4" t="s">
        <v>1414</v>
      </c>
      <c r="T152" s="4">
        <v>180</v>
      </c>
      <c r="U152" s="4">
        <v>150</v>
      </c>
      <c r="V152" s="102">
        <v>0.026</v>
      </c>
      <c r="W152" s="102">
        <f t="shared" si="3"/>
        <v>0.06916</v>
      </c>
      <c r="Y152" s="103" t="s">
        <v>841</v>
      </c>
    </row>
    <row r="153" spans="1:25" ht="12">
      <c r="A153" s="2">
        <v>145</v>
      </c>
      <c r="B153" s="2">
        <v>23</v>
      </c>
      <c r="C153" s="2" t="s">
        <v>1247</v>
      </c>
      <c r="D153" s="2" t="s">
        <v>1579</v>
      </c>
      <c r="E153" s="2" t="s">
        <v>1253</v>
      </c>
      <c r="F153" s="2" t="s">
        <v>1418</v>
      </c>
      <c r="G153" s="2" t="s">
        <v>1290</v>
      </c>
      <c r="H153" s="30" t="s">
        <v>1411</v>
      </c>
      <c r="I153" s="11">
        <v>32629</v>
      </c>
      <c r="J153" s="2">
        <v>28</v>
      </c>
      <c r="K153" s="2">
        <v>28</v>
      </c>
      <c r="L153" s="2">
        <v>125</v>
      </c>
      <c r="M153" s="2" t="s">
        <v>1421</v>
      </c>
      <c r="N153" s="2" t="s">
        <v>202</v>
      </c>
      <c r="O153" s="2" t="s">
        <v>202</v>
      </c>
      <c r="P153" s="2">
        <v>500</v>
      </c>
      <c r="Q153" s="5">
        <v>41547</v>
      </c>
      <c r="R153" s="2" t="s">
        <v>1291</v>
      </c>
      <c r="S153" s="4" t="s">
        <v>1414</v>
      </c>
      <c r="T153" s="4">
        <v>170</v>
      </c>
      <c r="U153" s="4">
        <v>426</v>
      </c>
      <c r="V153" s="102">
        <v>0.013</v>
      </c>
      <c r="W153" s="102">
        <f t="shared" si="3"/>
        <v>0.03458</v>
      </c>
      <c r="Y153" s="103" t="s">
        <v>841</v>
      </c>
    </row>
    <row r="154" spans="1:25" ht="12">
      <c r="A154" s="2">
        <v>146</v>
      </c>
      <c r="B154" s="2">
        <v>24</v>
      </c>
      <c r="C154" s="2" t="s">
        <v>1247</v>
      </c>
      <c r="D154" s="2" t="s">
        <v>1579</v>
      </c>
      <c r="E154" s="2" t="s">
        <v>1253</v>
      </c>
      <c r="F154" s="2" t="s">
        <v>1418</v>
      </c>
      <c r="G154" s="2" t="s">
        <v>1292</v>
      </c>
      <c r="H154" s="30" t="s">
        <v>1411</v>
      </c>
      <c r="I154" s="11">
        <v>33878</v>
      </c>
      <c r="J154" s="2">
        <v>28</v>
      </c>
      <c r="K154" s="2">
        <v>28</v>
      </c>
      <c r="L154" s="2">
        <v>127</v>
      </c>
      <c r="M154" s="2" t="s">
        <v>1421</v>
      </c>
      <c r="N154" s="2" t="s">
        <v>196</v>
      </c>
      <c r="O154" s="2" t="s">
        <v>196</v>
      </c>
      <c r="P154" s="2">
        <v>1000</v>
      </c>
      <c r="Q154" s="5">
        <v>41547</v>
      </c>
      <c r="R154" s="2" t="s">
        <v>1286</v>
      </c>
      <c r="S154" s="4" t="s">
        <v>1414</v>
      </c>
      <c r="T154" s="4">
        <v>180</v>
      </c>
      <c r="U154" s="4">
        <v>130</v>
      </c>
      <c r="V154" s="102">
        <v>0.026</v>
      </c>
      <c r="W154" s="102">
        <f t="shared" si="3"/>
        <v>0.06916</v>
      </c>
      <c r="Y154" s="103" t="s">
        <v>841</v>
      </c>
    </row>
    <row r="155" spans="1:25" ht="12">
      <c r="A155" s="2">
        <v>147</v>
      </c>
      <c r="B155" s="2">
        <v>25</v>
      </c>
      <c r="C155" s="2" t="s">
        <v>1247</v>
      </c>
      <c r="D155" s="2" t="s">
        <v>1579</v>
      </c>
      <c r="E155" s="2" t="s">
        <v>1253</v>
      </c>
      <c r="F155" s="2" t="s">
        <v>1418</v>
      </c>
      <c r="G155" s="2" t="s">
        <v>1293</v>
      </c>
      <c r="H155" s="2" t="s">
        <v>1438</v>
      </c>
      <c r="I155" s="11">
        <v>33482</v>
      </c>
      <c r="J155" s="2">
        <v>31</v>
      </c>
      <c r="K155" s="2">
        <v>31</v>
      </c>
      <c r="L155" s="2">
        <v>80</v>
      </c>
      <c r="M155" s="2" t="s">
        <v>1421</v>
      </c>
      <c r="N155" s="2" t="s">
        <v>206</v>
      </c>
      <c r="O155" s="2" t="s">
        <v>206</v>
      </c>
      <c r="P155" s="2">
        <v>1100</v>
      </c>
      <c r="Q155" s="5">
        <v>41547</v>
      </c>
      <c r="R155" s="2" t="s">
        <v>1294</v>
      </c>
      <c r="S155" s="4" t="s">
        <v>1414</v>
      </c>
      <c r="T155" s="4">
        <v>65</v>
      </c>
      <c r="U155" s="4">
        <v>600</v>
      </c>
      <c r="V155" s="102">
        <v>0.0286</v>
      </c>
      <c r="W155" s="102">
        <f t="shared" si="3"/>
        <v>0.076076</v>
      </c>
      <c r="Y155" s="103" t="s">
        <v>841</v>
      </c>
    </row>
    <row r="156" spans="1:25" ht="96">
      <c r="A156" s="2">
        <v>148</v>
      </c>
      <c r="B156" s="2">
        <v>26</v>
      </c>
      <c r="C156" s="2" t="s">
        <v>1247</v>
      </c>
      <c r="D156" s="2" t="s">
        <v>1579</v>
      </c>
      <c r="E156" s="2" t="s">
        <v>1253</v>
      </c>
      <c r="F156" s="2" t="s">
        <v>275</v>
      </c>
      <c r="G156" s="2" t="s">
        <v>660</v>
      </c>
      <c r="H156" s="2" t="s">
        <v>1411</v>
      </c>
      <c r="I156" s="11" t="s">
        <v>1295</v>
      </c>
      <c r="J156" s="2">
        <v>80</v>
      </c>
      <c r="K156" s="2">
        <v>79</v>
      </c>
      <c r="L156" s="2">
        <v>2942</v>
      </c>
      <c r="M156" s="10" t="s">
        <v>1412</v>
      </c>
      <c r="N156" s="49" t="s">
        <v>661</v>
      </c>
      <c r="O156" s="49" t="s">
        <v>661</v>
      </c>
      <c r="P156" s="46">
        <v>1.5</v>
      </c>
      <c r="Q156" s="5">
        <v>41455</v>
      </c>
      <c r="R156" s="2" t="s">
        <v>1297</v>
      </c>
      <c r="S156" s="4" t="s">
        <v>267</v>
      </c>
      <c r="T156" s="4">
        <v>1500</v>
      </c>
      <c r="U156" s="4">
        <v>700</v>
      </c>
      <c r="V156" s="102"/>
      <c r="W156" s="102">
        <f t="shared" si="3"/>
        <v>0</v>
      </c>
      <c r="X156" s="4">
        <v>62</v>
      </c>
      <c r="Y156" s="4" t="s">
        <v>519</v>
      </c>
    </row>
    <row r="157" spans="1:25" ht="60">
      <c r="A157" s="2">
        <v>149</v>
      </c>
      <c r="B157" s="2">
        <v>27</v>
      </c>
      <c r="C157" s="2" t="s">
        <v>1247</v>
      </c>
      <c r="D157" s="2" t="s">
        <v>1579</v>
      </c>
      <c r="E157" s="2" t="s">
        <v>1248</v>
      </c>
      <c r="F157" s="2" t="s">
        <v>275</v>
      </c>
      <c r="G157" s="2" t="s">
        <v>662</v>
      </c>
      <c r="H157" s="2" t="s">
        <v>1411</v>
      </c>
      <c r="I157" s="11">
        <v>39022</v>
      </c>
      <c r="J157" s="2">
        <v>60</v>
      </c>
      <c r="K157" s="2">
        <v>60</v>
      </c>
      <c r="L157" s="2">
        <v>1300</v>
      </c>
      <c r="M157" s="2" t="s">
        <v>1412</v>
      </c>
      <c r="N157" s="2" t="s">
        <v>663</v>
      </c>
      <c r="O157" s="2" t="s">
        <v>663</v>
      </c>
      <c r="P157" s="2">
        <v>0.3</v>
      </c>
      <c r="Q157" s="7">
        <v>41608</v>
      </c>
      <c r="R157" s="2" t="s">
        <v>664</v>
      </c>
      <c r="S157" s="4" t="s">
        <v>267</v>
      </c>
      <c r="T157" s="4">
        <v>500</v>
      </c>
      <c r="U157" s="4">
        <v>800</v>
      </c>
      <c r="V157" s="102"/>
      <c r="W157" s="102">
        <f t="shared" si="3"/>
        <v>0</v>
      </c>
      <c r="X157" s="103">
        <v>36.15</v>
      </c>
      <c r="Y157" s="103" t="s">
        <v>846</v>
      </c>
    </row>
    <row r="158" spans="1:25" ht="36">
      <c r="A158" s="2">
        <v>150</v>
      </c>
      <c r="B158" s="2">
        <v>28</v>
      </c>
      <c r="C158" s="2" t="s">
        <v>1247</v>
      </c>
      <c r="D158" s="2" t="s">
        <v>1579</v>
      </c>
      <c r="E158" s="2" t="s">
        <v>1248</v>
      </c>
      <c r="F158" s="2" t="s">
        <v>275</v>
      </c>
      <c r="G158" s="2" t="s">
        <v>1299</v>
      </c>
      <c r="H158" s="2" t="s">
        <v>1411</v>
      </c>
      <c r="I158" s="11">
        <v>38869</v>
      </c>
      <c r="J158" s="2">
        <v>15</v>
      </c>
      <c r="K158" s="2">
        <v>15</v>
      </c>
      <c r="L158" s="2">
        <v>100</v>
      </c>
      <c r="M158" s="2" t="s">
        <v>1412</v>
      </c>
      <c r="N158" s="2" t="s">
        <v>665</v>
      </c>
      <c r="O158" s="2" t="s">
        <v>1300</v>
      </c>
      <c r="P158" s="2">
        <v>0.08</v>
      </c>
      <c r="Q158" s="7">
        <v>41608</v>
      </c>
      <c r="R158" s="2" t="s">
        <v>666</v>
      </c>
      <c r="S158" s="4" t="s">
        <v>267</v>
      </c>
      <c r="T158" s="4">
        <v>80</v>
      </c>
      <c r="U158" s="4">
        <v>280</v>
      </c>
      <c r="V158" s="102"/>
      <c r="W158" s="102">
        <f t="shared" si="3"/>
        <v>0</v>
      </c>
      <c r="X158" s="103">
        <v>5.78</v>
      </c>
      <c r="Y158" s="103" t="s">
        <v>846</v>
      </c>
    </row>
    <row r="159" spans="1:25" ht="48">
      <c r="A159" s="2">
        <v>151</v>
      </c>
      <c r="B159" s="2">
        <v>29</v>
      </c>
      <c r="C159" s="2" t="s">
        <v>1247</v>
      </c>
      <c r="D159" s="2" t="s">
        <v>1579</v>
      </c>
      <c r="E159" s="2" t="s">
        <v>1248</v>
      </c>
      <c r="F159" s="2" t="s">
        <v>275</v>
      </c>
      <c r="G159" s="2" t="s">
        <v>1301</v>
      </c>
      <c r="H159" s="2" t="s">
        <v>1411</v>
      </c>
      <c r="I159" s="11" t="s">
        <v>1302</v>
      </c>
      <c r="J159" s="2">
        <v>16</v>
      </c>
      <c r="K159" s="2">
        <v>16</v>
      </c>
      <c r="L159" s="2">
        <v>300</v>
      </c>
      <c r="M159" s="2" t="s">
        <v>1412</v>
      </c>
      <c r="N159" s="2" t="s">
        <v>667</v>
      </c>
      <c r="O159" s="2" t="s">
        <v>292</v>
      </c>
      <c r="P159" s="2">
        <v>0.12</v>
      </c>
      <c r="Q159" s="7">
        <v>41608</v>
      </c>
      <c r="R159" s="2" t="s">
        <v>668</v>
      </c>
      <c r="S159" s="4" t="s">
        <v>267</v>
      </c>
      <c r="T159" s="4">
        <v>80</v>
      </c>
      <c r="U159" s="4">
        <v>280</v>
      </c>
      <c r="V159" s="102"/>
      <c r="W159" s="102">
        <f t="shared" si="3"/>
        <v>0</v>
      </c>
      <c r="X159" s="103">
        <v>8.68</v>
      </c>
      <c r="Y159" s="103" t="s">
        <v>846</v>
      </c>
    </row>
    <row r="160" spans="1:25" ht="136.5">
      <c r="A160" s="2">
        <v>152</v>
      </c>
      <c r="B160" s="2">
        <v>30</v>
      </c>
      <c r="C160" s="2" t="s">
        <v>1247</v>
      </c>
      <c r="D160" s="2" t="s">
        <v>1579</v>
      </c>
      <c r="E160" s="2" t="s">
        <v>1248</v>
      </c>
      <c r="F160" s="2" t="s">
        <v>275</v>
      </c>
      <c r="G160" s="2" t="s">
        <v>1556</v>
      </c>
      <c r="H160" s="2" t="s">
        <v>1411</v>
      </c>
      <c r="I160" s="11">
        <v>37956</v>
      </c>
      <c r="J160" s="2">
        <v>231</v>
      </c>
      <c r="K160" s="2">
        <v>159</v>
      </c>
      <c r="L160" s="2">
        <v>7923</v>
      </c>
      <c r="M160" s="2" t="s">
        <v>1412</v>
      </c>
      <c r="N160" s="2" t="s">
        <v>1557</v>
      </c>
      <c r="O160" s="2" t="s">
        <v>520</v>
      </c>
      <c r="P160" s="2">
        <v>2.5</v>
      </c>
      <c r="Q160" s="5">
        <v>41547</v>
      </c>
      <c r="R160" s="101" t="s">
        <v>425</v>
      </c>
      <c r="S160" s="105" t="s">
        <v>1414</v>
      </c>
      <c r="T160" s="4">
        <v>2940</v>
      </c>
      <c r="U160" s="4">
        <v>3700</v>
      </c>
      <c r="V160" s="102"/>
      <c r="W160" s="102">
        <f t="shared" si="3"/>
        <v>0</v>
      </c>
      <c r="X160" s="103">
        <v>0.002</v>
      </c>
      <c r="Y160" s="4" t="s">
        <v>519</v>
      </c>
    </row>
    <row r="161" spans="1:25" ht="24">
      <c r="A161" s="2">
        <v>153</v>
      </c>
      <c r="B161" s="2">
        <v>31</v>
      </c>
      <c r="C161" s="2" t="s">
        <v>1247</v>
      </c>
      <c r="D161" s="2" t="s">
        <v>1579</v>
      </c>
      <c r="E161" s="2" t="s">
        <v>1253</v>
      </c>
      <c r="F161" s="2" t="s">
        <v>275</v>
      </c>
      <c r="G161" s="2" t="s">
        <v>669</v>
      </c>
      <c r="H161" s="2" t="s">
        <v>1411</v>
      </c>
      <c r="I161" s="11">
        <v>39295</v>
      </c>
      <c r="J161" s="2">
        <v>53</v>
      </c>
      <c r="K161" s="2">
        <v>53</v>
      </c>
      <c r="L161" s="2">
        <v>101</v>
      </c>
      <c r="M161" s="2" t="s">
        <v>887</v>
      </c>
      <c r="N161" s="2" t="s">
        <v>670</v>
      </c>
      <c r="O161" s="2" t="s">
        <v>670</v>
      </c>
      <c r="P161" s="2">
        <v>0.56</v>
      </c>
      <c r="Q161" s="5">
        <v>41547</v>
      </c>
      <c r="R161" s="2" t="s">
        <v>671</v>
      </c>
      <c r="S161" s="4" t="s">
        <v>1414</v>
      </c>
      <c r="T161" s="4">
        <v>300</v>
      </c>
      <c r="U161" s="4">
        <v>150</v>
      </c>
      <c r="V161" s="4">
        <v>0.2</v>
      </c>
      <c r="W161" s="102">
        <f t="shared" si="3"/>
        <v>0.532</v>
      </c>
      <c r="X161" s="4">
        <v>0.0019</v>
      </c>
      <c r="Y161" s="103" t="s">
        <v>846</v>
      </c>
    </row>
    <row r="162" spans="1:24" s="90" customFormat="1" ht="12">
      <c r="A162" s="86" t="s">
        <v>426</v>
      </c>
      <c r="B162" s="86"/>
      <c r="C162" s="86"/>
      <c r="D162" s="86"/>
      <c r="E162" s="86"/>
      <c r="F162" s="86"/>
      <c r="G162" s="86"/>
      <c r="H162" s="86"/>
      <c r="I162" s="87"/>
      <c r="J162" s="86"/>
      <c r="K162" s="86"/>
      <c r="L162" s="88"/>
      <c r="M162" s="89"/>
      <c r="N162" s="89"/>
      <c r="O162" s="86"/>
      <c r="P162" s="1"/>
      <c r="Q162" s="86"/>
      <c r="R162" s="86"/>
      <c r="T162" s="112"/>
      <c r="U162" s="112"/>
      <c r="V162" s="112"/>
      <c r="W162" s="113">
        <f t="shared" si="3"/>
        <v>0</v>
      </c>
      <c r="X162" s="112"/>
    </row>
    <row r="163" spans="1:25" ht="105">
      <c r="A163" s="2">
        <v>154</v>
      </c>
      <c r="B163" s="2">
        <v>1</v>
      </c>
      <c r="C163" s="19" t="s">
        <v>427</v>
      </c>
      <c r="D163" s="19" t="s">
        <v>1579</v>
      </c>
      <c r="E163" s="19" t="s">
        <v>428</v>
      </c>
      <c r="F163" s="19" t="s">
        <v>268</v>
      </c>
      <c r="G163" s="19" t="s">
        <v>429</v>
      </c>
      <c r="H163" s="19" t="s">
        <v>1411</v>
      </c>
      <c r="I163" s="39">
        <v>38930</v>
      </c>
      <c r="J163" s="19">
        <v>50</v>
      </c>
      <c r="K163" s="19">
        <v>8</v>
      </c>
      <c r="L163" s="19">
        <v>4125</v>
      </c>
      <c r="M163" s="19" t="s">
        <v>1412</v>
      </c>
      <c r="N163" s="19" t="s">
        <v>430</v>
      </c>
      <c r="O163" s="19" t="s">
        <v>271</v>
      </c>
      <c r="P163" s="19"/>
      <c r="Q163" s="51">
        <v>41455</v>
      </c>
      <c r="R163" s="150" t="s">
        <v>534</v>
      </c>
      <c r="S163" s="105" t="s">
        <v>1414</v>
      </c>
      <c r="T163" s="105">
        <v>1500</v>
      </c>
      <c r="U163" s="105">
        <v>2500</v>
      </c>
      <c r="V163" s="102">
        <v>0.5</v>
      </c>
      <c r="W163" s="102">
        <f t="shared" si="3"/>
        <v>1.33</v>
      </c>
      <c r="X163" s="111"/>
      <c r="Y163" s="103" t="s">
        <v>841</v>
      </c>
    </row>
    <row r="164" spans="1:25" ht="60">
      <c r="A164" s="2">
        <v>155</v>
      </c>
      <c r="B164" s="2">
        <v>2</v>
      </c>
      <c r="C164" s="19" t="s">
        <v>427</v>
      </c>
      <c r="D164" s="19" t="s">
        <v>1579</v>
      </c>
      <c r="E164" s="19" t="s">
        <v>428</v>
      </c>
      <c r="F164" s="19" t="s">
        <v>268</v>
      </c>
      <c r="G164" s="2" t="s">
        <v>431</v>
      </c>
      <c r="H164" s="2" t="s">
        <v>1411</v>
      </c>
      <c r="I164" s="39">
        <v>35674</v>
      </c>
      <c r="J164" s="19">
        <v>510</v>
      </c>
      <c r="K164" s="19">
        <v>20</v>
      </c>
      <c r="L164" s="2">
        <v>26990</v>
      </c>
      <c r="M164" s="19" t="s">
        <v>1412</v>
      </c>
      <c r="N164" s="19" t="s">
        <v>432</v>
      </c>
      <c r="O164" s="37" t="s">
        <v>433</v>
      </c>
      <c r="P164" s="37"/>
      <c r="Q164" s="52">
        <v>41577</v>
      </c>
      <c r="R164" s="19" t="s">
        <v>434</v>
      </c>
      <c r="S164" s="105" t="s">
        <v>1414</v>
      </c>
      <c r="T164" s="105">
        <v>2560</v>
      </c>
      <c r="U164" s="4">
        <v>3200</v>
      </c>
      <c r="V164" s="102">
        <v>0.12</v>
      </c>
      <c r="W164" s="102">
        <f t="shared" si="3"/>
        <v>0.3192</v>
      </c>
      <c r="X164" s="4">
        <v>148</v>
      </c>
      <c r="Y164" s="103" t="s">
        <v>841</v>
      </c>
    </row>
    <row r="165" spans="1:25" ht="24">
      <c r="A165" s="2">
        <v>156</v>
      </c>
      <c r="B165" s="2">
        <v>3</v>
      </c>
      <c r="C165" s="19" t="s">
        <v>427</v>
      </c>
      <c r="D165" s="19" t="s">
        <v>1579</v>
      </c>
      <c r="E165" s="19" t="s">
        <v>428</v>
      </c>
      <c r="F165" s="19" t="s">
        <v>268</v>
      </c>
      <c r="G165" s="53" t="s">
        <v>435</v>
      </c>
      <c r="H165" s="2" t="s">
        <v>1411</v>
      </c>
      <c r="I165" s="39">
        <v>37712</v>
      </c>
      <c r="J165" s="19">
        <v>163</v>
      </c>
      <c r="K165" s="19">
        <v>120</v>
      </c>
      <c r="L165" s="2">
        <v>6000</v>
      </c>
      <c r="M165" s="19" t="s">
        <v>1412</v>
      </c>
      <c r="N165" s="19" t="s">
        <v>436</v>
      </c>
      <c r="O165" s="2" t="s">
        <v>1581</v>
      </c>
      <c r="P165" s="2"/>
      <c r="Q165" s="52">
        <v>41577</v>
      </c>
      <c r="R165" s="19" t="s">
        <v>437</v>
      </c>
      <c r="S165" s="105" t="s">
        <v>1230</v>
      </c>
      <c r="T165" s="105">
        <v>2921</v>
      </c>
      <c r="U165" s="4">
        <v>700</v>
      </c>
      <c r="V165" s="102">
        <v>1</v>
      </c>
      <c r="W165" s="102">
        <f t="shared" si="3"/>
        <v>2.66</v>
      </c>
      <c r="X165" s="4">
        <v>720</v>
      </c>
      <c r="Y165" s="103" t="s">
        <v>841</v>
      </c>
    </row>
    <row r="166" spans="1:25" ht="24">
      <c r="A166" s="2">
        <v>157</v>
      </c>
      <c r="B166" s="2">
        <v>4</v>
      </c>
      <c r="C166" s="19" t="s">
        <v>427</v>
      </c>
      <c r="D166" s="19" t="s">
        <v>1579</v>
      </c>
      <c r="E166" s="19" t="s">
        <v>438</v>
      </c>
      <c r="F166" s="33" t="s">
        <v>268</v>
      </c>
      <c r="G166" s="33" t="s">
        <v>439</v>
      </c>
      <c r="H166" s="2" t="s">
        <v>1411</v>
      </c>
      <c r="I166" s="42">
        <v>37377</v>
      </c>
      <c r="J166" s="33">
        <v>626</v>
      </c>
      <c r="K166" s="33">
        <v>178</v>
      </c>
      <c r="L166" s="33" t="s">
        <v>440</v>
      </c>
      <c r="M166" s="8" t="s">
        <v>1412</v>
      </c>
      <c r="N166" s="33" t="s">
        <v>672</v>
      </c>
      <c r="O166" s="33" t="s">
        <v>441</v>
      </c>
      <c r="P166" s="33"/>
      <c r="Q166" s="34">
        <v>41608</v>
      </c>
      <c r="R166" s="33" t="s">
        <v>1100</v>
      </c>
      <c r="S166" s="107" t="s">
        <v>267</v>
      </c>
      <c r="T166" s="107">
        <v>6870</v>
      </c>
      <c r="U166" s="107">
        <v>590</v>
      </c>
      <c r="V166" s="102">
        <v>1.1</v>
      </c>
      <c r="W166" s="102">
        <f t="shared" si="3"/>
        <v>2.9260000000000006</v>
      </c>
      <c r="X166" s="119">
        <v>1.85</v>
      </c>
      <c r="Y166" s="103" t="s">
        <v>841</v>
      </c>
    </row>
    <row r="167" spans="1:25" ht="24">
      <c r="A167" s="2">
        <v>158</v>
      </c>
      <c r="B167" s="2">
        <v>5</v>
      </c>
      <c r="C167" s="19" t="s">
        <v>427</v>
      </c>
      <c r="D167" s="19" t="s">
        <v>1579</v>
      </c>
      <c r="E167" s="19" t="s">
        <v>438</v>
      </c>
      <c r="F167" s="33" t="s">
        <v>268</v>
      </c>
      <c r="G167" s="33" t="s">
        <v>1101</v>
      </c>
      <c r="H167" s="33" t="s">
        <v>1411</v>
      </c>
      <c r="I167" s="42">
        <v>36770</v>
      </c>
      <c r="J167" s="33">
        <v>180</v>
      </c>
      <c r="K167" s="33">
        <v>80</v>
      </c>
      <c r="L167" s="33">
        <v>6011</v>
      </c>
      <c r="M167" s="8" t="s">
        <v>1412</v>
      </c>
      <c r="N167" s="33" t="s">
        <v>663</v>
      </c>
      <c r="O167" s="33" t="s">
        <v>1102</v>
      </c>
      <c r="P167" s="33"/>
      <c r="Q167" s="34">
        <v>41608</v>
      </c>
      <c r="R167" s="33" t="s">
        <v>1103</v>
      </c>
      <c r="S167" s="107" t="s">
        <v>267</v>
      </c>
      <c r="T167" s="107">
        <v>1200</v>
      </c>
      <c r="U167" s="107">
        <v>380</v>
      </c>
      <c r="V167" s="102">
        <v>2.75</v>
      </c>
      <c r="W167" s="102">
        <f t="shared" si="3"/>
        <v>7.315</v>
      </c>
      <c r="X167" s="107"/>
      <c r="Y167" s="103" t="s">
        <v>841</v>
      </c>
    </row>
    <row r="168" spans="1:25" ht="72">
      <c r="A168" s="2">
        <v>159</v>
      </c>
      <c r="B168" s="2">
        <v>6</v>
      </c>
      <c r="C168" s="19" t="s">
        <v>427</v>
      </c>
      <c r="D168" s="19" t="s">
        <v>1579</v>
      </c>
      <c r="E168" s="19" t="s">
        <v>438</v>
      </c>
      <c r="F168" s="33" t="s">
        <v>268</v>
      </c>
      <c r="G168" s="33" t="s">
        <v>1104</v>
      </c>
      <c r="H168" s="2" t="s">
        <v>1411</v>
      </c>
      <c r="I168" s="42">
        <v>34486</v>
      </c>
      <c r="J168" s="33">
        <v>10506</v>
      </c>
      <c r="K168" s="33">
        <v>56</v>
      </c>
      <c r="L168" s="33" t="s">
        <v>673</v>
      </c>
      <c r="M168" s="8" t="s">
        <v>1412</v>
      </c>
      <c r="N168" s="33" t="s">
        <v>674</v>
      </c>
      <c r="O168" s="33" t="s">
        <v>1105</v>
      </c>
      <c r="P168" s="33"/>
      <c r="Q168" s="34">
        <v>41608</v>
      </c>
      <c r="R168" s="33" t="s">
        <v>1106</v>
      </c>
      <c r="S168" s="107" t="s">
        <v>267</v>
      </c>
      <c r="T168" s="107">
        <v>1577.88</v>
      </c>
      <c r="U168" s="107">
        <v>270</v>
      </c>
      <c r="V168" s="102">
        <v>0.084</v>
      </c>
      <c r="W168" s="102">
        <f t="shared" si="3"/>
        <v>0.22344000000000003</v>
      </c>
      <c r="X168" s="107">
        <v>0.464</v>
      </c>
      <c r="Y168" s="103" t="s">
        <v>841</v>
      </c>
    </row>
    <row r="169" spans="1:25" ht="48">
      <c r="A169" s="2">
        <v>160</v>
      </c>
      <c r="B169" s="2">
        <v>7</v>
      </c>
      <c r="C169" s="19" t="s">
        <v>427</v>
      </c>
      <c r="D169" s="19" t="s">
        <v>1579</v>
      </c>
      <c r="E169" s="19" t="s">
        <v>438</v>
      </c>
      <c r="F169" s="33" t="s">
        <v>268</v>
      </c>
      <c r="G169" s="8" t="s">
        <v>1107</v>
      </c>
      <c r="H169" s="8" t="s">
        <v>1411</v>
      </c>
      <c r="I169" s="44">
        <v>36557</v>
      </c>
      <c r="J169" s="8">
        <v>238</v>
      </c>
      <c r="K169" s="8">
        <v>238</v>
      </c>
      <c r="L169" s="8">
        <v>7100</v>
      </c>
      <c r="M169" s="8" t="s">
        <v>1421</v>
      </c>
      <c r="N169" s="8" t="s">
        <v>586</v>
      </c>
      <c r="O169" s="8" t="s">
        <v>1108</v>
      </c>
      <c r="P169" s="8"/>
      <c r="Q169" s="34">
        <v>41608</v>
      </c>
      <c r="R169" s="33" t="s">
        <v>1109</v>
      </c>
      <c r="S169" s="107" t="s">
        <v>267</v>
      </c>
      <c r="T169" s="107">
        <v>2300</v>
      </c>
      <c r="U169" s="107">
        <v>550</v>
      </c>
      <c r="V169" s="102">
        <v>0.105</v>
      </c>
      <c r="W169" s="102">
        <f t="shared" si="3"/>
        <v>0.2793</v>
      </c>
      <c r="X169" s="107"/>
      <c r="Y169" s="103" t="s">
        <v>841</v>
      </c>
    </row>
    <row r="170" spans="1:25" ht="24">
      <c r="A170" s="2">
        <v>161</v>
      </c>
      <c r="B170" s="2">
        <v>8</v>
      </c>
      <c r="C170" s="19" t="s">
        <v>427</v>
      </c>
      <c r="D170" s="19" t="s">
        <v>1579</v>
      </c>
      <c r="E170" s="19" t="s">
        <v>438</v>
      </c>
      <c r="F170" s="33" t="s">
        <v>268</v>
      </c>
      <c r="G170" s="33" t="s">
        <v>1110</v>
      </c>
      <c r="H170" s="2" t="s">
        <v>1411</v>
      </c>
      <c r="I170" s="42">
        <v>34820</v>
      </c>
      <c r="J170" s="33">
        <v>120</v>
      </c>
      <c r="K170" s="33">
        <v>72</v>
      </c>
      <c r="L170" s="33">
        <v>1000</v>
      </c>
      <c r="M170" s="33" t="s">
        <v>1412</v>
      </c>
      <c r="N170" s="33" t="s">
        <v>891</v>
      </c>
      <c r="O170" s="33" t="s">
        <v>1111</v>
      </c>
      <c r="P170" s="33"/>
      <c r="Q170" s="34">
        <v>41608</v>
      </c>
      <c r="R170" s="33" t="s">
        <v>1112</v>
      </c>
      <c r="S170" s="107" t="s">
        <v>267</v>
      </c>
      <c r="T170" s="107">
        <v>400</v>
      </c>
      <c r="U170" s="107">
        <v>280</v>
      </c>
      <c r="V170" s="102">
        <v>0.3</v>
      </c>
      <c r="W170" s="102">
        <f t="shared" si="3"/>
        <v>0.798</v>
      </c>
      <c r="X170" s="107"/>
      <c r="Y170" s="103" t="s">
        <v>841</v>
      </c>
    </row>
    <row r="171" spans="1:25" ht="24">
      <c r="A171" s="2">
        <v>162</v>
      </c>
      <c r="B171" s="2">
        <v>9</v>
      </c>
      <c r="C171" s="19" t="s">
        <v>427</v>
      </c>
      <c r="D171" s="19" t="s">
        <v>1579</v>
      </c>
      <c r="E171" s="19" t="s">
        <v>438</v>
      </c>
      <c r="F171" s="33" t="s">
        <v>268</v>
      </c>
      <c r="G171" s="33" t="s">
        <v>1113</v>
      </c>
      <c r="H171" s="2" t="s">
        <v>1411</v>
      </c>
      <c r="I171" s="42">
        <v>38169</v>
      </c>
      <c r="J171" s="33">
        <v>145</v>
      </c>
      <c r="K171" s="33">
        <v>145</v>
      </c>
      <c r="L171" s="33">
        <v>12000</v>
      </c>
      <c r="M171" s="33" t="s">
        <v>1412</v>
      </c>
      <c r="N171" s="33" t="s">
        <v>851</v>
      </c>
      <c r="O171" s="33" t="s">
        <v>1249</v>
      </c>
      <c r="P171" s="33"/>
      <c r="Q171" s="34">
        <v>41363</v>
      </c>
      <c r="R171" s="33" t="s">
        <v>1114</v>
      </c>
      <c r="S171" s="107" t="s">
        <v>1230</v>
      </c>
      <c r="T171" s="107">
        <v>800</v>
      </c>
      <c r="U171" s="107">
        <v>250</v>
      </c>
      <c r="V171" s="102">
        <v>0.5</v>
      </c>
      <c r="W171" s="102">
        <f t="shared" si="3"/>
        <v>1.33</v>
      </c>
      <c r="X171" s="107">
        <v>0.01</v>
      </c>
      <c r="Y171" s="103" t="s">
        <v>841</v>
      </c>
    </row>
    <row r="172" spans="1:25" ht="24">
      <c r="A172" s="2">
        <v>163</v>
      </c>
      <c r="B172" s="2">
        <v>10</v>
      </c>
      <c r="C172" s="19" t="s">
        <v>427</v>
      </c>
      <c r="D172" s="19" t="s">
        <v>1579</v>
      </c>
      <c r="E172" s="19" t="s">
        <v>438</v>
      </c>
      <c r="F172" s="33" t="s">
        <v>268</v>
      </c>
      <c r="G172" s="33" t="s">
        <v>1115</v>
      </c>
      <c r="H172" s="2" t="s">
        <v>1411</v>
      </c>
      <c r="I172" s="42">
        <v>37865</v>
      </c>
      <c r="J172" s="33">
        <v>260</v>
      </c>
      <c r="K172" s="33">
        <v>220</v>
      </c>
      <c r="L172" s="33">
        <v>3700</v>
      </c>
      <c r="M172" s="33" t="s">
        <v>1412</v>
      </c>
      <c r="N172" s="33" t="s">
        <v>550</v>
      </c>
      <c r="O172" s="33" t="s">
        <v>1116</v>
      </c>
      <c r="P172" s="33"/>
      <c r="Q172" s="34">
        <v>41363</v>
      </c>
      <c r="R172" s="33" t="s">
        <v>675</v>
      </c>
      <c r="S172" s="107" t="s">
        <v>1230</v>
      </c>
      <c r="T172" s="107">
        <v>1200</v>
      </c>
      <c r="U172" s="107">
        <v>300</v>
      </c>
      <c r="V172" s="102">
        <v>0.8</v>
      </c>
      <c r="W172" s="102">
        <f t="shared" si="3"/>
        <v>2.128</v>
      </c>
      <c r="X172" s="107">
        <v>0.01</v>
      </c>
      <c r="Y172" s="103" t="s">
        <v>841</v>
      </c>
    </row>
    <row r="173" spans="1:25" ht="36">
      <c r="A173" s="2">
        <v>164</v>
      </c>
      <c r="B173" s="2">
        <v>11</v>
      </c>
      <c r="C173" s="2" t="s">
        <v>427</v>
      </c>
      <c r="D173" s="19" t="s">
        <v>1579</v>
      </c>
      <c r="E173" s="19" t="s">
        <v>1117</v>
      </c>
      <c r="F173" s="2" t="s">
        <v>268</v>
      </c>
      <c r="G173" s="2" t="s">
        <v>1118</v>
      </c>
      <c r="H173" s="2" t="s">
        <v>1411</v>
      </c>
      <c r="I173" s="11">
        <v>37530</v>
      </c>
      <c r="J173" s="2">
        <v>24</v>
      </c>
      <c r="K173" s="2">
        <v>20</v>
      </c>
      <c r="L173" s="2">
        <v>800</v>
      </c>
      <c r="M173" s="2" t="s">
        <v>1412</v>
      </c>
      <c r="N173" s="2" t="s">
        <v>663</v>
      </c>
      <c r="O173" s="2" t="s">
        <v>1119</v>
      </c>
      <c r="P173" s="2"/>
      <c r="Q173" s="5">
        <v>41455</v>
      </c>
      <c r="R173" s="2" t="s">
        <v>1120</v>
      </c>
      <c r="S173" s="4" t="s">
        <v>1420</v>
      </c>
      <c r="T173" s="4">
        <v>200</v>
      </c>
      <c r="U173" s="4">
        <v>120</v>
      </c>
      <c r="V173" s="102">
        <v>0.0092</v>
      </c>
      <c r="W173" s="102">
        <f t="shared" si="3"/>
        <v>0.024472</v>
      </c>
      <c r="X173" s="118" t="s">
        <v>1121</v>
      </c>
      <c r="Y173" s="103" t="s">
        <v>841</v>
      </c>
    </row>
    <row r="174" spans="1:25" ht="53.25" customHeight="1">
      <c r="A174" s="2">
        <v>165</v>
      </c>
      <c r="B174" s="2">
        <v>12</v>
      </c>
      <c r="C174" s="19" t="s">
        <v>427</v>
      </c>
      <c r="D174" s="19" t="s">
        <v>1579</v>
      </c>
      <c r="E174" s="19" t="s">
        <v>428</v>
      </c>
      <c r="F174" s="2" t="s">
        <v>272</v>
      </c>
      <c r="G174" s="2" t="s">
        <v>1122</v>
      </c>
      <c r="H174" s="2" t="s">
        <v>1411</v>
      </c>
      <c r="I174" s="39">
        <v>35612</v>
      </c>
      <c r="J174" s="19">
        <v>350</v>
      </c>
      <c r="K174" s="19">
        <v>66</v>
      </c>
      <c r="L174" s="2">
        <v>5488</v>
      </c>
      <c r="M174" s="19" t="s">
        <v>1412</v>
      </c>
      <c r="N174" s="19" t="s">
        <v>1123</v>
      </c>
      <c r="O174" s="2" t="s">
        <v>1124</v>
      </c>
      <c r="P174" s="2"/>
      <c r="Q174" s="52">
        <v>41577</v>
      </c>
      <c r="R174" s="19" t="s">
        <v>1125</v>
      </c>
      <c r="S174" s="105" t="s">
        <v>1414</v>
      </c>
      <c r="T174" s="105">
        <v>820</v>
      </c>
      <c r="U174" s="120">
        <v>1200</v>
      </c>
      <c r="V174" s="111">
        <v>0.08</v>
      </c>
      <c r="W174" s="102">
        <f t="shared" si="3"/>
        <v>0.21280000000000002</v>
      </c>
      <c r="Y174" s="4" t="s">
        <v>841</v>
      </c>
    </row>
    <row r="175" spans="1:25" ht="24">
      <c r="A175" s="2">
        <v>166</v>
      </c>
      <c r="B175" s="2">
        <v>13</v>
      </c>
      <c r="C175" s="19" t="s">
        <v>427</v>
      </c>
      <c r="D175" s="19" t="s">
        <v>1579</v>
      </c>
      <c r="E175" s="19" t="s">
        <v>428</v>
      </c>
      <c r="F175" s="19" t="s">
        <v>275</v>
      </c>
      <c r="G175" s="2" t="s">
        <v>676</v>
      </c>
      <c r="H175" s="2" t="s">
        <v>1411</v>
      </c>
      <c r="I175" s="39">
        <v>38443</v>
      </c>
      <c r="J175" s="19">
        <v>140</v>
      </c>
      <c r="K175" s="19">
        <v>38</v>
      </c>
      <c r="L175" s="2">
        <v>3955</v>
      </c>
      <c r="M175" s="19" t="s">
        <v>1412</v>
      </c>
      <c r="N175" s="19" t="s">
        <v>1594</v>
      </c>
      <c r="O175" s="2" t="s">
        <v>1594</v>
      </c>
      <c r="P175" s="2">
        <v>1.5</v>
      </c>
      <c r="Q175" s="52">
        <v>41353</v>
      </c>
      <c r="R175" s="19" t="s">
        <v>677</v>
      </c>
      <c r="S175" s="105" t="s">
        <v>267</v>
      </c>
      <c r="T175" s="105">
        <v>606</v>
      </c>
      <c r="U175" s="4">
        <v>12000</v>
      </c>
      <c r="V175" s="102"/>
      <c r="W175" s="102">
        <f t="shared" si="3"/>
        <v>0</v>
      </c>
      <c r="Y175" s="103" t="s">
        <v>846</v>
      </c>
    </row>
    <row r="176" spans="1:25" ht="191.25" customHeight="1">
      <c r="A176" s="2">
        <v>167</v>
      </c>
      <c r="B176" s="2">
        <v>14</v>
      </c>
      <c r="C176" s="19" t="s">
        <v>427</v>
      </c>
      <c r="D176" s="19" t="s">
        <v>1579</v>
      </c>
      <c r="E176" s="19" t="s">
        <v>1117</v>
      </c>
      <c r="F176" s="2" t="s">
        <v>275</v>
      </c>
      <c r="G176" s="2" t="s">
        <v>678</v>
      </c>
      <c r="H176" s="2" t="s">
        <v>1411</v>
      </c>
      <c r="I176" s="11" t="s">
        <v>200</v>
      </c>
      <c r="J176" s="2">
        <v>1190</v>
      </c>
      <c r="K176" s="2">
        <v>336</v>
      </c>
      <c r="L176" s="2">
        <v>12997</v>
      </c>
      <c r="M176" s="2" t="s">
        <v>1412</v>
      </c>
      <c r="N176" s="2" t="s">
        <v>1126</v>
      </c>
      <c r="O176" s="2" t="s">
        <v>679</v>
      </c>
      <c r="P176" s="2">
        <v>4</v>
      </c>
      <c r="Q176" s="5">
        <v>41547</v>
      </c>
      <c r="R176" s="101" t="s">
        <v>529</v>
      </c>
      <c r="S176" s="4" t="s">
        <v>267</v>
      </c>
      <c r="T176" s="4">
        <v>18460</v>
      </c>
      <c r="U176" s="4">
        <v>746</v>
      </c>
      <c r="V176" s="102"/>
      <c r="W176" s="102">
        <f t="shared" si="3"/>
        <v>0</v>
      </c>
      <c r="X176" s="103">
        <v>144</v>
      </c>
      <c r="Y176" s="103" t="s">
        <v>846</v>
      </c>
    </row>
    <row r="177" spans="1:25" ht="36">
      <c r="A177" s="2">
        <v>168</v>
      </c>
      <c r="B177" s="2">
        <v>15</v>
      </c>
      <c r="C177" s="19" t="s">
        <v>427</v>
      </c>
      <c r="D177" s="19" t="s">
        <v>1579</v>
      </c>
      <c r="E177" s="19" t="s">
        <v>1127</v>
      </c>
      <c r="F177" s="36" t="s">
        <v>1567</v>
      </c>
      <c r="G177" s="36" t="s">
        <v>1130</v>
      </c>
      <c r="H177" s="2" t="s">
        <v>1411</v>
      </c>
      <c r="I177" s="39">
        <v>32681</v>
      </c>
      <c r="J177" s="36">
        <v>390</v>
      </c>
      <c r="K177" s="36">
        <v>30</v>
      </c>
      <c r="L177" s="36">
        <v>2500</v>
      </c>
      <c r="M177" s="36" t="s">
        <v>1412</v>
      </c>
      <c r="N177" s="36" t="s">
        <v>1131</v>
      </c>
      <c r="O177" s="36" t="s">
        <v>1132</v>
      </c>
      <c r="P177" s="36">
        <v>72</v>
      </c>
      <c r="Q177" s="31">
        <v>41577</v>
      </c>
      <c r="R177" s="54" t="s">
        <v>1133</v>
      </c>
      <c r="S177" s="108" t="s">
        <v>267</v>
      </c>
      <c r="T177" s="108">
        <v>230</v>
      </c>
      <c r="U177" s="108">
        <v>280</v>
      </c>
      <c r="V177" s="102"/>
      <c r="W177" s="102">
        <f t="shared" si="3"/>
        <v>0</v>
      </c>
      <c r="X177" s="121">
        <v>0.34</v>
      </c>
      <c r="Y177" s="4" t="s">
        <v>846</v>
      </c>
    </row>
    <row r="178" spans="1:24" s="90" customFormat="1" ht="12">
      <c r="A178" s="86" t="s">
        <v>1459</v>
      </c>
      <c r="B178" s="86"/>
      <c r="C178" s="86"/>
      <c r="D178" s="86"/>
      <c r="E178" s="86"/>
      <c r="F178" s="86"/>
      <c r="G178" s="86"/>
      <c r="H178" s="86"/>
      <c r="I178" s="87"/>
      <c r="J178" s="86"/>
      <c r="K178" s="86"/>
      <c r="L178" s="86"/>
      <c r="M178" s="86"/>
      <c r="N178" s="86"/>
      <c r="O178" s="86"/>
      <c r="P178" s="1"/>
      <c r="Q178" s="86"/>
      <c r="R178" s="86"/>
      <c r="T178" s="112"/>
      <c r="U178" s="112"/>
      <c r="V178" s="112"/>
      <c r="W178" s="113">
        <f t="shared" si="3"/>
        <v>0</v>
      </c>
      <c r="X178" s="112"/>
    </row>
    <row r="179" spans="1:25" ht="36">
      <c r="A179" s="2">
        <v>169</v>
      </c>
      <c r="B179" s="2">
        <v>1</v>
      </c>
      <c r="C179" s="2" t="s">
        <v>1134</v>
      </c>
      <c r="D179" s="2" t="s">
        <v>1579</v>
      </c>
      <c r="E179" s="33" t="s">
        <v>1135</v>
      </c>
      <c r="F179" s="33" t="s">
        <v>1576</v>
      </c>
      <c r="G179" s="33" t="s">
        <v>568</v>
      </c>
      <c r="H179" s="33" t="s">
        <v>1411</v>
      </c>
      <c r="I179" s="42">
        <v>31656</v>
      </c>
      <c r="J179" s="33">
        <v>225</v>
      </c>
      <c r="K179" s="33">
        <v>168</v>
      </c>
      <c r="L179" s="33">
        <v>1692.6</v>
      </c>
      <c r="M179" s="33" t="s">
        <v>1421</v>
      </c>
      <c r="N179" s="33" t="s">
        <v>569</v>
      </c>
      <c r="O179" s="33" t="s">
        <v>569</v>
      </c>
      <c r="P179" s="33">
        <v>17.6</v>
      </c>
      <c r="Q179" s="34">
        <v>41608</v>
      </c>
      <c r="R179" s="33" t="s">
        <v>1137</v>
      </c>
      <c r="S179" s="108" t="s">
        <v>1138</v>
      </c>
      <c r="T179" s="107">
        <v>2200</v>
      </c>
      <c r="U179" s="107">
        <v>2000</v>
      </c>
      <c r="V179" s="102">
        <f>P179*0.12</f>
        <v>2.112</v>
      </c>
      <c r="W179" s="102">
        <f t="shared" si="3"/>
        <v>5.617920000000001</v>
      </c>
      <c r="X179" s="107"/>
      <c r="Y179" s="114" t="s">
        <v>846</v>
      </c>
    </row>
    <row r="180" spans="1:25" ht="24">
      <c r="A180" s="2">
        <v>170</v>
      </c>
      <c r="B180" s="2">
        <v>2</v>
      </c>
      <c r="C180" s="2" t="s">
        <v>1134</v>
      </c>
      <c r="D180" s="2" t="s">
        <v>1410</v>
      </c>
      <c r="E180" s="55" t="s">
        <v>1139</v>
      </c>
      <c r="F180" s="55" t="s">
        <v>1576</v>
      </c>
      <c r="G180" s="55" t="s">
        <v>570</v>
      </c>
      <c r="H180" s="55" t="s">
        <v>1411</v>
      </c>
      <c r="I180" s="56">
        <v>39448</v>
      </c>
      <c r="J180" s="55">
        <v>137</v>
      </c>
      <c r="K180" s="55">
        <v>137</v>
      </c>
      <c r="L180" s="55">
        <v>180</v>
      </c>
      <c r="M180" s="55" t="s">
        <v>1421</v>
      </c>
      <c r="N180" s="55" t="s">
        <v>844</v>
      </c>
      <c r="O180" s="55" t="s">
        <v>844</v>
      </c>
      <c r="P180" s="55">
        <v>6</v>
      </c>
      <c r="Q180" s="57">
        <v>41364</v>
      </c>
      <c r="R180" s="55" t="s">
        <v>1140</v>
      </c>
      <c r="S180" s="122" t="s">
        <v>208</v>
      </c>
      <c r="T180" s="122">
        <v>1800</v>
      </c>
      <c r="U180" s="122">
        <v>100</v>
      </c>
      <c r="V180" s="102">
        <f>P180*0.12</f>
        <v>0.72</v>
      </c>
      <c r="W180" s="102">
        <f t="shared" si="3"/>
        <v>1.9152</v>
      </c>
      <c r="X180" s="123"/>
      <c r="Y180" s="114" t="s">
        <v>846</v>
      </c>
    </row>
    <row r="181" spans="1:25" ht="12">
      <c r="A181" s="2">
        <v>171</v>
      </c>
      <c r="B181" s="2">
        <v>3</v>
      </c>
      <c r="C181" s="2" t="s">
        <v>1134</v>
      </c>
      <c r="D181" s="2" t="s">
        <v>1579</v>
      </c>
      <c r="E181" s="33" t="s">
        <v>1135</v>
      </c>
      <c r="F181" s="36" t="s">
        <v>1418</v>
      </c>
      <c r="G181" s="33" t="s">
        <v>1141</v>
      </c>
      <c r="H181" s="30" t="s">
        <v>1411</v>
      </c>
      <c r="I181" s="58">
        <v>27909</v>
      </c>
      <c r="J181" s="36">
        <v>83</v>
      </c>
      <c r="K181" s="36">
        <v>83</v>
      </c>
      <c r="L181" s="36">
        <v>370</v>
      </c>
      <c r="M181" s="33" t="s">
        <v>1421</v>
      </c>
      <c r="N181" s="36" t="s">
        <v>1428</v>
      </c>
      <c r="O181" s="36" t="s">
        <v>1428</v>
      </c>
      <c r="P181" s="36">
        <v>3000</v>
      </c>
      <c r="Q181" s="59">
        <v>41608</v>
      </c>
      <c r="R181" s="36" t="s">
        <v>1142</v>
      </c>
      <c r="S181" s="107" t="s">
        <v>1143</v>
      </c>
      <c r="T181" s="108">
        <v>359</v>
      </c>
      <c r="U181" s="108">
        <v>600</v>
      </c>
      <c r="V181" s="124">
        <v>0.22</v>
      </c>
      <c r="W181" s="102">
        <f t="shared" si="3"/>
        <v>0.5852</v>
      </c>
      <c r="X181" s="108"/>
      <c r="Y181" s="103" t="s">
        <v>841</v>
      </c>
    </row>
    <row r="182" spans="1:25" ht="12">
      <c r="A182" s="2">
        <v>172</v>
      </c>
      <c r="B182" s="2">
        <v>4</v>
      </c>
      <c r="C182" s="2" t="s">
        <v>1134</v>
      </c>
      <c r="D182" s="2" t="s">
        <v>1579</v>
      </c>
      <c r="E182" s="33" t="s">
        <v>1135</v>
      </c>
      <c r="F182" s="36" t="s">
        <v>1418</v>
      </c>
      <c r="G182" s="33" t="s">
        <v>1144</v>
      </c>
      <c r="H182" s="36" t="s">
        <v>1411</v>
      </c>
      <c r="I182" s="58">
        <v>39600</v>
      </c>
      <c r="J182" s="36">
        <v>246</v>
      </c>
      <c r="K182" s="36">
        <v>246</v>
      </c>
      <c r="L182" s="36">
        <v>115</v>
      </c>
      <c r="M182" s="33" t="s">
        <v>1421</v>
      </c>
      <c r="N182" s="19" t="s">
        <v>1433</v>
      </c>
      <c r="O182" s="19" t="s">
        <v>1433</v>
      </c>
      <c r="P182" s="19">
        <v>4000</v>
      </c>
      <c r="Q182" s="59">
        <v>41364</v>
      </c>
      <c r="R182" s="36" t="s">
        <v>1145</v>
      </c>
      <c r="S182" s="107" t="s">
        <v>1143</v>
      </c>
      <c r="T182" s="108">
        <v>910</v>
      </c>
      <c r="U182" s="108">
        <v>1100</v>
      </c>
      <c r="V182" s="124">
        <v>0.46</v>
      </c>
      <c r="W182" s="102">
        <f t="shared" si="3"/>
        <v>1.2236</v>
      </c>
      <c r="X182" s="108"/>
      <c r="Y182" s="103" t="s">
        <v>841</v>
      </c>
    </row>
    <row r="183" spans="1:25" ht="96">
      <c r="A183" s="2">
        <v>173</v>
      </c>
      <c r="B183" s="2">
        <v>5</v>
      </c>
      <c r="C183" s="2" t="s">
        <v>1134</v>
      </c>
      <c r="D183" s="2" t="s">
        <v>1579</v>
      </c>
      <c r="E183" s="60" t="s">
        <v>1146</v>
      </c>
      <c r="F183" s="33" t="s">
        <v>268</v>
      </c>
      <c r="G183" s="33" t="s">
        <v>1147</v>
      </c>
      <c r="H183" s="2" t="s">
        <v>1411</v>
      </c>
      <c r="I183" s="42" t="s">
        <v>1148</v>
      </c>
      <c r="J183" s="33">
        <v>278</v>
      </c>
      <c r="K183" s="33">
        <v>220</v>
      </c>
      <c r="L183" s="33">
        <v>7893</v>
      </c>
      <c r="M183" s="33" t="s">
        <v>1412</v>
      </c>
      <c r="N183" s="33" t="s">
        <v>442</v>
      </c>
      <c r="O183" s="33" t="s">
        <v>443</v>
      </c>
      <c r="P183" s="33"/>
      <c r="Q183" s="34">
        <v>41547</v>
      </c>
      <c r="R183" s="33" t="s">
        <v>444</v>
      </c>
      <c r="S183" s="107" t="s">
        <v>1414</v>
      </c>
      <c r="T183" s="107">
        <v>5000</v>
      </c>
      <c r="U183" s="107">
        <v>1220</v>
      </c>
      <c r="V183" s="125">
        <v>1.28</v>
      </c>
      <c r="W183" s="102">
        <f t="shared" si="3"/>
        <v>3.4048000000000003</v>
      </c>
      <c r="X183" s="119">
        <v>0.1764</v>
      </c>
      <c r="Y183" s="103" t="s">
        <v>841</v>
      </c>
    </row>
    <row r="184" spans="1:25" ht="24">
      <c r="A184" s="2">
        <v>174</v>
      </c>
      <c r="B184" s="2">
        <v>6</v>
      </c>
      <c r="C184" s="2" t="s">
        <v>1134</v>
      </c>
      <c r="D184" s="2" t="s">
        <v>1579</v>
      </c>
      <c r="E184" s="60" t="s">
        <v>1146</v>
      </c>
      <c r="F184" s="36" t="s">
        <v>1418</v>
      </c>
      <c r="G184" s="61" t="s">
        <v>1460</v>
      </c>
      <c r="H184" s="37" t="s">
        <v>1411</v>
      </c>
      <c r="I184" s="43">
        <v>40269</v>
      </c>
      <c r="J184" s="37">
        <v>65</v>
      </c>
      <c r="K184" s="37">
        <v>65</v>
      </c>
      <c r="L184" s="37">
        <v>1000</v>
      </c>
      <c r="M184" s="37" t="s">
        <v>1421</v>
      </c>
      <c r="N184" s="37" t="s">
        <v>1433</v>
      </c>
      <c r="O184" s="37" t="s">
        <v>1433</v>
      </c>
      <c r="P184" s="37">
        <v>4000</v>
      </c>
      <c r="Q184" s="5">
        <v>41455</v>
      </c>
      <c r="R184" s="37" t="s">
        <v>1461</v>
      </c>
      <c r="S184" s="109" t="s">
        <v>1414</v>
      </c>
      <c r="T184" s="109">
        <v>750</v>
      </c>
      <c r="U184" s="109">
        <v>250</v>
      </c>
      <c r="V184" s="126">
        <v>0.8</v>
      </c>
      <c r="W184" s="102">
        <f t="shared" si="3"/>
        <v>2.128</v>
      </c>
      <c r="X184" s="126"/>
      <c r="Y184" s="103" t="s">
        <v>841</v>
      </c>
    </row>
    <row r="185" spans="1:25" ht="36">
      <c r="A185" s="2">
        <v>175</v>
      </c>
      <c r="B185" s="2">
        <v>7</v>
      </c>
      <c r="C185" s="2" t="s">
        <v>1134</v>
      </c>
      <c r="D185" s="2" t="s">
        <v>1579</v>
      </c>
      <c r="E185" s="33" t="s">
        <v>445</v>
      </c>
      <c r="F185" s="62" t="s">
        <v>268</v>
      </c>
      <c r="G185" s="62" t="s">
        <v>446</v>
      </c>
      <c r="H185" s="62" t="s">
        <v>1411</v>
      </c>
      <c r="I185" s="63">
        <v>37104</v>
      </c>
      <c r="J185" s="62">
        <v>148</v>
      </c>
      <c r="K185" s="62">
        <v>148</v>
      </c>
      <c r="L185" s="62">
        <v>1019</v>
      </c>
      <c r="M185" s="62" t="s">
        <v>1421</v>
      </c>
      <c r="N185" s="62" t="s">
        <v>447</v>
      </c>
      <c r="O185" s="62" t="s">
        <v>447</v>
      </c>
      <c r="P185" s="62"/>
      <c r="Q185" s="5">
        <v>41455</v>
      </c>
      <c r="R185" s="62" t="s">
        <v>448</v>
      </c>
      <c r="S185" s="128" t="s">
        <v>208</v>
      </c>
      <c r="T185" s="127">
        <v>1500</v>
      </c>
      <c r="U185" s="127">
        <v>1500</v>
      </c>
      <c r="V185" s="129">
        <v>1</v>
      </c>
      <c r="W185" s="102">
        <f t="shared" si="3"/>
        <v>2.66</v>
      </c>
      <c r="X185" s="127">
        <v>0.5</v>
      </c>
      <c r="Y185" s="103" t="s">
        <v>841</v>
      </c>
    </row>
    <row r="186" spans="1:25" ht="24">
      <c r="A186" s="2">
        <v>176</v>
      </c>
      <c r="B186" s="2">
        <v>8</v>
      </c>
      <c r="C186" s="2" t="s">
        <v>1134</v>
      </c>
      <c r="D186" s="2" t="s">
        <v>1579</v>
      </c>
      <c r="E186" s="33" t="s">
        <v>445</v>
      </c>
      <c r="F186" s="33" t="s">
        <v>275</v>
      </c>
      <c r="G186" s="33" t="s">
        <v>680</v>
      </c>
      <c r="H186" s="2" t="s">
        <v>1411</v>
      </c>
      <c r="I186" s="42">
        <v>36161</v>
      </c>
      <c r="J186" s="33">
        <v>215</v>
      </c>
      <c r="K186" s="33">
        <v>215</v>
      </c>
      <c r="L186" s="33" t="s">
        <v>681</v>
      </c>
      <c r="M186" s="33" t="s">
        <v>1412</v>
      </c>
      <c r="N186" s="33" t="s">
        <v>880</v>
      </c>
      <c r="O186" s="33" t="s">
        <v>612</v>
      </c>
      <c r="P186" s="33">
        <v>1.2</v>
      </c>
      <c r="Q186" s="64">
        <v>41547</v>
      </c>
      <c r="R186" s="33" t="s">
        <v>449</v>
      </c>
      <c r="S186" s="107" t="s">
        <v>450</v>
      </c>
      <c r="T186" s="107">
        <v>3500</v>
      </c>
      <c r="U186" s="107">
        <v>3500</v>
      </c>
      <c r="V186" s="125"/>
      <c r="W186" s="102">
        <f t="shared" si="3"/>
        <v>0</v>
      </c>
      <c r="X186" s="119">
        <v>9.8</v>
      </c>
      <c r="Y186" s="4" t="s">
        <v>519</v>
      </c>
    </row>
    <row r="187" spans="1:25" ht="36">
      <c r="A187" s="2">
        <v>177</v>
      </c>
      <c r="B187" s="2">
        <v>9</v>
      </c>
      <c r="C187" s="2" t="s">
        <v>1134</v>
      </c>
      <c r="D187" s="2" t="s">
        <v>1579</v>
      </c>
      <c r="E187" s="33" t="s">
        <v>445</v>
      </c>
      <c r="F187" s="2" t="s">
        <v>451</v>
      </c>
      <c r="G187" s="33" t="s">
        <v>452</v>
      </c>
      <c r="H187" s="2" t="s">
        <v>1411</v>
      </c>
      <c r="I187" s="42">
        <v>37773</v>
      </c>
      <c r="J187" s="33">
        <v>1284</v>
      </c>
      <c r="K187" s="33">
        <v>500</v>
      </c>
      <c r="L187" s="33" t="s">
        <v>453</v>
      </c>
      <c r="M187" s="33" t="s">
        <v>1412</v>
      </c>
      <c r="N187" s="33" t="s">
        <v>454</v>
      </c>
      <c r="O187" s="33" t="s">
        <v>455</v>
      </c>
      <c r="P187" s="33"/>
      <c r="Q187" s="64">
        <v>41455</v>
      </c>
      <c r="R187" s="33" t="s">
        <v>456</v>
      </c>
      <c r="S187" s="107" t="s">
        <v>457</v>
      </c>
      <c r="T187" s="107">
        <v>1000</v>
      </c>
      <c r="U187" s="107">
        <v>3800</v>
      </c>
      <c r="V187" s="125"/>
      <c r="W187" s="102">
        <f t="shared" si="3"/>
        <v>0</v>
      </c>
      <c r="X187" s="119"/>
      <c r="Y187" s="103" t="s">
        <v>841</v>
      </c>
    </row>
    <row r="188" spans="1:24" s="90" customFormat="1" ht="12">
      <c r="A188" s="86" t="s">
        <v>682</v>
      </c>
      <c r="B188" s="86"/>
      <c r="C188" s="86"/>
      <c r="D188" s="86"/>
      <c r="E188" s="86"/>
      <c r="F188" s="86"/>
      <c r="G188" s="86"/>
      <c r="H188" s="86"/>
      <c r="I188" s="87"/>
      <c r="J188" s="86"/>
      <c r="K188" s="86"/>
      <c r="L188" s="88"/>
      <c r="M188" s="89"/>
      <c r="N188" s="89"/>
      <c r="O188" s="86"/>
      <c r="P188" s="1"/>
      <c r="Q188" s="86"/>
      <c r="R188" s="86"/>
      <c r="T188" s="112"/>
      <c r="U188" s="112"/>
      <c r="V188" s="112"/>
      <c r="W188" s="113">
        <f t="shared" si="3"/>
        <v>0</v>
      </c>
      <c r="X188" s="112"/>
    </row>
    <row r="189" spans="1:25" ht="24">
      <c r="A189" s="2">
        <v>178</v>
      </c>
      <c r="B189" s="2">
        <v>1</v>
      </c>
      <c r="C189" s="2" t="s">
        <v>458</v>
      </c>
      <c r="D189" s="2" t="s">
        <v>1579</v>
      </c>
      <c r="E189" s="2" t="s">
        <v>459</v>
      </c>
      <c r="F189" s="2" t="s">
        <v>1576</v>
      </c>
      <c r="G189" s="2" t="s">
        <v>571</v>
      </c>
      <c r="H189" s="2" t="s">
        <v>1427</v>
      </c>
      <c r="I189" s="11">
        <v>23590</v>
      </c>
      <c r="J189" s="2">
        <v>530</v>
      </c>
      <c r="K189" s="2">
        <v>530</v>
      </c>
      <c r="L189" s="2">
        <v>6513</v>
      </c>
      <c r="M189" s="19" t="s">
        <v>1412</v>
      </c>
      <c r="N189" s="2" t="s">
        <v>1136</v>
      </c>
      <c r="O189" s="2" t="s">
        <v>1136</v>
      </c>
      <c r="P189" s="2">
        <v>24</v>
      </c>
      <c r="Q189" s="7">
        <v>41608</v>
      </c>
      <c r="R189" s="2" t="s">
        <v>460</v>
      </c>
      <c r="S189" s="4" t="s">
        <v>208</v>
      </c>
      <c r="T189" s="4">
        <v>3174.55</v>
      </c>
      <c r="V189" s="102">
        <f>P189*0.12</f>
        <v>2.88</v>
      </c>
      <c r="W189" s="102">
        <f t="shared" si="3"/>
        <v>7.6608</v>
      </c>
      <c r="Y189" s="114" t="s">
        <v>846</v>
      </c>
    </row>
    <row r="190" spans="1:25" ht="24">
      <c r="A190" s="2">
        <v>179</v>
      </c>
      <c r="B190" s="2">
        <v>2</v>
      </c>
      <c r="C190" s="2" t="s">
        <v>458</v>
      </c>
      <c r="D190" s="2" t="s">
        <v>1410</v>
      </c>
      <c r="E190" s="2" t="s">
        <v>1575</v>
      </c>
      <c r="F190" s="2" t="s">
        <v>1576</v>
      </c>
      <c r="G190" s="2" t="s">
        <v>572</v>
      </c>
      <c r="H190" s="2" t="s">
        <v>1427</v>
      </c>
      <c r="I190" s="11">
        <v>30926</v>
      </c>
      <c r="J190" s="2">
        <v>66</v>
      </c>
      <c r="K190" s="2">
        <v>66</v>
      </c>
      <c r="L190" s="2">
        <v>0</v>
      </c>
      <c r="M190" s="2" t="s">
        <v>1412</v>
      </c>
      <c r="N190" s="2" t="s">
        <v>851</v>
      </c>
      <c r="O190" s="2" t="s">
        <v>851</v>
      </c>
      <c r="P190" s="2">
        <v>10</v>
      </c>
      <c r="Q190" s="7">
        <v>41548</v>
      </c>
      <c r="R190" s="2" t="s">
        <v>461</v>
      </c>
      <c r="S190" s="4" t="s">
        <v>1414</v>
      </c>
      <c r="T190" s="4">
        <v>3123.7</v>
      </c>
      <c r="U190" s="4">
        <v>200</v>
      </c>
      <c r="V190" s="102">
        <f>P190*0.12</f>
        <v>1.2</v>
      </c>
      <c r="W190" s="102">
        <f t="shared" si="3"/>
        <v>3.192</v>
      </c>
      <c r="X190" s="103"/>
      <c r="Y190" s="114" t="s">
        <v>846</v>
      </c>
    </row>
    <row r="191" spans="1:25" ht="36">
      <c r="A191" s="2">
        <v>180</v>
      </c>
      <c r="B191" s="2">
        <v>3</v>
      </c>
      <c r="C191" s="2" t="s">
        <v>458</v>
      </c>
      <c r="D191" s="2" t="s">
        <v>1579</v>
      </c>
      <c r="E191" s="2" t="s">
        <v>459</v>
      </c>
      <c r="F191" s="2" t="s">
        <v>462</v>
      </c>
      <c r="G191" s="2" t="s">
        <v>463</v>
      </c>
      <c r="H191" s="2" t="s">
        <v>1411</v>
      </c>
      <c r="I191" s="43">
        <v>38777</v>
      </c>
      <c r="J191" s="2">
        <v>149</v>
      </c>
      <c r="K191" s="2">
        <v>98</v>
      </c>
      <c r="L191" s="2">
        <v>4307</v>
      </c>
      <c r="M191" s="2" t="s">
        <v>1412</v>
      </c>
      <c r="N191" s="2" t="s">
        <v>464</v>
      </c>
      <c r="O191" s="2" t="s">
        <v>464</v>
      </c>
      <c r="P191" s="2"/>
      <c r="Q191" s="5">
        <v>41516</v>
      </c>
      <c r="R191" s="24" t="s">
        <v>465</v>
      </c>
      <c r="S191" s="130" t="s">
        <v>466</v>
      </c>
      <c r="T191" s="4">
        <v>1690</v>
      </c>
      <c r="V191" s="4">
        <v>1.66</v>
      </c>
      <c r="W191" s="102">
        <f t="shared" si="3"/>
        <v>4.4156</v>
      </c>
      <c r="X191" s="4">
        <v>0</v>
      </c>
      <c r="Y191" s="4" t="s">
        <v>841</v>
      </c>
    </row>
    <row r="192" spans="1:25" ht="12">
      <c r="A192" s="2">
        <v>181</v>
      </c>
      <c r="B192" s="2">
        <v>4</v>
      </c>
      <c r="C192" s="2" t="s">
        <v>458</v>
      </c>
      <c r="D192" s="2" t="s">
        <v>1579</v>
      </c>
      <c r="E192" s="2" t="s">
        <v>459</v>
      </c>
      <c r="F192" s="2" t="s">
        <v>1418</v>
      </c>
      <c r="G192" s="20" t="s">
        <v>467</v>
      </c>
      <c r="H192" s="2" t="s">
        <v>1411</v>
      </c>
      <c r="I192" s="44">
        <v>39722</v>
      </c>
      <c r="J192" s="2">
        <v>85</v>
      </c>
      <c r="K192" s="2">
        <v>85</v>
      </c>
      <c r="L192" s="2">
        <v>866</v>
      </c>
      <c r="M192" s="2" t="s">
        <v>1421</v>
      </c>
      <c r="N192" s="2" t="s">
        <v>1428</v>
      </c>
      <c r="O192" s="21" t="s">
        <v>1428</v>
      </c>
      <c r="P192" s="21">
        <v>3000</v>
      </c>
      <c r="Q192" s="28">
        <v>41608</v>
      </c>
      <c r="R192" s="21" t="s">
        <v>468</v>
      </c>
      <c r="S192" s="131" t="s">
        <v>1414</v>
      </c>
      <c r="V192" s="102">
        <v>0.078</v>
      </c>
      <c r="W192" s="102">
        <f t="shared" si="3"/>
        <v>0.20748</v>
      </c>
      <c r="X192" s="103"/>
      <c r="Y192" s="103" t="s">
        <v>841</v>
      </c>
    </row>
    <row r="193" spans="1:25" ht="12">
      <c r="A193" s="2">
        <v>182</v>
      </c>
      <c r="B193" s="2">
        <v>5</v>
      </c>
      <c r="C193" s="2" t="s">
        <v>458</v>
      </c>
      <c r="D193" s="2" t="s">
        <v>1410</v>
      </c>
      <c r="E193" s="2" t="s">
        <v>469</v>
      </c>
      <c r="F193" s="2" t="s">
        <v>1418</v>
      </c>
      <c r="G193" s="8" t="s">
        <v>470</v>
      </c>
      <c r="H193" s="2" t="s">
        <v>1411</v>
      </c>
      <c r="I193" s="44">
        <v>39417</v>
      </c>
      <c r="J193" s="2">
        <v>55</v>
      </c>
      <c r="K193" s="2">
        <v>55</v>
      </c>
      <c r="L193" s="2">
        <v>200</v>
      </c>
      <c r="M193" s="2" t="s">
        <v>1421</v>
      </c>
      <c r="N193" s="2" t="s">
        <v>471</v>
      </c>
      <c r="O193" s="2" t="s">
        <v>471</v>
      </c>
      <c r="P193" s="2">
        <v>3100</v>
      </c>
      <c r="Q193" s="7">
        <v>41325</v>
      </c>
      <c r="R193" s="21" t="s">
        <v>468</v>
      </c>
      <c r="S193" s="131" t="s">
        <v>1414</v>
      </c>
      <c r="T193" s="4">
        <v>210</v>
      </c>
      <c r="U193" s="4">
        <v>120</v>
      </c>
      <c r="V193" s="102">
        <v>0.0806</v>
      </c>
      <c r="W193" s="102">
        <f t="shared" si="3"/>
        <v>0.21439600000000003</v>
      </c>
      <c r="X193" s="103"/>
      <c r="Y193" s="103" t="s">
        <v>841</v>
      </c>
    </row>
    <row r="194" spans="1:25" ht="12">
      <c r="A194" s="2">
        <v>183</v>
      </c>
      <c r="B194" s="2">
        <v>6</v>
      </c>
      <c r="C194" s="2" t="s">
        <v>458</v>
      </c>
      <c r="D194" s="2" t="s">
        <v>1410</v>
      </c>
      <c r="E194" s="2" t="s">
        <v>469</v>
      </c>
      <c r="F194" s="2" t="s">
        <v>1418</v>
      </c>
      <c r="G194" s="20" t="s">
        <v>472</v>
      </c>
      <c r="H194" s="8" t="s">
        <v>1438</v>
      </c>
      <c r="I194" s="44">
        <v>30803</v>
      </c>
      <c r="J194" s="2">
        <v>79</v>
      </c>
      <c r="K194" s="2">
        <v>79</v>
      </c>
      <c r="L194" s="2">
        <v>360</v>
      </c>
      <c r="M194" s="2" t="s">
        <v>1421</v>
      </c>
      <c r="N194" s="2" t="s">
        <v>182</v>
      </c>
      <c r="O194" s="2" t="s">
        <v>182</v>
      </c>
      <c r="P194" s="2">
        <v>5000</v>
      </c>
      <c r="Q194" s="22">
        <v>41547</v>
      </c>
      <c r="R194" s="8" t="s">
        <v>473</v>
      </c>
      <c r="S194" s="132" t="s">
        <v>1414</v>
      </c>
      <c r="T194" s="4">
        <v>256</v>
      </c>
      <c r="U194" s="4">
        <v>118.5</v>
      </c>
      <c r="V194" s="102">
        <v>0.13</v>
      </c>
      <c r="W194" s="102">
        <f t="shared" si="3"/>
        <v>0.34580000000000005</v>
      </c>
      <c r="Y194" s="103" t="s">
        <v>841</v>
      </c>
    </row>
    <row r="195" spans="1:25" ht="12">
      <c r="A195" s="2">
        <v>184</v>
      </c>
      <c r="B195" s="2">
        <v>7</v>
      </c>
      <c r="C195" s="2" t="s">
        <v>458</v>
      </c>
      <c r="D195" s="2" t="s">
        <v>1410</v>
      </c>
      <c r="E195" s="2" t="s">
        <v>474</v>
      </c>
      <c r="F195" s="2" t="s">
        <v>1418</v>
      </c>
      <c r="G195" s="2" t="s">
        <v>477</v>
      </c>
      <c r="H195" s="2" t="s">
        <v>1411</v>
      </c>
      <c r="I195" s="11">
        <v>39995</v>
      </c>
      <c r="J195" s="2">
        <v>59</v>
      </c>
      <c r="K195" s="2">
        <v>59</v>
      </c>
      <c r="L195" s="2">
        <v>2500</v>
      </c>
      <c r="M195" s="2" t="s">
        <v>1421</v>
      </c>
      <c r="N195" s="2" t="s">
        <v>478</v>
      </c>
      <c r="O195" s="2" t="s">
        <v>478</v>
      </c>
      <c r="P195" s="2">
        <v>4450</v>
      </c>
      <c r="Q195" s="7">
        <v>41424</v>
      </c>
      <c r="R195" s="2" t="s">
        <v>479</v>
      </c>
      <c r="S195" s="4" t="s">
        <v>1230</v>
      </c>
      <c r="T195" s="4">
        <v>230</v>
      </c>
      <c r="U195" s="4">
        <v>160</v>
      </c>
      <c r="V195" s="102">
        <v>0.1157</v>
      </c>
      <c r="W195" s="102">
        <f t="shared" si="3"/>
        <v>0.30776200000000004</v>
      </c>
      <c r="X195" s="133">
        <v>0.0150588</v>
      </c>
      <c r="Y195" s="103" t="s">
        <v>841</v>
      </c>
    </row>
    <row r="196" spans="1:25" ht="12">
      <c r="A196" s="2">
        <v>185</v>
      </c>
      <c r="B196" s="2">
        <v>8</v>
      </c>
      <c r="C196" s="2" t="s">
        <v>458</v>
      </c>
      <c r="D196" s="2" t="s">
        <v>1410</v>
      </c>
      <c r="E196" s="2" t="s">
        <v>474</v>
      </c>
      <c r="F196" s="2" t="s">
        <v>1418</v>
      </c>
      <c r="G196" s="2" t="s">
        <v>480</v>
      </c>
      <c r="H196" s="2" t="s">
        <v>1411</v>
      </c>
      <c r="I196" s="11">
        <v>37987</v>
      </c>
      <c r="J196" s="2">
        <v>69</v>
      </c>
      <c r="K196" s="2">
        <v>69</v>
      </c>
      <c r="L196" s="2">
        <v>600</v>
      </c>
      <c r="M196" s="2" t="s">
        <v>1421</v>
      </c>
      <c r="N196" s="2" t="s">
        <v>1428</v>
      </c>
      <c r="O196" s="2" t="s">
        <v>1428</v>
      </c>
      <c r="P196" s="2">
        <v>3000</v>
      </c>
      <c r="Q196" s="7">
        <v>41424</v>
      </c>
      <c r="R196" s="2" t="s">
        <v>481</v>
      </c>
      <c r="S196" s="4" t="s">
        <v>1414</v>
      </c>
      <c r="T196" s="4">
        <v>800</v>
      </c>
      <c r="U196" s="4">
        <v>180</v>
      </c>
      <c r="V196" s="102">
        <v>0.078</v>
      </c>
      <c r="W196" s="102">
        <f t="shared" si="3"/>
        <v>0.20748</v>
      </c>
      <c r="X196" s="133">
        <v>0.010152</v>
      </c>
      <c r="Y196" s="103" t="s">
        <v>841</v>
      </c>
    </row>
    <row r="197" spans="1:25" ht="12">
      <c r="A197" s="2">
        <v>186</v>
      </c>
      <c r="B197" s="2">
        <v>9</v>
      </c>
      <c r="C197" s="2" t="s">
        <v>458</v>
      </c>
      <c r="D197" s="2" t="s">
        <v>1410</v>
      </c>
      <c r="E197" s="2" t="s">
        <v>474</v>
      </c>
      <c r="F197" s="2" t="s">
        <v>1418</v>
      </c>
      <c r="G197" s="2" t="s">
        <v>482</v>
      </c>
      <c r="H197" s="2" t="s">
        <v>1411</v>
      </c>
      <c r="I197" s="11">
        <v>39661</v>
      </c>
      <c r="J197" s="2">
        <v>73</v>
      </c>
      <c r="K197" s="2">
        <v>73</v>
      </c>
      <c r="L197" s="2">
        <v>126</v>
      </c>
      <c r="M197" s="2" t="s">
        <v>1421</v>
      </c>
      <c r="N197" s="2" t="s">
        <v>1428</v>
      </c>
      <c r="O197" s="2" t="s">
        <v>1428</v>
      </c>
      <c r="P197" s="2">
        <v>3000</v>
      </c>
      <c r="Q197" s="7">
        <v>41424</v>
      </c>
      <c r="R197" s="2" t="s">
        <v>483</v>
      </c>
      <c r="S197" s="4" t="s">
        <v>1414</v>
      </c>
      <c r="T197" s="4">
        <v>331</v>
      </c>
      <c r="U197" s="4">
        <v>160</v>
      </c>
      <c r="V197" s="102">
        <v>0.078</v>
      </c>
      <c r="W197" s="102">
        <f t="shared" si="3"/>
        <v>0.20748</v>
      </c>
      <c r="X197" s="4">
        <v>0.00078</v>
      </c>
      <c r="Y197" s="103" t="s">
        <v>841</v>
      </c>
    </row>
    <row r="198" spans="1:25" ht="12">
      <c r="A198" s="2">
        <v>187</v>
      </c>
      <c r="B198" s="2">
        <v>10</v>
      </c>
      <c r="C198" s="2" t="s">
        <v>458</v>
      </c>
      <c r="D198" s="2" t="s">
        <v>1410</v>
      </c>
      <c r="E198" s="2" t="s">
        <v>474</v>
      </c>
      <c r="F198" s="2" t="s">
        <v>1418</v>
      </c>
      <c r="G198" s="2" t="s">
        <v>484</v>
      </c>
      <c r="H198" s="2" t="s">
        <v>1411</v>
      </c>
      <c r="I198" s="11">
        <v>39753</v>
      </c>
      <c r="J198" s="2">
        <v>87</v>
      </c>
      <c r="K198" s="2">
        <v>87</v>
      </c>
      <c r="L198" s="2">
        <v>1925</v>
      </c>
      <c r="M198" s="2" t="s">
        <v>1421</v>
      </c>
      <c r="N198" s="2" t="s">
        <v>182</v>
      </c>
      <c r="O198" s="2" t="s">
        <v>182</v>
      </c>
      <c r="P198" s="2">
        <v>5000</v>
      </c>
      <c r="Q198" s="7">
        <v>41424</v>
      </c>
      <c r="R198" s="2" t="s">
        <v>485</v>
      </c>
      <c r="S198" s="4" t="s">
        <v>1414</v>
      </c>
      <c r="T198" s="4">
        <v>526</v>
      </c>
      <c r="U198" s="4">
        <v>180</v>
      </c>
      <c r="V198" s="102">
        <v>0.13</v>
      </c>
      <c r="W198" s="102">
        <f t="shared" si="3"/>
        <v>0.34580000000000005</v>
      </c>
      <c r="X198" s="4">
        <v>0.0013</v>
      </c>
      <c r="Y198" s="103" t="s">
        <v>841</v>
      </c>
    </row>
    <row r="199" spans="1:25" ht="12">
      <c r="A199" s="2">
        <v>188</v>
      </c>
      <c r="B199" s="2">
        <v>11</v>
      </c>
      <c r="C199" s="2" t="s">
        <v>458</v>
      </c>
      <c r="D199" s="2" t="s">
        <v>1410</v>
      </c>
      <c r="E199" s="2" t="s">
        <v>474</v>
      </c>
      <c r="F199" s="2" t="s">
        <v>1418</v>
      </c>
      <c r="G199" s="2" t="s">
        <v>486</v>
      </c>
      <c r="H199" s="2" t="s">
        <v>1411</v>
      </c>
      <c r="I199" s="11">
        <v>39661</v>
      </c>
      <c r="J199" s="2">
        <v>114</v>
      </c>
      <c r="K199" s="2">
        <v>114</v>
      </c>
      <c r="L199" s="2">
        <v>448.4</v>
      </c>
      <c r="M199" s="2" t="s">
        <v>1421</v>
      </c>
      <c r="N199" s="2" t="s">
        <v>1428</v>
      </c>
      <c r="O199" s="2" t="s">
        <v>1428</v>
      </c>
      <c r="P199" s="2">
        <v>3000</v>
      </c>
      <c r="Q199" s="7">
        <v>41424</v>
      </c>
      <c r="R199" s="2" t="s">
        <v>476</v>
      </c>
      <c r="S199" s="4" t="s">
        <v>1414</v>
      </c>
      <c r="T199" s="4">
        <v>560</v>
      </c>
      <c r="U199" s="4">
        <v>120</v>
      </c>
      <c r="V199" s="102">
        <v>0.078</v>
      </c>
      <c r="W199" s="102">
        <f aca="true" t="shared" si="4" ref="W199:W262">V199*2.66</f>
        <v>0.20748</v>
      </c>
      <c r="X199" s="4">
        <v>0.0057</v>
      </c>
      <c r="Y199" s="103" t="s">
        <v>841</v>
      </c>
    </row>
    <row r="200" spans="1:25" ht="12">
      <c r="A200" s="2">
        <v>189</v>
      </c>
      <c r="B200" s="2">
        <v>12</v>
      </c>
      <c r="C200" s="2" t="s">
        <v>458</v>
      </c>
      <c r="D200" s="2" t="s">
        <v>1410</v>
      </c>
      <c r="E200" s="2" t="s">
        <v>474</v>
      </c>
      <c r="F200" s="2" t="s">
        <v>1418</v>
      </c>
      <c r="G200" s="2" t="s">
        <v>487</v>
      </c>
      <c r="H200" s="2" t="s">
        <v>1411</v>
      </c>
      <c r="I200" s="11">
        <v>37956</v>
      </c>
      <c r="J200" s="2">
        <v>156</v>
      </c>
      <c r="K200" s="2">
        <v>156</v>
      </c>
      <c r="L200" s="2">
        <v>599.7</v>
      </c>
      <c r="M200" s="2" t="s">
        <v>1421</v>
      </c>
      <c r="N200" s="2" t="s">
        <v>1428</v>
      </c>
      <c r="O200" s="2" t="s">
        <v>1428</v>
      </c>
      <c r="P200" s="2">
        <v>3000</v>
      </c>
      <c r="Q200" s="7">
        <v>41424</v>
      </c>
      <c r="R200" s="2" t="s">
        <v>479</v>
      </c>
      <c r="S200" s="4" t="s">
        <v>1414</v>
      </c>
      <c r="T200" s="4">
        <v>434</v>
      </c>
      <c r="U200" s="4">
        <v>385</v>
      </c>
      <c r="V200" s="102">
        <v>0.078</v>
      </c>
      <c r="W200" s="102">
        <f t="shared" si="4"/>
        <v>0.20748</v>
      </c>
      <c r="X200" s="133">
        <v>0.010152</v>
      </c>
      <c r="Y200" s="103" t="s">
        <v>841</v>
      </c>
    </row>
    <row r="201" spans="1:25" ht="12">
      <c r="A201" s="2">
        <v>190</v>
      </c>
      <c r="B201" s="2">
        <v>13</v>
      </c>
      <c r="C201" s="2" t="s">
        <v>458</v>
      </c>
      <c r="D201" s="2" t="s">
        <v>1410</v>
      </c>
      <c r="E201" s="2" t="s">
        <v>474</v>
      </c>
      <c r="F201" s="2" t="s">
        <v>1418</v>
      </c>
      <c r="G201" s="2" t="s">
        <v>488</v>
      </c>
      <c r="H201" s="2" t="s">
        <v>1411</v>
      </c>
      <c r="I201" s="11">
        <v>38808</v>
      </c>
      <c r="J201" s="2">
        <v>18</v>
      </c>
      <c r="K201" s="2">
        <v>18</v>
      </c>
      <c r="L201" s="2">
        <v>32.2</v>
      </c>
      <c r="M201" s="2" t="s">
        <v>1421</v>
      </c>
      <c r="N201" s="2" t="s">
        <v>1428</v>
      </c>
      <c r="O201" s="2" t="s">
        <v>1428</v>
      </c>
      <c r="P201" s="2">
        <v>3000</v>
      </c>
      <c r="Q201" s="7">
        <v>41424</v>
      </c>
      <c r="R201" s="2" t="s">
        <v>483</v>
      </c>
      <c r="S201" s="4" t="s">
        <v>1414</v>
      </c>
      <c r="T201" s="4">
        <v>103</v>
      </c>
      <c r="U201" s="4">
        <v>50</v>
      </c>
      <c r="V201" s="102">
        <v>0.078</v>
      </c>
      <c r="W201" s="102">
        <f t="shared" si="4"/>
        <v>0.20748</v>
      </c>
      <c r="X201" s="133">
        <v>0.010152</v>
      </c>
      <c r="Y201" s="103" t="s">
        <v>841</v>
      </c>
    </row>
    <row r="202" spans="1:25" ht="12">
      <c r="A202" s="2">
        <v>191</v>
      </c>
      <c r="B202" s="2">
        <v>14</v>
      </c>
      <c r="C202" s="2" t="s">
        <v>458</v>
      </c>
      <c r="D202" s="2" t="s">
        <v>1410</v>
      </c>
      <c r="E202" s="2" t="s">
        <v>474</v>
      </c>
      <c r="F202" s="2" t="s">
        <v>1418</v>
      </c>
      <c r="G202" s="2" t="s">
        <v>489</v>
      </c>
      <c r="H202" s="2" t="s">
        <v>1411</v>
      </c>
      <c r="I202" s="11">
        <v>39873</v>
      </c>
      <c r="J202" s="2">
        <v>48</v>
      </c>
      <c r="K202" s="2">
        <v>48</v>
      </c>
      <c r="L202" s="2">
        <v>290</v>
      </c>
      <c r="M202" s="2" t="s">
        <v>1421</v>
      </c>
      <c r="N202" s="2" t="s">
        <v>196</v>
      </c>
      <c r="O202" s="2" t="s">
        <v>196</v>
      </c>
      <c r="P202" s="2">
        <v>1000</v>
      </c>
      <c r="Q202" s="7">
        <v>41424</v>
      </c>
      <c r="R202" s="2" t="s">
        <v>485</v>
      </c>
      <c r="S202" s="4" t="s">
        <v>1414</v>
      </c>
      <c r="T202" s="4">
        <v>270</v>
      </c>
      <c r="U202" s="4">
        <v>70</v>
      </c>
      <c r="V202" s="102">
        <v>0.026</v>
      </c>
      <c r="W202" s="102">
        <f t="shared" si="4"/>
        <v>0.06916</v>
      </c>
      <c r="X202" s="133">
        <v>0.003384</v>
      </c>
      <c r="Y202" s="103" t="s">
        <v>841</v>
      </c>
    </row>
    <row r="203" spans="1:25" ht="12">
      <c r="A203" s="2">
        <v>192</v>
      </c>
      <c r="B203" s="2">
        <v>15</v>
      </c>
      <c r="C203" s="2" t="s">
        <v>458</v>
      </c>
      <c r="D203" s="2" t="s">
        <v>1410</v>
      </c>
      <c r="E203" s="2" t="s">
        <v>474</v>
      </c>
      <c r="F203" s="2" t="s">
        <v>1418</v>
      </c>
      <c r="G203" s="2" t="s">
        <v>490</v>
      </c>
      <c r="H203" s="2" t="s">
        <v>1411</v>
      </c>
      <c r="I203" s="11">
        <v>39692</v>
      </c>
      <c r="J203" s="2">
        <v>42</v>
      </c>
      <c r="K203" s="2">
        <v>42</v>
      </c>
      <c r="L203" s="2">
        <v>139.8</v>
      </c>
      <c r="M203" s="2" t="s">
        <v>1421</v>
      </c>
      <c r="N203" s="2" t="s">
        <v>1430</v>
      </c>
      <c r="O203" s="2" t="s">
        <v>1430</v>
      </c>
      <c r="P203" s="2">
        <v>2500</v>
      </c>
      <c r="Q203" s="7">
        <v>41424</v>
      </c>
      <c r="R203" s="2" t="s">
        <v>491</v>
      </c>
      <c r="S203" s="4" t="s">
        <v>1230</v>
      </c>
      <c r="T203" s="4">
        <v>449</v>
      </c>
      <c r="U203" s="4">
        <v>70</v>
      </c>
      <c r="V203" s="102">
        <v>0.065</v>
      </c>
      <c r="W203" s="102">
        <f t="shared" si="4"/>
        <v>0.17290000000000003</v>
      </c>
      <c r="X203" s="133">
        <v>0.00846</v>
      </c>
      <c r="Y203" s="103" t="s">
        <v>841</v>
      </c>
    </row>
    <row r="204" spans="1:25" ht="12">
      <c r="A204" s="2">
        <v>193</v>
      </c>
      <c r="B204" s="2">
        <v>16</v>
      </c>
      <c r="C204" s="2" t="s">
        <v>458</v>
      </c>
      <c r="D204" s="2" t="s">
        <v>1410</v>
      </c>
      <c r="E204" s="2" t="s">
        <v>474</v>
      </c>
      <c r="F204" s="2" t="s">
        <v>1418</v>
      </c>
      <c r="G204" s="2" t="s">
        <v>492</v>
      </c>
      <c r="H204" s="2" t="s">
        <v>1411</v>
      </c>
      <c r="I204" s="11">
        <v>39661</v>
      </c>
      <c r="J204" s="2">
        <v>42</v>
      </c>
      <c r="K204" s="2">
        <v>42</v>
      </c>
      <c r="L204" s="2">
        <v>310</v>
      </c>
      <c r="M204" s="2" t="s">
        <v>1421</v>
      </c>
      <c r="N204" s="2" t="s">
        <v>201</v>
      </c>
      <c r="O204" s="2" t="s">
        <v>201</v>
      </c>
      <c r="P204" s="2">
        <v>1800</v>
      </c>
      <c r="Q204" s="7">
        <v>41424</v>
      </c>
      <c r="R204" s="2" t="s">
        <v>493</v>
      </c>
      <c r="S204" s="4" t="s">
        <v>1414</v>
      </c>
      <c r="T204" s="4">
        <v>435</v>
      </c>
      <c r="U204" s="4">
        <v>160</v>
      </c>
      <c r="V204" s="102">
        <v>0.0468</v>
      </c>
      <c r="W204" s="102">
        <f t="shared" si="4"/>
        <v>0.12448800000000002</v>
      </c>
      <c r="X204" s="133">
        <v>0.0060912</v>
      </c>
      <c r="Y204" s="103" t="s">
        <v>841</v>
      </c>
    </row>
    <row r="205" spans="1:25" ht="12">
      <c r="A205" s="2">
        <v>194</v>
      </c>
      <c r="B205" s="2">
        <v>17</v>
      </c>
      <c r="C205" s="2" t="s">
        <v>458</v>
      </c>
      <c r="D205" s="2" t="s">
        <v>1410</v>
      </c>
      <c r="E205" s="2" t="s">
        <v>474</v>
      </c>
      <c r="F205" s="2" t="s">
        <v>1418</v>
      </c>
      <c r="G205" s="2" t="s">
        <v>494</v>
      </c>
      <c r="H205" s="2" t="s">
        <v>1411</v>
      </c>
      <c r="I205" s="11">
        <v>39692</v>
      </c>
      <c r="J205" s="2">
        <v>142</v>
      </c>
      <c r="K205" s="2">
        <v>142</v>
      </c>
      <c r="L205" s="2">
        <v>312.5</v>
      </c>
      <c r="M205" s="2" t="s">
        <v>1421</v>
      </c>
      <c r="N205" s="2" t="s">
        <v>182</v>
      </c>
      <c r="O205" s="2" t="s">
        <v>182</v>
      </c>
      <c r="P205" s="2">
        <v>5000</v>
      </c>
      <c r="Q205" s="7">
        <v>41424</v>
      </c>
      <c r="R205" s="2" t="s">
        <v>495</v>
      </c>
      <c r="S205" s="4" t="s">
        <v>1230</v>
      </c>
      <c r="T205" s="4">
        <v>600</v>
      </c>
      <c r="U205" s="4">
        <v>210</v>
      </c>
      <c r="V205" s="102">
        <v>0.13</v>
      </c>
      <c r="W205" s="102">
        <f t="shared" si="4"/>
        <v>0.34580000000000005</v>
      </c>
      <c r="X205" s="4">
        <v>0.0013</v>
      </c>
      <c r="Y205" s="103" t="s">
        <v>841</v>
      </c>
    </row>
    <row r="206" spans="1:25" ht="12">
      <c r="A206" s="2">
        <v>195</v>
      </c>
      <c r="B206" s="2">
        <v>18</v>
      </c>
      <c r="C206" s="2" t="s">
        <v>458</v>
      </c>
      <c r="D206" s="2" t="s">
        <v>1410</v>
      </c>
      <c r="E206" s="2" t="s">
        <v>474</v>
      </c>
      <c r="F206" s="2" t="s">
        <v>1418</v>
      </c>
      <c r="G206" s="2" t="s">
        <v>496</v>
      </c>
      <c r="H206" s="2" t="s">
        <v>1411</v>
      </c>
      <c r="I206" s="11">
        <v>39661</v>
      </c>
      <c r="J206" s="2">
        <v>50</v>
      </c>
      <c r="K206" s="2">
        <v>50</v>
      </c>
      <c r="L206" s="2">
        <v>470</v>
      </c>
      <c r="M206" s="2" t="s">
        <v>1421</v>
      </c>
      <c r="N206" s="2" t="s">
        <v>1439</v>
      </c>
      <c r="O206" s="2" t="s">
        <v>1439</v>
      </c>
      <c r="P206" s="2">
        <v>3500</v>
      </c>
      <c r="Q206" s="7">
        <v>41424</v>
      </c>
      <c r="R206" s="2" t="s">
        <v>497</v>
      </c>
      <c r="S206" s="4" t="s">
        <v>1414</v>
      </c>
      <c r="T206" s="4">
        <v>385</v>
      </c>
      <c r="U206" s="4">
        <v>385</v>
      </c>
      <c r="V206" s="102">
        <v>0.091</v>
      </c>
      <c r="W206" s="102">
        <f t="shared" si="4"/>
        <v>0.24206</v>
      </c>
      <c r="X206" s="133"/>
      <c r="Y206" s="103" t="s">
        <v>841</v>
      </c>
    </row>
    <row r="207" spans="1:25" ht="12">
      <c r="A207" s="2">
        <v>196</v>
      </c>
      <c r="B207" s="2">
        <v>19</v>
      </c>
      <c r="C207" s="2" t="s">
        <v>458</v>
      </c>
      <c r="D207" s="2" t="s">
        <v>1410</v>
      </c>
      <c r="E207" s="2" t="s">
        <v>474</v>
      </c>
      <c r="F207" s="2" t="s">
        <v>1418</v>
      </c>
      <c r="G207" s="2" t="s">
        <v>498</v>
      </c>
      <c r="H207" s="2" t="s">
        <v>1411</v>
      </c>
      <c r="I207" s="11">
        <v>40026</v>
      </c>
      <c r="J207" s="2">
        <v>82</v>
      </c>
      <c r="K207" s="2">
        <v>82</v>
      </c>
      <c r="L207" s="2">
        <v>290</v>
      </c>
      <c r="M207" s="2" t="s">
        <v>1421</v>
      </c>
      <c r="N207" s="2" t="s">
        <v>475</v>
      </c>
      <c r="O207" s="2" t="s">
        <v>475</v>
      </c>
      <c r="P207" s="2">
        <v>3600</v>
      </c>
      <c r="Q207" s="7">
        <v>41424</v>
      </c>
      <c r="R207" s="2" t="s">
        <v>499</v>
      </c>
      <c r="S207" s="4" t="s">
        <v>1414</v>
      </c>
      <c r="T207" s="4">
        <v>300</v>
      </c>
      <c r="U207" s="4">
        <v>180</v>
      </c>
      <c r="V207" s="102">
        <v>0.0936</v>
      </c>
      <c r="W207" s="102">
        <f t="shared" si="4"/>
        <v>0.24897600000000003</v>
      </c>
      <c r="Y207" s="103" t="s">
        <v>841</v>
      </c>
    </row>
    <row r="208" spans="1:25" ht="12">
      <c r="A208" s="2">
        <v>197</v>
      </c>
      <c r="B208" s="2">
        <v>20</v>
      </c>
      <c r="C208" s="2" t="s">
        <v>458</v>
      </c>
      <c r="D208" s="2" t="s">
        <v>1410</v>
      </c>
      <c r="E208" s="2" t="s">
        <v>474</v>
      </c>
      <c r="F208" s="2" t="s">
        <v>1418</v>
      </c>
      <c r="G208" s="2" t="s">
        <v>500</v>
      </c>
      <c r="H208" s="2" t="s">
        <v>1411</v>
      </c>
      <c r="I208" s="11">
        <v>39539</v>
      </c>
      <c r="J208" s="2">
        <v>86</v>
      </c>
      <c r="K208" s="2">
        <v>86</v>
      </c>
      <c r="L208" s="2">
        <v>228</v>
      </c>
      <c r="M208" s="2" t="s">
        <v>1421</v>
      </c>
      <c r="N208" s="2" t="s">
        <v>1428</v>
      </c>
      <c r="O208" s="2" t="s">
        <v>1428</v>
      </c>
      <c r="P208" s="2">
        <v>3000</v>
      </c>
      <c r="Q208" s="7">
        <v>41424</v>
      </c>
      <c r="R208" s="2" t="s">
        <v>501</v>
      </c>
      <c r="S208" s="4" t="s">
        <v>1414</v>
      </c>
      <c r="T208" s="4">
        <v>260</v>
      </c>
      <c r="U208" s="4">
        <v>160</v>
      </c>
      <c r="V208" s="102">
        <v>0.078</v>
      </c>
      <c r="W208" s="102">
        <f t="shared" si="4"/>
        <v>0.20748</v>
      </c>
      <c r="X208" s="133"/>
      <c r="Y208" s="103" t="s">
        <v>841</v>
      </c>
    </row>
    <row r="209" spans="1:25" ht="12">
      <c r="A209" s="2">
        <v>198</v>
      </c>
      <c r="B209" s="2">
        <v>21</v>
      </c>
      <c r="C209" s="2" t="s">
        <v>458</v>
      </c>
      <c r="D209" s="2" t="s">
        <v>1410</v>
      </c>
      <c r="E209" s="2" t="s">
        <v>474</v>
      </c>
      <c r="F209" s="2" t="s">
        <v>1418</v>
      </c>
      <c r="G209" s="2" t="s">
        <v>502</v>
      </c>
      <c r="H209" s="2" t="s">
        <v>1411</v>
      </c>
      <c r="I209" s="11">
        <v>39934</v>
      </c>
      <c r="J209" s="2">
        <v>31</v>
      </c>
      <c r="K209" s="2">
        <v>31</v>
      </c>
      <c r="L209" s="2">
        <v>280</v>
      </c>
      <c r="M209" s="2" t="s">
        <v>1421</v>
      </c>
      <c r="N209" s="2" t="s">
        <v>503</v>
      </c>
      <c r="O209" s="2" t="s">
        <v>503</v>
      </c>
      <c r="P209" s="2">
        <v>700</v>
      </c>
      <c r="Q209" s="7">
        <v>41424</v>
      </c>
      <c r="R209" s="2" t="s">
        <v>504</v>
      </c>
      <c r="S209" s="4" t="s">
        <v>1414</v>
      </c>
      <c r="T209" s="4">
        <v>550</v>
      </c>
      <c r="U209" s="4">
        <v>206</v>
      </c>
      <c r="V209" s="102">
        <v>0.0182</v>
      </c>
      <c r="W209" s="102">
        <f t="shared" si="4"/>
        <v>0.048412000000000004</v>
      </c>
      <c r="X209" s="133"/>
      <c r="Y209" s="103" t="s">
        <v>841</v>
      </c>
    </row>
    <row r="210" spans="1:25" ht="12">
      <c r="A210" s="2">
        <v>199</v>
      </c>
      <c r="B210" s="2">
        <v>22</v>
      </c>
      <c r="C210" s="2" t="s">
        <v>458</v>
      </c>
      <c r="D210" s="2" t="s">
        <v>1410</v>
      </c>
      <c r="E210" s="2" t="s">
        <v>474</v>
      </c>
      <c r="F210" s="2" t="s">
        <v>1418</v>
      </c>
      <c r="G210" s="2" t="s">
        <v>505</v>
      </c>
      <c r="H210" s="2" t="s">
        <v>1411</v>
      </c>
      <c r="I210" s="11">
        <v>39873</v>
      </c>
      <c r="J210" s="2">
        <v>60</v>
      </c>
      <c r="K210" s="2">
        <v>60</v>
      </c>
      <c r="L210" s="2">
        <v>73</v>
      </c>
      <c r="M210" s="2" t="s">
        <v>1421</v>
      </c>
      <c r="N210" s="2" t="s">
        <v>203</v>
      </c>
      <c r="O210" s="2" t="s">
        <v>203</v>
      </c>
      <c r="P210" s="2">
        <v>600</v>
      </c>
      <c r="Q210" s="7">
        <v>41424</v>
      </c>
      <c r="R210" s="2" t="s">
        <v>506</v>
      </c>
      <c r="S210" s="4" t="s">
        <v>1414</v>
      </c>
      <c r="T210" s="4">
        <v>2400</v>
      </c>
      <c r="U210" s="4">
        <v>140</v>
      </c>
      <c r="V210" s="102">
        <v>0.0156</v>
      </c>
      <c r="W210" s="102">
        <f t="shared" si="4"/>
        <v>0.041496</v>
      </c>
      <c r="X210" s="133">
        <v>0.002</v>
      </c>
      <c r="Y210" s="103" t="s">
        <v>841</v>
      </c>
    </row>
    <row r="211" spans="1:25" ht="60">
      <c r="A211" s="2">
        <v>200</v>
      </c>
      <c r="B211" s="2">
        <v>23</v>
      </c>
      <c r="C211" s="2" t="s">
        <v>458</v>
      </c>
      <c r="D211" s="2" t="s">
        <v>1579</v>
      </c>
      <c r="E211" s="2" t="s">
        <v>459</v>
      </c>
      <c r="F211" s="2" t="s">
        <v>268</v>
      </c>
      <c r="G211" s="2" t="s">
        <v>507</v>
      </c>
      <c r="H211" s="2" t="s">
        <v>1411</v>
      </c>
      <c r="I211" s="11">
        <v>38565</v>
      </c>
      <c r="J211" s="2">
        <v>196</v>
      </c>
      <c r="K211" s="2">
        <v>54</v>
      </c>
      <c r="L211" s="2">
        <v>10808</v>
      </c>
      <c r="M211" s="19" t="s">
        <v>1412</v>
      </c>
      <c r="N211" s="2">
        <v>1.6</v>
      </c>
      <c r="O211" s="2" t="s">
        <v>1413</v>
      </c>
      <c r="P211" s="2"/>
      <c r="Q211" s="7">
        <v>41516</v>
      </c>
      <c r="R211" s="2" t="s">
        <v>509</v>
      </c>
      <c r="S211" s="4" t="s">
        <v>1230</v>
      </c>
      <c r="T211" s="4">
        <v>1026</v>
      </c>
      <c r="U211" s="4">
        <v>2750</v>
      </c>
      <c r="V211" s="102">
        <v>0.9</v>
      </c>
      <c r="W211" s="102">
        <f t="shared" si="4"/>
        <v>2.394</v>
      </c>
      <c r="X211" s="103">
        <v>3</v>
      </c>
      <c r="Y211" s="103" t="s">
        <v>841</v>
      </c>
    </row>
    <row r="212" spans="1:25" ht="12">
      <c r="A212" s="2">
        <v>201</v>
      </c>
      <c r="B212" s="2">
        <v>24</v>
      </c>
      <c r="C212" s="2" t="s">
        <v>458</v>
      </c>
      <c r="D212" s="2" t="s">
        <v>1579</v>
      </c>
      <c r="E212" s="2" t="s">
        <v>683</v>
      </c>
      <c r="F212" s="2" t="s">
        <v>1606</v>
      </c>
      <c r="G212" s="2" t="s">
        <v>684</v>
      </c>
      <c r="H212" s="2" t="s">
        <v>886</v>
      </c>
      <c r="I212" s="11" t="s">
        <v>685</v>
      </c>
      <c r="J212" s="2">
        <v>350</v>
      </c>
      <c r="K212" s="2">
        <v>350</v>
      </c>
      <c r="L212" s="2">
        <v>200</v>
      </c>
      <c r="M212" s="2" t="s">
        <v>517</v>
      </c>
      <c r="N212" s="2" t="s">
        <v>686</v>
      </c>
      <c r="O212" s="2" t="s">
        <v>686</v>
      </c>
      <c r="P212" s="2">
        <v>3</v>
      </c>
      <c r="Q212" s="5">
        <v>41547</v>
      </c>
      <c r="R212" s="2" t="s">
        <v>687</v>
      </c>
      <c r="S212" s="99" t="s">
        <v>842</v>
      </c>
      <c r="T212" s="4">
        <v>8000</v>
      </c>
      <c r="U212" s="4">
        <v>3000</v>
      </c>
      <c r="V212" s="4">
        <f>P212*400*4572/1000000</f>
        <v>5.4864</v>
      </c>
      <c r="W212" s="102">
        <f t="shared" si="4"/>
        <v>14.593824</v>
      </c>
      <c r="X212" s="4">
        <v>500</v>
      </c>
      <c r="Y212" s="99" t="s">
        <v>841</v>
      </c>
    </row>
    <row r="213" spans="1:25" ht="12">
      <c r="A213" s="2">
        <v>202</v>
      </c>
      <c r="B213" s="2">
        <v>25</v>
      </c>
      <c r="C213" s="2" t="s">
        <v>458</v>
      </c>
      <c r="D213" s="2" t="s">
        <v>1410</v>
      </c>
      <c r="E213" s="2" t="s">
        <v>510</v>
      </c>
      <c r="F213" s="2" t="s">
        <v>268</v>
      </c>
      <c r="G213" s="20" t="s">
        <v>511</v>
      </c>
      <c r="H213" s="2" t="s">
        <v>1411</v>
      </c>
      <c r="I213" s="44">
        <v>39753</v>
      </c>
      <c r="J213" s="2">
        <v>38</v>
      </c>
      <c r="K213" s="2">
        <v>38</v>
      </c>
      <c r="L213" s="2">
        <v>600</v>
      </c>
      <c r="M213" s="2" t="s">
        <v>1421</v>
      </c>
      <c r="N213" s="21" t="s">
        <v>512</v>
      </c>
      <c r="O213" s="21" t="s">
        <v>512</v>
      </c>
      <c r="P213" s="21"/>
      <c r="Q213" s="7">
        <v>41304</v>
      </c>
      <c r="R213" s="21" t="s">
        <v>513</v>
      </c>
      <c r="S213" s="131" t="s">
        <v>1414</v>
      </c>
      <c r="T213" s="4">
        <v>300</v>
      </c>
      <c r="U213" s="4">
        <v>152</v>
      </c>
      <c r="V213" s="102">
        <v>0.4</v>
      </c>
      <c r="W213" s="102">
        <f t="shared" si="4"/>
        <v>1.064</v>
      </c>
      <c r="X213" s="103"/>
      <c r="Y213" s="103" t="s">
        <v>841</v>
      </c>
    </row>
    <row r="214" spans="1:25" ht="24">
      <c r="A214" s="2">
        <v>203</v>
      </c>
      <c r="B214" s="2">
        <v>26</v>
      </c>
      <c r="C214" s="2" t="s">
        <v>458</v>
      </c>
      <c r="D214" s="2" t="s">
        <v>1410</v>
      </c>
      <c r="E214" s="2" t="s">
        <v>474</v>
      </c>
      <c r="F214" s="2" t="s">
        <v>268</v>
      </c>
      <c r="G214" s="2" t="s">
        <v>514</v>
      </c>
      <c r="H214" s="2" t="s">
        <v>1411</v>
      </c>
      <c r="I214" s="11">
        <v>39934</v>
      </c>
      <c r="J214" s="2">
        <v>59</v>
      </c>
      <c r="K214" s="2">
        <v>59</v>
      </c>
      <c r="L214" s="2">
        <v>254</v>
      </c>
      <c r="M214" s="2" t="s">
        <v>1421</v>
      </c>
      <c r="N214" s="2" t="s">
        <v>1102</v>
      </c>
      <c r="O214" s="2" t="s">
        <v>1102</v>
      </c>
      <c r="P214" s="2"/>
      <c r="Q214" s="7">
        <v>41424</v>
      </c>
      <c r="R214" s="2" t="s">
        <v>515</v>
      </c>
      <c r="S214" s="4" t="s">
        <v>208</v>
      </c>
      <c r="T214" s="4">
        <v>235</v>
      </c>
      <c r="U214" s="4">
        <v>160</v>
      </c>
      <c r="V214" s="102">
        <v>0.15</v>
      </c>
      <c r="W214" s="102">
        <f t="shared" si="4"/>
        <v>0.399</v>
      </c>
      <c r="X214" s="133">
        <v>0.010152</v>
      </c>
      <c r="Y214" s="103" t="s">
        <v>841</v>
      </c>
    </row>
    <row r="215" spans="1:25" ht="24">
      <c r="A215" s="2">
        <v>204</v>
      </c>
      <c r="B215" s="2">
        <v>27</v>
      </c>
      <c r="C215" s="2" t="s">
        <v>458</v>
      </c>
      <c r="D215" s="2" t="s">
        <v>1579</v>
      </c>
      <c r="E215" s="2" t="s">
        <v>459</v>
      </c>
      <c r="F215" s="2" t="s">
        <v>268</v>
      </c>
      <c r="G215" s="2" t="s">
        <v>516</v>
      </c>
      <c r="H215" s="2" t="s">
        <v>1427</v>
      </c>
      <c r="I215" s="43">
        <v>25327</v>
      </c>
      <c r="J215" s="2">
        <v>814</v>
      </c>
      <c r="K215" s="2">
        <v>814</v>
      </c>
      <c r="L215" s="2">
        <v>5821.4</v>
      </c>
      <c r="M215" s="2" t="s">
        <v>1421</v>
      </c>
      <c r="N215" s="2" t="s">
        <v>1149</v>
      </c>
      <c r="O215" s="2" t="s">
        <v>1149</v>
      </c>
      <c r="P215" s="2"/>
      <c r="Q215" s="5">
        <v>41542</v>
      </c>
      <c r="R215" s="24" t="s">
        <v>1150</v>
      </c>
      <c r="S215" s="130" t="s">
        <v>282</v>
      </c>
      <c r="T215" s="4">
        <v>950</v>
      </c>
      <c r="U215" s="4">
        <v>4200</v>
      </c>
      <c r="V215" s="4">
        <v>3.98</v>
      </c>
      <c r="W215" s="102">
        <f t="shared" si="4"/>
        <v>10.5868</v>
      </c>
      <c r="X215" s="4">
        <v>25.88</v>
      </c>
      <c r="Y215" s="103" t="s">
        <v>841</v>
      </c>
    </row>
    <row r="216" spans="1:25" ht="123" customHeight="1">
      <c r="A216" s="2">
        <v>205</v>
      </c>
      <c r="B216" s="2">
        <v>28</v>
      </c>
      <c r="C216" s="2" t="s">
        <v>458</v>
      </c>
      <c r="D216" s="2" t="s">
        <v>1410</v>
      </c>
      <c r="E216" s="2" t="s">
        <v>1151</v>
      </c>
      <c r="F216" s="2" t="s">
        <v>275</v>
      </c>
      <c r="G216" s="2" t="s">
        <v>688</v>
      </c>
      <c r="H216" s="2" t="s">
        <v>1411</v>
      </c>
      <c r="I216" s="11">
        <v>38718</v>
      </c>
      <c r="J216" s="2">
        <v>460</v>
      </c>
      <c r="K216" s="2">
        <v>350</v>
      </c>
      <c r="L216" s="2">
        <v>3660</v>
      </c>
      <c r="M216" s="2" t="s">
        <v>1412</v>
      </c>
      <c r="N216" s="2" t="s">
        <v>1149</v>
      </c>
      <c r="O216" s="2" t="s">
        <v>240</v>
      </c>
      <c r="P216" s="2">
        <v>1.7</v>
      </c>
      <c r="Q216" s="7">
        <v>41547</v>
      </c>
      <c r="R216" s="2" t="s">
        <v>1618</v>
      </c>
      <c r="S216" s="4" t="s">
        <v>1414</v>
      </c>
      <c r="T216" s="4" t="s">
        <v>1153</v>
      </c>
      <c r="U216" s="4">
        <v>300</v>
      </c>
      <c r="V216" s="102"/>
      <c r="W216" s="102">
        <f t="shared" si="4"/>
        <v>0</v>
      </c>
      <c r="X216" s="4">
        <v>0.159</v>
      </c>
      <c r="Y216" s="103" t="s">
        <v>846</v>
      </c>
    </row>
    <row r="217" spans="1:25" ht="84">
      <c r="A217" s="2">
        <v>206</v>
      </c>
      <c r="B217" s="2">
        <v>29</v>
      </c>
      <c r="C217" s="2" t="s">
        <v>458</v>
      </c>
      <c r="D217" s="2" t="s">
        <v>1410</v>
      </c>
      <c r="E217" s="2" t="s">
        <v>510</v>
      </c>
      <c r="F217" s="2" t="s">
        <v>275</v>
      </c>
      <c r="G217" s="2" t="s">
        <v>689</v>
      </c>
      <c r="H217" s="2" t="s">
        <v>1411</v>
      </c>
      <c r="I217" s="11">
        <v>35977</v>
      </c>
      <c r="J217" s="2">
        <v>53</v>
      </c>
      <c r="K217" s="2">
        <v>53</v>
      </c>
      <c r="L217" s="2">
        <v>2047</v>
      </c>
      <c r="M217" s="2" t="s">
        <v>1412</v>
      </c>
      <c r="N217" s="2" t="s">
        <v>1154</v>
      </c>
      <c r="O217" s="2" t="s">
        <v>1154</v>
      </c>
      <c r="P217" s="2">
        <v>0.45</v>
      </c>
      <c r="Q217" s="7">
        <v>41548</v>
      </c>
      <c r="R217" s="23" t="s">
        <v>1155</v>
      </c>
      <c r="S217" s="4" t="s">
        <v>208</v>
      </c>
      <c r="T217" s="4">
        <v>520</v>
      </c>
      <c r="U217" s="4">
        <v>120</v>
      </c>
      <c r="V217" s="102"/>
      <c r="W217" s="102">
        <f t="shared" si="4"/>
        <v>0</v>
      </c>
      <c r="X217" s="103">
        <v>280</v>
      </c>
      <c r="Y217" s="103" t="s">
        <v>846</v>
      </c>
    </row>
    <row r="218" spans="1:25" ht="24">
      <c r="A218" s="2">
        <v>207</v>
      </c>
      <c r="B218" s="2">
        <v>30</v>
      </c>
      <c r="C218" s="2" t="s">
        <v>458</v>
      </c>
      <c r="D218" s="2" t="s">
        <v>1410</v>
      </c>
      <c r="E218" s="2" t="s">
        <v>1575</v>
      </c>
      <c r="F218" s="2" t="s">
        <v>1606</v>
      </c>
      <c r="G218" s="2" t="s">
        <v>1156</v>
      </c>
      <c r="H218" s="2" t="s">
        <v>1427</v>
      </c>
      <c r="I218" s="11">
        <v>22890</v>
      </c>
      <c r="J218" s="2">
        <v>7000</v>
      </c>
      <c r="K218" s="2">
        <v>146</v>
      </c>
      <c r="L218" s="2">
        <v>90000</v>
      </c>
      <c r="M218" s="2" t="s">
        <v>1412</v>
      </c>
      <c r="N218" s="2" t="s">
        <v>1157</v>
      </c>
      <c r="O218" s="2" t="s">
        <v>1157</v>
      </c>
      <c r="P218" s="2">
        <v>1.2</v>
      </c>
      <c r="Q218" s="5" t="s">
        <v>690</v>
      </c>
      <c r="R218" s="2" t="s">
        <v>1158</v>
      </c>
      <c r="S218" s="99" t="s">
        <v>842</v>
      </c>
      <c r="T218" s="4">
        <v>4785</v>
      </c>
      <c r="U218" s="4">
        <v>500</v>
      </c>
      <c r="V218" s="4">
        <f>P218*400*4572/1000000</f>
        <v>2.19456</v>
      </c>
      <c r="W218" s="102">
        <f t="shared" si="4"/>
        <v>5.837529600000001</v>
      </c>
      <c r="X218" s="4">
        <v>0</v>
      </c>
      <c r="Y218" s="99" t="s">
        <v>841</v>
      </c>
    </row>
    <row r="219" spans="1:25" ht="36">
      <c r="A219" s="2">
        <v>208</v>
      </c>
      <c r="B219" s="2">
        <v>31</v>
      </c>
      <c r="C219" s="2" t="s">
        <v>691</v>
      </c>
      <c r="D219" s="2" t="s">
        <v>841</v>
      </c>
      <c r="E219" s="2" t="s">
        <v>692</v>
      </c>
      <c r="F219" s="2" t="s">
        <v>640</v>
      </c>
      <c r="G219" s="2" t="s">
        <v>693</v>
      </c>
      <c r="H219" s="2" t="s">
        <v>886</v>
      </c>
      <c r="I219" s="11" t="s">
        <v>694</v>
      </c>
      <c r="J219" s="2">
        <v>68</v>
      </c>
      <c r="K219" s="2">
        <v>52</v>
      </c>
      <c r="L219" s="2" t="s">
        <v>695</v>
      </c>
      <c r="M219" s="2" t="s">
        <v>517</v>
      </c>
      <c r="N219" s="2" t="s">
        <v>696</v>
      </c>
      <c r="O219" s="2" t="s">
        <v>696</v>
      </c>
      <c r="P219" s="2"/>
      <c r="Q219" s="7">
        <v>41548</v>
      </c>
      <c r="R219" s="2" t="s">
        <v>697</v>
      </c>
      <c r="S219" s="4" t="s">
        <v>698</v>
      </c>
      <c r="T219" s="4">
        <v>4000</v>
      </c>
      <c r="U219" s="4">
        <v>4000</v>
      </c>
      <c r="V219" s="4">
        <v>0.4</v>
      </c>
      <c r="W219" s="102">
        <f t="shared" si="4"/>
        <v>1.064</v>
      </c>
      <c r="Y219" s="103" t="s">
        <v>841</v>
      </c>
    </row>
    <row r="220" spans="1:24" s="90" customFormat="1" ht="12">
      <c r="A220" s="86" t="s">
        <v>1159</v>
      </c>
      <c r="B220" s="86"/>
      <c r="C220" s="86"/>
      <c r="D220" s="86"/>
      <c r="E220" s="86"/>
      <c r="F220" s="86"/>
      <c r="G220" s="86"/>
      <c r="H220" s="86"/>
      <c r="I220" s="87"/>
      <c r="J220" s="86"/>
      <c r="K220" s="86"/>
      <c r="L220" s="86"/>
      <c r="M220" s="86"/>
      <c r="N220" s="86"/>
      <c r="O220" s="86"/>
      <c r="P220" s="1"/>
      <c r="Q220" s="92"/>
      <c r="R220" s="86"/>
      <c r="T220" s="112"/>
      <c r="U220" s="112"/>
      <c r="V220" s="112"/>
      <c r="W220" s="113">
        <f t="shared" si="4"/>
        <v>0</v>
      </c>
      <c r="X220" s="112"/>
    </row>
    <row r="221" spans="1:25" ht="24">
      <c r="A221" s="2">
        <v>209</v>
      </c>
      <c r="B221" s="2">
        <v>1</v>
      </c>
      <c r="C221" s="2" t="s">
        <v>1160</v>
      </c>
      <c r="D221" s="2" t="s">
        <v>1579</v>
      </c>
      <c r="E221" s="2" t="s">
        <v>1161</v>
      </c>
      <c r="F221" s="2" t="s">
        <v>1162</v>
      </c>
      <c r="G221" s="2" t="s">
        <v>1163</v>
      </c>
      <c r="H221" s="2" t="s">
        <v>1411</v>
      </c>
      <c r="I221" s="11">
        <v>37834</v>
      </c>
      <c r="J221" s="2">
        <v>138</v>
      </c>
      <c r="K221" s="2">
        <v>138</v>
      </c>
      <c r="L221" s="2">
        <v>3158</v>
      </c>
      <c r="M221" s="2" t="s">
        <v>1412</v>
      </c>
      <c r="N221" s="2" t="s">
        <v>441</v>
      </c>
      <c r="O221" s="2" t="s">
        <v>441</v>
      </c>
      <c r="P221" s="2">
        <v>0.8</v>
      </c>
      <c r="Q221" s="7">
        <v>41547</v>
      </c>
      <c r="R221" s="2" t="s">
        <v>1164</v>
      </c>
      <c r="S221" s="4" t="s">
        <v>1414</v>
      </c>
      <c r="T221" s="4">
        <v>2000</v>
      </c>
      <c r="U221" s="4">
        <v>480</v>
      </c>
      <c r="V221" s="102">
        <v>0.864</v>
      </c>
      <c r="W221" s="102">
        <f t="shared" si="4"/>
        <v>2.2982400000000003</v>
      </c>
      <c r="Y221" s="4" t="s">
        <v>846</v>
      </c>
    </row>
    <row r="222" spans="1:25" ht="12">
      <c r="A222" s="2">
        <v>210</v>
      </c>
      <c r="B222" s="2">
        <v>2</v>
      </c>
      <c r="C222" s="2" t="s">
        <v>1160</v>
      </c>
      <c r="D222" s="2" t="s">
        <v>1579</v>
      </c>
      <c r="E222" s="2" t="s">
        <v>1165</v>
      </c>
      <c r="F222" s="2" t="s">
        <v>1256</v>
      </c>
      <c r="G222" s="2" t="s">
        <v>606</v>
      </c>
      <c r="H222" s="2" t="s">
        <v>1411</v>
      </c>
      <c r="I222" s="11">
        <v>37561</v>
      </c>
      <c r="J222" s="2">
        <v>128</v>
      </c>
      <c r="K222" s="2">
        <v>128</v>
      </c>
      <c r="L222" s="2">
        <v>1895.26</v>
      </c>
      <c r="M222" s="2" t="s">
        <v>1421</v>
      </c>
      <c r="N222" s="2" t="s">
        <v>1232</v>
      </c>
      <c r="O222" s="2" t="s">
        <v>1232</v>
      </c>
      <c r="P222" s="2">
        <v>20</v>
      </c>
      <c r="Q222" s="7">
        <v>41455</v>
      </c>
      <c r="R222" s="2" t="s">
        <v>607</v>
      </c>
      <c r="S222" s="4" t="s">
        <v>208</v>
      </c>
      <c r="T222" s="4">
        <v>295.62</v>
      </c>
      <c r="U222" s="4">
        <v>269.57</v>
      </c>
      <c r="V222" s="102">
        <v>0.02</v>
      </c>
      <c r="W222" s="102">
        <f t="shared" si="4"/>
        <v>0.053200000000000004</v>
      </c>
      <c r="X222" s="4">
        <v>0</v>
      </c>
      <c r="Y222" s="4" t="s">
        <v>846</v>
      </c>
    </row>
    <row r="223" spans="1:25" ht="24">
      <c r="A223" s="2">
        <v>211</v>
      </c>
      <c r="B223" s="2">
        <v>3</v>
      </c>
      <c r="C223" s="2" t="s">
        <v>1160</v>
      </c>
      <c r="D223" s="2" t="s">
        <v>1410</v>
      </c>
      <c r="E223" s="2" t="s">
        <v>1166</v>
      </c>
      <c r="F223" s="2" t="s">
        <v>1256</v>
      </c>
      <c r="G223" s="2" t="s">
        <v>608</v>
      </c>
      <c r="H223" s="2" t="s">
        <v>886</v>
      </c>
      <c r="I223" s="7">
        <v>34367</v>
      </c>
      <c r="J223" s="2">
        <v>215</v>
      </c>
      <c r="K223" s="2">
        <v>112</v>
      </c>
      <c r="L223" s="2">
        <v>3132.5</v>
      </c>
      <c r="M223" s="2" t="s">
        <v>887</v>
      </c>
      <c r="N223" s="2" t="s">
        <v>1167</v>
      </c>
      <c r="O223" s="2" t="s">
        <v>550</v>
      </c>
      <c r="P223" s="2">
        <v>15</v>
      </c>
      <c r="Q223" s="5">
        <v>41517</v>
      </c>
      <c r="R223" s="2" t="s">
        <v>1168</v>
      </c>
      <c r="S223" s="4" t="s">
        <v>1414</v>
      </c>
      <c r="T223" s="4">
        <v>278</v>
      </c>
      <c r="U223" s="4">
        <v>2100</v>
      </c>
      <c r="V223" s="102">
        <v>0.02</v>
      </c>
      <c r="W223" s="102">
        <f t="shared" si="4"/>
        <v>0.053200000000000004</v>
      </c>
      <c r="Y223" s="4" t="s">
        <v>846</v>
      </c>
    </row>
    <row r="224" spans="1:25" ht="12">
      <c r="A224" s="2">
        <v>212</v>
      </c>
      <c r="B224" s="2">
        <v>4</v>
      </c>
      <c r="C224" s="2" t="s">
        <v>1160</v>
      </c>
      <c r="D224" s="2" t="s">
        <v>1579</v>
      </c>
      <c r="E224" s="2" t="s">
        <v>1165</v>
      </c>
      <c r="F224" s="2" t="s">
        <v>1418</v>
      </c>
      <c r="G224" s="2" t="s">
        <v>1169</v>
      </c>
      <c r="H224" s="2" t="s">
        <v>1411</v>
      </c>
      <c r="I224" s="11" t="s">
        <v>1170</v>
      </c>
      <c r="J224" s="2">
        <v>78</v>
      </c>
      <c r="K224" s="2">
        <v>78</v>
      </c>
      <c r="L224" s="2">
        <v>397.62</v>
      </c>
      <c r="M224" s="2" t="s">
        <v>1421</v>
      </c>
      <c r="N224" s="2" t="s">
        <v>1171</v>
      </c>
      <c r="O224" s="2" t="s">
        <v>1219</v>
      </c>
      <c r="P224" s="2">
        <v>1500</v>
      </c>
      <c r="Q224" s="7">
        <v>41424</v>
      </c>
      <c r="R224" s="2" t="s">
        <v>1172</v>
      </c>
      <c r="S224" s="4" t="s">
        <v>208</v>
      </c>
      <c r="T224" s="4">
        <v>108.25</v>
      </c>
      <c r="U224" s="4">
        <v>150</v>
      </c>
      <c r="V224" s="102">
        <v>0.284</v>
      </c>
      <c r="W224" s="102">
        <f t="shared" si="4"/>
        <v>0.75544</v>
      </c>
      <c r="X224" s="4">
        <v>0</v>
      </c>
      <c r="Y224" s="103" t="s">
        <v>841</v>
      </c>
    </row>
    <row r="225" spans="1:25" ht="12">
      <c r="A225" s="2">
        <v>213</v>
      </c>
      <c r="B225" s="2">
        <v>5</v>
      </c>
      <c r="C225" s="2" t="s">
        <v>1160</v>
      </c>
      <c r="D225" s="2" t="s">
        <v>1579</v>
      </c>
      <c r="E225" s="2" t="s">
        <v>1165</v>
      </c>
      <c r="F225" s="2" t="s">
        <v>1418</v>
      </c>
      <c r="G225" s="2" t="s">
        <v>1173</v>
      </c>
      <c r="H225" s="2" t="s">
        <v>1438</v>
      </c>
      <c r="I225" s="11">
        <v>34759</v>
      </c>
      <c r="J225" s="2">
        <v>89</v>
      </c>
      <c r="K225" s="2">
        <v>89</v>
      </c>
      <c r="L225" s="2">
        <v>286.76</v>
      </c>
      <c r="M225" s="2" t="s">
        <v>1421</v>
      </c>
      <c r="N225" s="2" t="s">
        <v>1174</v>
      </c>
      <c r="O225" s="2" t="s">
        <v>203</v>
      </c>
      <c r="P225" s="2">
        <v>600</v>
      </c>
      <c r="Q225" s="7">
        <v>41455</v>
      </c>
      <c r="R225" s="2" t="s">
        <v>1175</v>
      </c>
      <c r="S225" s="4" t="s">
        <v>208</v>
      </c>
      <c r="T225" s="4">
        <v>108.04</v>
      </c>
      <c r="U225" s="4">
        <v>145</v>
      </c>
      <c r="V225" s="102">
        <v>0.114</v>
      </c>
      <c r="W225" s="102">
        <f t="shared" si="4"/>
        <v>0.30324</v>
      </c>
      <c r="X225" s="4">
        <v>0</v>
      </c>
      <c r="Y225" s="103" t="s">
        <v>841</v>
      </c>
    </row>
    <row r="226" spans="1:25" ht="12">
      <c r="A226" s="2">
        <v>214</v>
      </c>
      <c r="B226" s="2">
        <v>6</v>
      </c>
      <c r="C226" s="2" t="s">
        <v>1160</v>
      </c>
      <c r="D226" s="2" t="s">
        <v>1579</v>
      </c>
      <c r="E226" s="2" t="s">
        <v>1161</v>
      </c>
      <c r="F226" s="2" t="s">
        <v>1418</v>
      </c>
      <c r="G226" s="2" t="s">
        <v>699</v>
      </c>
      <c r="H226" s="2" t="s">
        <v>1411</v>
      </c>
      <c r="I226" s="11" t="s">
        <v>1176</v>
      </c>
      <c r="J226" s="2">
        <v>57</v>
      </c>
      <c r="K226" s="2">
        <v>57</v>
      </c>
      <c r="L226" s="2">
        <v>360</v>
      </c>
      <c r="M226" s="2" t="s">
        <v>1421</v>
      </c>
      <c r="N226" s="2" t="s">
        <v>1177</v>
      </c>
      <c r="O226" s="2" t="s">
        <v>1177</v>
      </c>
      <c r="P226" s="2">
        <v>1300</v>
      </c>
      <c r="Q226" s="31">
        <v>41577</v>
      </c>
      <c r="R226" s="2" t="s">
        <v>1178</v>
      </c>
      <c r="S226" s="4" t="s">
        <v>1414</v>
      </c>
      <c r="T226" s="4">
        <v>130</v>
      </c>
      <c r="U226" s="4">
        <v>100</v>
      </c>
      <c r="V226" s="102">
        <v>0.0338</v>
      </c>
      <c r="W226" s="102">
        <f t="shared" si="4"/>
        <v>0.089908</v>
      </c>
      <c r="Y226" s="103" t="s">
        <v>841</v>
      </c>
    </row>
    <row r="227" spans="1:25" ht="12">
      <c r="A227" s="2">
        <v>215</v>
      </c>
      <c r="B227" s="2">
        <v>7</v>
      </c>
      <c r="C227" s="2" t="s">
        <v>1160</v>
      </c>
      <c r="D227" s="2" t="s">
        <v>1579</v>
      </c>
      <c r="E227" s="2" t="s">
        <v>1161</v>
      </c>
      <c r="F227" s="2" t="s">
        <v>1418</v>
      </c>
      <c r="G227" s="2" t="s">
        <v>700</v>
      </c>
      <c r="H227" s="2" t="s">
        <v>1411</v>
      </c>
      <c r="I227" s="11" t="s">
        <v>1179</v>
      </c>
      <c r="J227" s="2">
        <v>48</v>
      </c>
      <c r="K227" s="2">
        <v>48</v>
      </c>
      <c r="L227" s="2">
        <v>280</v>
      </c>
      <c r="M227" s="2" t="s">
        <v>1421</v>
      </c>
      <c r="N227" s="2" t="s">
        <v>196</v>
      </c>
      <c r="O227" s="2" t="s">
        <v>196</v>
      </c>
      <c r="P227" s="2">
        <v>1000</v>
      </c>
      <c r="Q227" s="31">
        <v>41577</v>
      </c>
      <c r="R227" s="2" t="s">
        <v>1178</v>
      </c>
      <c r="S227" s="4" t="s">
        <v>1414</v>
      </c>
      <c r="T227" s="4">
        <v>80</v>
      </c>
      <c r="U227" s="4">
        <v>85</v>
      </c>
      <c r="V227" s="102">
        <v>0.026</v>
      </c>
      <c r="W227" s="102">
        <f t="shared" si="4"/>
        <v>0.06916</v>
      </c>
      <c r="Y227" s="103" t="s">
        <v>841</v>
      </c>
    </row>
    <row r="228" spans="1:25" ht="12">
      <c r="A228" s="2">
        <v>216</v>
      </c>
      <c r="B228" s="2">
        <v>8</v>
      </c>
      <c r="C228" s="2" t="s">
        <v>1160</v>
      </c>
      <c r="D228" s="2" t="s">
        <v>1579</v>
      </c>
      <c r="E228" s="2" t="s">
        <v>1161</v>
      </c>
      <c r="F228" s="2" t="s">
        <v>1418</v>
      </c>
      <c r="G228" s="2" t="s">
        <v>701</v>
      </c>
      <c r="H228" s="2" t="s">
        <v>1411</v>
      </c>
      <c r="I228" s="11" t="s">
        <v>1180</v>
      </c>
      <c r="J228" s="2">
        <v>42</v>
      </c>
      <c r="K228" s="2">
        <v>42</v>
      </c>
      <c r="L228" s="2">
        <v>250</v>
      </c>
      <c r="M228" s="2" t="s">
        <v>1421</v>
      </c>
      <c r="N228" s="2" t="s">
        <v>196</v>
      </c>
      <c r="O228" s="2" t="s">
        <v>196</v>
      </c>
      <c r="P228" s="2">
        <v>1000</v>
      </c>
      <c r="Q228" s="31">
        <v>41577</v>
      </c>
      <c r="R228" s="2" t="s">
        <v>1178</v>
      </c>
      <c r="S228" s="4" t="s">
        <v>1414</v>
      </c>
      <c r="T228" s="4">
        <v>70</v>
      </c>
      <c r="U228" s="4">
        <v>82</v>
      </c>
      <c r="V228" s="102">
        <v>0.026</v>
      </c>
      <c r="W228" s="102">
        <f t="shared" si="4"/>
        <v>0.06916</v>
      </c>
      <c r="Y228" s="103" t="s">
        <v>841</v>
      </c>
    </row>
    <row r="229" spans="1:25" ht="12">
      <c r="A229" s="2">
        <v>217</v>
      </c>
      <c r="B229" s="2">
        <v>9</v>
      </c>
      <c r="C229" s="2" t="s">
        <v>1160</v>
      </c>
      <c r="D229" s="2" t="s">
        <v>1410</v>
      </c>
      <c r="E229" s="2" t="s">
        <v>1181</v>
      </c>
      <c r="F229" s="2" t="s">
        <v>1418</v>
      </c>
      <c r="G229" s="2" t="s">
        <v>1182</v>
      </c>
      <c r="H229" s="30" t="s">
        <v>1411</v>
      </c>
      <c r="I229" s="11">
        <v>33970</v>
      </c>
      <c r="J229" s="2">
        <v>45</v>
      </c>
      <c r="K229" s="2">
        <v>45</v>
      </c>
      <c r="L229" s="2">
        <v>120</v>
      </c>
      <c r="M229" s="2" t="s">
        <v>1421</v>
      </c>
      <c r="N229" s="2" t="s">
        <v>1183</v>
      </c>
      <c r="O229" s="2" t="s">
        <v>1183</v>
      </c>
      <c r="P229" s="2">
        <v>800</v>
      </c>
      <c r="Q229" s="7">
        <v>41363</v>
      </c>
      <c r="R229" s="2" t="s">
        <v>468</v>
      </c>
      <c r="S229" s="4" t="s">
        <v>1414</v>
      </c>
      <c r="T229" s="4">
        <v>125.86</v>
      </c>
      <c r="U229" s="4">
        <v>50</v>
      </c>
      <c r="V229" s="102">
        <v>0.0208</v>
      </c>
      <c r="W229" s="102">
        <f t="shared" si="4"/>
        <v>0.055328</v>
      </c>
      <c r="X229" s="4" t="s">
        <v>1568</v>
      </c>
      <c r="Y229" s="103" t="s">
        <v>841</v>
      </c>
    </row>
    <row r="230" spans="1:25" ht="12">
      <c r="A230" s="2">
        <v>218</v>
      </c>
      <c r="B230" s="2">
        <v>10</v>
      </c>
      <c r="C230" s="2" t="s">
        <v>1160</v>
      </c>
      <c r="D230" s="2" t="s">
        <v>1410</v>
      </c>
      <c r="E230" s="2" t="s">
        <v>1181</v>
      </c>
      <c r="F230" s="2" t="s">
        <v>1418</v>
      </c>
      <c r="G230" s="2" t="s">
        <v>1184</v>
      </c>
      <c r="H230" s="2" t="s">
        <v>1411</v>
      </c>
      <c r="I230" s="11" t="s">
        <v>1185</v>
      </c>
      <c r="J230" s="2">
        <v>145</v>
      </c>
      <c r="K230" s="2">
        <v>145</v>
      </c>
      <c r="L230" s="2">
        <v>268</v>
      </c>
      <c r="M230" s="2" t="s">
        <v>1421</v>
      </c>
      <c r="N230" s="2" t="s">
        <v>184</v>
      </c>
      <c r="O230" s="2" t="s">
        <v>184</v>
      </c>
      <c r="P230" s="2">
        <v>2800</v>
      </c>
      <c r="Q230" s="7">
        <v>41424</v>
      </c>
      <c r="R230" s="2" t="s">
        <v>1186</v>
      </c>
      <c r="S230" s="4" t="s">
        <v>1414</v>
      </c>
      <c r="T230" s="4">
        <v>280</v>
      </c>
      <c r="U230" s="4">
        <v>520</v>
      </c>
      <c r="V230" s="102">
        <v>0.0728</v>
      </c>
      <c r="W230" s="102">
        <f t="shared" si="4"/>
        <v>0.19364800000000001</v>
      </c>
      <c r="X230" s="4">
        <v>0</v>
      </c>
      <c r="Y230" s="103" t="s">
        <v>841</v>
      </c>
    </row>
    <row r="231" spans="1:25" ht="24">
      <c r="A231" s="2">
        <v>219</v>
      </c>
      <c r="B231" s="2">
        <v>11</v>
      </c>
      <c r="C231" s="2" t="s">
        <v>1160</v>
      </c>
      <c r="D231" s="2" t="s">
        <v>1579</v>
      </c>
      <c r="E231" s="2" t="s">
        <v>1165</v>
      </c>
      <c r="F231" s="2" t="s">
        <v>1418</v>
      </c>
      <c r="G231" s="2" t="s">
        <v>1187</v>
      </c>
      <c r="H231" s="2" t="s">
        <v>1438</v>
      </c>
      <c r="I231" s="11">
        <v>32112</v>
      </c>
      <c r="J231" s="2">
        <v>126</v>
      </c>
      <c r="K231" s="2">
        <v>126</v>
      </c>
      <c r="L231" s="2">
        <v>896.25</v>
      </c>
      <c r="M231" s="2" t="s">
        <v>1421</v>
      </c>
      <c r="N231" s="38" t="s">
        <v>1430</v>
      </c>
      <c r="O231" s="38" t="s">
        <v>1430</v>
      </c>
      <c r="P231" s="38">
        <v>2500</v>
      </c>
      <c r="Q231" s="7">
        <v>41455</v>
      </c>
      <c r="R231" s="25" t="s">
        <v>1188</v>
      </c>
      <c r="S231" s="134" t="s">
        <v>1189</v>
      </c>
      <c r="T231" s="135">
        <v>320.52</v>
      </c>
      <c r="U231" s="104">
        <v>210</v>
      </c>
      <c r="V231" s="136" t="s">
        <v>1190</v>
      </c>
      <c r="W231" s="102">
        <f t="shared" si="4"/>
        <v>0.7437360000000001</v>
      </c>
      <c r="X231" s="137">
        <v>0</v>
      </c>
      <c r="Y231" s="103" t="s">
        <v>841</v>
      </c>
    </row>
    <row r="232" spans="1:25" ht="12">
      <c r="A232" s="2">
        <v>220</v>
      </c>
      <c r="B232" s="2">
        <v>12</v>
      </c>
      <c r="C232" s="2" t="s">
        <v>1160</v>
      </c>
      <c r="D232" s="2" t="s">
        <v>1579</v>
      </c>
      <c r="E232" s="2" t="s">
        <v>1165</v>
      </c>
      <c r="F232" s="2" t="s">
        <v>1418</v>
      </c>
      <c r="G232" s="2" t="s">
        <v>530</v>
      </c>
      <c r="H232" s="2" t="s">
        <v>1411</v>
      </c>
      <c r="I232" s="11">
        <v>39600</v>
      </c>
      <c r="J232" s="2">
        <v>85</v>
      </c>
      <c r="K232" s="2">
        <v>85</v>
      </c>
      <c r="L232" s="2">
        <v>550</v>
      </c>
      <c r="M232" s="2" t="s">
        <v>1421</v>
      </c>
      <c r="N232" s="2" t="s">
        <v>201</v>
      </c>
      <c r="O232" s="2" t="s">
        <v>201</v>
      </c>
      <c r="P232" s="2">
        <v>1800</v>
      </c>
      <c r="Q232" s="5">
        <v>41455</v>
      </c>
      <c r="R232" s="2" t="s">
        <v>1191</v>
      </c>
      <c r="S232" s="4" t="s">
        <v>1414</v>
      </c>
      <c r="T232" s="4">
        <v>208</v>
      </c>
      <c r="U232" s="4">
        <v>215</v>
      </c>
      <c r="V232" s="4">
        <v>0.293</v>
      </c>
      <c r="W232" s="102">
        <f t="shared" si="4"/>
        <v>0.77938</v>
      </c>
      <c r="X232" s="4">
        <v>0</v>
      </c>
      <c r="Y232" s="103" t="s">
        <v>841</v>
      </c>
    </row>
    <row r="233" spans="1:25" ht="12">
      <c r="A233" s="2">
        <v>221</v>
      </c>
      <c r="B233" s="2">
        <v>13</v>
      </c>
      <c r="C233" s="2" t="s">
        <v>1160</v>
      </c>
      <c r="D233" s="2" t="s">
        <v>1579</v>
      </c>
      <c r="E233" s="2" t="s">
        <v>1165</v>
      </c>
      <c r="F233" s="2" t="s">
        <v>1418</v>
      </c>
      <c r="G233" s="2" t="s">
        <v>1192</v>
      </c>
      <c r="H233" s="2" t="s">
        <v>1411</v>
      </c>
      <c r="I233" s="11">
        <v>39692</v>
      </c>
      <c r="J233" s="2">
        <v>73</v>
      </c>
      <c r="K233" s="2">
        <v>73</v>
      </c>
      <c r="L233" s="2">
        <v>620</v>
      </c>
      <c r="M233" s="2" t="s">
        <v>1421</v>
      </c>
      <c r="N233" s="2" t="s">
        <v>1423</v>
      </c>
      <c r="O233" s="2" t="s">
        <v>1423</v>
      </c>
      <c r="P233" s="2">
        <v>2000</v>
      </c>
      <c r="Q233" s="5">
        <v>41455</v>
      </c>
      <c r="R233" s="2" t="s">
        <v>1193</v>
      </c>
      <c r="S233" s="4" t="s">
        <v>1414</v>
      </c>
      <c r="T233" s="4">
        <v>210</v>
      </c>
      <c r="U233" s="4">
        <v>196</v>
      </c>
      <c r="V233" s="4">
        <v>0.296</v>
      </c>
      <c r="W233" s="102">
        <f t="shared" si="4"/>
        <v>0.78736</v>
      </c>
      <c r="X233" s="4">
        <v>0</v>
      </c>
      <c r="Y233" s="103" t="s">
        <v>841</v>
      </c>
    </row>
    <row r="234" spans="1:25" ht="12">
      <c r="A234" s="2">
        <v>222</v>
      </c>
      <c r="B234" s="2">
        <v>14</v>
      </c>
      <c r="C234" s="2" t="s">
        <v>1160</v>
      </c>
      <c r="D234" s="2" t="s">
        <v>1579</v>
      </c>
      <c r="E234" s="2" t="s">
        <v>1165</v>
      </c>
      <c r="F234" s="2" t="s">
        <v>1418</v>
      </c>
      <c r="G234" s="2" t="s">
        <v>1194</v>
      </c>
      <c r="H234" s="2" t="s">
        <v>1411</v>
      </c>
      <c r="I234" s="11">
        <v>39630</v>
      </c>
      <c r="J234" s="2">
        <v>96</v>
      </c>
      <c r="K234" s="2">
        <v>96</v>
      </c>
      <c r="L234" s="2">
        <v>750</v>
      </c>
      <c r="M234" s="2" t="s">
        <v>1421</v>
      </c>
      <c r="N234" s="2" t="s">
        <v>1430</v>
      </c>
      <c r="O234" s="2" t="s">
        <v>1430</v>
      </c>
      <c r="P234" s="2">
        <v>2500</v>
      </c>
      <c r="Q234" s="5">
        <v>41455</v>
      </c>
      <c r="R234" s="2" t="s">
        <v>1195</v>
      </c>
      <c r="S234" s="4" t="s">
        <v>1414</v>
      </c>
      <c r="T234" s="4">
        <v>230</v>
      </c>
      <c r="U234" s="4">
        <v>230</v>
      </c>
      <c r="V234" s="4">
        <v>0.299</v>
      </c>
      <c r="W234" s="102">
        <f t="shared" si="4"/>
        <v>0.79534</v>
      </c>
      <c r="X234" s="4">
        <v>0</v>
      </c>
      <c r="Y234" s="103" t="s">
        <v>841</v>
      </c>
    </row>
    <row r="235" spans="1:25" ht="24">
      <c r="A235" s="2">
        <v>223</v>
      </c>
      <c r="B235" s="2">
        <v>15</v>
      </c>
      <c r="C235" s="2" t="s">
        <v>1160</v>
      </c>
      <c r="D235" s="2" t="s">
        <v>1579</v>
      </c>
      <c r="E235" s="2" t="s">
        <v>1161</v>
      </c>
      <c r="F235" s="2" t="s">
        <v>1418</v>
      </c>
      <c r="G235" s="2" t="s">
        <v>1196</v>
      </c>
      <c r="H235" s="2" t="s">
        <v>1438</v>
      </c>
      <c r="I235" s="11">
        <v>34060</v>
      </c>
      <c r="J235" s="2">
        <v>65</v>
      </c>
      <c r="K235" s="2">
        <v>65</v>
      </c>
      <c r="L235" s="2">
        <v>1050</v>
      </c>
      <c r="M235" s="2" t="s">
        <v>1412</v>
      </c>
      <c r="N235" s="2" t="s">
        <v>1423</v>
      </c>
      <c r="O235" s="2" t="s">
        <v>1423</v>
      </c>
      <c r="P235" s="2">
        <v>2000</v>
      </c>
      <c r="Q235" s="7">
        <v>41485</v>
      </c>
      <c r="R235" s="2" t="s">
        <v>1197</v>
      </c>
      <c r="S235" s="4" t="s">
        <v>1414</v>
      </c>
      <c r="T235" s="4">
        <v>225</v>
      </c>
      <c r="U235" s="4">
        <v>443</v>
      </c>
      <c r="V235" s="102">
        <v>0.078</v>
      </c>
      <c r="W235" s="102">
        <f t="shared" si="4"/>
        <v>0.20748</v>
      </c>
      <c r="Y235" s="103" t="s">
        <v>841</v>
      </c>
    </row>
    <row r="236" spans="1:25" ht="24">
      <c r="A236" s="2">
        <v>224</v>
      </c>
      <c r="B236" s="2">
        <v>16</v>
      </c>
      <c r="C236" s="2" t="s">
        <v>1160</v>
      </c>
      <c r="D236" s="2" t="s">
        <v>1579</v>
      </c>
      <c r="E236" s="2" t="s">
        <v>1161</v>
      </c>
      <c r="F236" s="2" t="s">
        <v>1418</v>
      </c>
      <c r="G236" s="2" t="s">
        <v>1198</v>
      </c>
      <c r="H236" s="2" t="s">
        <v>1411</v>
      </c>
      <c r="I236" s="11">
        <v>36161</v>
      </c>
      <c r="J236" s="2">
        <v>52</v>
      </c>
      <c r="K236" s="2">
        <v>52</v>
      </c>
      <c r="L236" s="2">
        <v>480</v>
      </c>
      <c r="M236" s="2" t="s">
        <v>1412</v>
      </c>
      <c r="N236" s="2" t="s">
        <v>1199</v>
      </c>
      <c r="O236" s="2" t="s">
        <v>1199</v>
      </c>
      <c r="P236" s="2">
        <v>1600</v>
      </c>
      <c r="Q236" s="7">
        <v>41485</v>
      </c>
      <c r="R236" s="2" t="s">
        <v>1200</v>
      </c>
      <c r="S236" s="4" t="s">
        <v>1414</v>
      </c>
      <c r="T236" s="4">
        <v>260</v>
      </c>
      <c r="U236" s="4">
        <v>460</v>
      </c>
      <c r="V236" s="102">
        <v>0.0416</v>
      </c>
      <c r="W236" s="102">
        <f t="shared" si="4"/>
        <v>0.110656</v>
      </c>
      <c r="Y236" s="103" t="s">
        <v>841</v>
      </c>
    </row>
    <row r="237" spans="1:25" ht="24">
      <c r="A237" s="2">
        <v>225</v>
      </c>
      <c r="B237" s="2">
        <v>17</v>
      </c>
      <c r="C237" s="2" t="s">
        <v>1160</v>
      </c>
      <c r="D237" s="2" t="s">
        <v>1579</v>
      </c>
      <c r="E237" s="2" t="s">
        <v>1161</v>
      </c>
      <c r="F237" s="2" t="s">
        <v>1418</v>
      </c>
      <c r="G237" s="2" t="s">
        <v>1201</v>
      </c>
      <c r="H237" s="2" t="s">
        <v>1411</v>
      </c>
      <c r="I237" s="11">
        <v>37561</v>
      </c>
      <c r="J237" s="2">
        <v>68</v>
      </c>
      <c r="K237" s="2">
        <v>68</v>
      </c>
      <c r="L237" s="2">
        <v>368</v>
      </c>
      <c r="M237" s="2" t="s">
        <v>1412</v>
      </c>
      <c r="N237" s="2" t="s">
        <v>1219</v>
      </c>
      <c r="O237" s="2" t="s">
        <v>1219</v>
      </c>
      <c r="P237" s="2">
        <v>1500</v>
      </c>
      <c r="Q237" s="7">
        <v>41485</v>
      </c>
      <c r="R237" s="2" t="s">
        <v>1202</v>
      </c>
      <c r="S237" s="4" t="s">
        <v>1414</v>
      </c>
      <c r="T237" s="4">
        <v>148</v>
      </c>
      <c r="U237" s="4">
        <v>520</v>
      </c>
      <c r="V237" s="102">
        <v>0.039</v>
      </c>
      <c r="W237" s="102">
        <f t="shared" si="4"/>
        <v>0.10374</v>
      </c>
      <c r="Y237" s="103" t="s">
        <v>841</v>
      </c>
    </row>
    <row r="238" spans="1:25" ht="24">
      <c r="A238" s="2">
        <v>226</v>
      </c>
      <c r="B238" s="2">
        <v>18</v>
      </c>
      <c r="C238" s="2" t="s">
        <v>1160</v>
      </c>
      <c r="D238" s="2" t="s">
        <v>1579</v>
      </c>
      <c r="E238" s="2" t="s">
        <v>1203</v>
      </c>
      <c r="F238" s="2" t="s">
        <v>268</v>
      </c>
      <c r="G238" s="2" t="s">
        <v>1204</v>
      </c>
      <c r="H238" s="2" t="s">
        <v>1411</v>
      </c>
      <c r="I238" s="11">
        <v>30896</v>
      </c>
      <c r="J238" s="2">
        <v>98</v>
      </c>
      <c r="K238" s="2">
        <v>98</v>
      </c>
      <c r="L238" s="2">
        <v>2350</v>
      </c>
      <c r="M238" s="2" t="s">
        <v>1421</v>
      </c>
      <c r="N238" s="2">
        <v>5</v>
      </c>
      <c r="O238" s="2" t="s">
        <v>1557</v>
      </c>
      <c r="P238" s="2"/>
      <c r="Q238" s="5">
        <v>41516</v>
      </c>
      <c r="R238" s="2" t="s">
        <v>1205</v>
      </c>
      <c r="S238" s="4" t="s">
        <v>208</v>
      </c>
      <c r="T238" s="4">
        <v>350</v>
      </c>
      <c r="U238" s="4">
        <v>460</v>
      </c>
      <c r="V238" s="102">
        <v>0.25</v>
      </c>
      <c r="W238" s="102">
        <f t="shared" si="4"/>
        <v>0.665</v>
      </c>
      <c r="X238" s="4" t="s">
        <v>1568</v>
      </c>
      <c r="Y238" s="103" t="s">
        <v>841</v>
      </c>
    </row>
    <row r="239" spans="1:25" ht="24">
      <c r="A239" s="2">
        <v>227</v>
      </c>
      <c r="B239" s="2">
        <v>19</v>
      </c>
      <c r="C239" s="2" t="s">
        <v>1160</v>
      </c>
      <c r="D239" s="2" t="s">
        <v>1579</v>
      </c>
      <c r="E239" s="2" t="s">
        <v>1203</v>
      </c>
      <c r="F239" s="2" t="s">
        <v>268</v>
      </c>
      <c r="G239" s="2" t="s">
        <v>1206</v>
      </c>
      <c r="H239" s="2" t="s">
        <v>1411</v>
      </c>
      <c r="I239" s="11">
        <v>38200</v>
      </c>
      <c r="J239" s="2">
        <v>140</v>
      </c>
      <c r="K239" s="2">
        <v>40</v>
      </c>
      <c r="L239" s="2">
        <v>3700</v>
      </c>
      <c r="M239" s="2" t="s">
        <v>1412</v>
      </c>
      <c r="N239" s="2">
        <v>3</v>
      </c>
      <c r="O239" s="2" t="s">
        <v>1594</v>
      </c>
      <c r="P239" s="2"/>
      <c r="Q239" s="7">
        <v>41455</v>
      </c>
      <c r="R239" s="2" t="s">
        <v>1207</v>
      </c>
      <c r="S239" s="4" t="s">
        <v>208</v>
      </c>
      <c r="T239" s="4">
        <v>1000</v>
      </c>
      <c r="U239" s="4">
        <v>800</v>
      </c>
      <c r="V239" s="102">
        <v>0.54</v>
      </c>
      <c r="W239" s="102">
        <f t="shared" si="4"/>
        <v>1.4364000000000001</v>
      </c>
      <c r="X239" s="4" t="s">
        <v>1568</v>
      </c>
      <c r="Y239" s="103" t="s">
        <v>841</v>
      </c>
    </row>
    <row r="240" spans="1:25" ht="48">
      <c r="A240" s="2">
        <v>228</v>
      </c>
      <c r="B240" s="2">
        <v>20</v>
      </c>
      <c r="C240" s="2" t="s">
        <v>1160</v>
      </c>
      <c r="D240" s="2" t="s">
        <v>1579</v>
      </c>
      <c r="E240" s="2" t="s">
        <v>1203</v>
      </c>
      <c r="F240" s="2" t="s">
        <v>268</v>
      </c>
      <c r="G240" s="2" t="s">
        <v>702</v>
      </c>
      <c r="H240" s="2" t="s">
        <v>1411</v>
      </c>
      <c r="I240" s="11">
        <v>37226</v>
      </c>
      <c r="J240" s="2">
        <v>118</v>
      </c>
      <c r="K240" s="2">
        <v>46</v>
      </c>
      <c r="L240" s="2">
        <v>3500</v>
      </c>
      <c r="M240" s="2" t="s">
        <v>1412</v>
      </c>
      <c r="N240" s="2">
        <v>3</v>
      </c>
      <c r="O240" s="2" t="s">
        <v>1413</v>
      </c>
      <c r="P240" s="2"/>
      <c r="Q240" s="7">
        <v>41455</v>
      </c>
      <c r="R240" s="2" t="s">
        <v>1619</v>
      </c>
      <c r="S240" s="4" t="s">
        <v>208</v>
      </c>
      <c r="T240" s="4">
        <v>1113</v>
      </c>
      <c r="U240" s="4">
        <v>500</v>
      </c>
      <c r="V240" s="102">
        <v>0.13</v>
      </c>
      <c r="W240" s="102">
        <f t="shared" si="4"/>
        <v>0.34580000000000005</v>
      </c>
      <c r="X240" s="4" t="s">
        <v>1568</v>
      </c>
      <c r="Y240" s="103" t="s">
        <v>841</v>
      </c>
    </row>
    <row r="241" spans="1:25" ht="12">
      <c r="A241" s="2">
        <v>229</v>
      </c>
      <c r="B241" s="2">
        <v>21</v>
      </c>
      <c r="C241" s="2" t="s">
        <v>1160</v>
      </c>
      <c r="D241" s="2" t="s">
        <v>1410</v>
      </c>
      <c r="E241" s="2" t="s">
        <v>19</v>
      </c>
      <c r="F241" s="2" t="s">
        <v>268</v>
      </c>
      <c r="G241" s="2" t="s">
        <v>20</v>
      </c>
      <c r="H241" s="30" t="s">
        <v>1411</v>
      </c>
      <c r="I241" s="11">
        <v>39326</v>
      </c>
      <c r="J241" s="2">
        <v>158</v>
      </c>
      <c r="K241" s="2">
        <v>158</v>
      </c>
      <c r="L241" s="2">
        <v>5480</v>
      </c>
      <c r="M241" s="2" t="s">
        <v>1421</v>
      </c>
      <c r="N241" s="2">
        <v>2.7</v>
      </c>
      <c r="O241" s="2" t="s">
        <v>23</v>
      </c>
      <c r="P241" s="2"/>
      <c r="Q241" s="7">
        <v>41455</v>
      </c>
      <c r="R241" s="2" t="s">
        <v>24</v>
      </c>
      <c r="S241" s="4" t="s">
        <v>208</v>
      </c>
      <c r="T241" s="4">
        <v>750</v>
      </c>
      <c r="U241" s="4">
        <v>860</v>
      </c>
      <c r="V241" s="102">
        <v>0.12</v>
      </c>
      <c r="W241" s="102">
        <f t="shared" si="4"/>
        <v>0.3192</v>
      </c>
      <c r="X241" s="4">
        <v>0.01</v>
      </c>
      <c r="Y241" s="103" t="s">
        <v>841</v>
      </c>
    </row>
    <row r="242" spans="1:25" ht="24">
      <c r="A242" s="2">
        <v>230</v>
      </c>
      <c r="B242" s="2">
        <v>22</v>
      </c>
      <c r="C242" s="2" t="s">
        <v>1160</v>
      </c>
      <c r="D242" s="2" t="s">
        <v>1410</v>
      </c>
      <c r="E242" s="2" t="s">
        <v>1166</v>
      </c>
      <c r="F242" s="2" t="s">
        <v>268</v>
      </c>
      <c r="G242" s="2" t="s">
        <v>25</v>
      </c>
      <c r="H242" s="2" t="s">
        <v>1411</v>
      </c>
      <c r="I242" s="11">
        <v>38078</v>
      </c>
      <c r="J242" s="2">
        <v>176</v>
      </c>
      <c r="K242" s="2">
        <v>176</v>
      </c>
      <c r="L242" s="2">
        <v>2920</v>
      </c>
      <c r="M242" s="2" t="s">
        <v>1421</v>
      </c>
      <c r="N242" s="2">
        <v>2.5</v>
      </c>
      <c r="O242" s="2" t="s">
        <v>26</v>
      </c>
      <c r="P242" s="2"/>
      <c r="Q242" s="7">
        <v>41455</v>
      </c>
      <c r="R242" s="2" t="s">
        <v>27</v>
      </c>
      <c r="S242" s="4" t="s">
        <v>208</v>
      </c>
      <c r="T242" s="4">
        <v>520</v>
      </c>
      <c r="U242" s="4">
        <v>896</v>
      </c>
      <c r="V242" s="102">
        <v>0.3</v>
      </c>
      <c r="W242" s="102">
        <f t="shared" si="4"/>
        <v>0.798</v>
      </c>
      <c r="X242" s="4">
        <v>0.01</v>
      </c>
      <c r="Y242" s="103" t="s">
        <v>841</v>
      </c>
    </row>
    <row r="243" spans="1:25" ht="24">
      <c r="A243" s="2">
        <v>231</v>
      </c>
      <c r="B243" s="2">
        <v>23</v>
      </c>
      <c r="C243" s="2" t="s">
        <v>1160</v>
      </c>
      <c r="D243" s="2" t="s">
        <v>1410</v>
      </c>
      <c r="E243" s="2" t="s">
        <v>28</v>
      </c>
      <c r="F243" s="2" t="s">
        <v>272</v>
      </c>
      <c r="G243" s="2" t="s">
        <v>29</v>
      </c>
      <c r="H243" s="2" t="s">
        <v>1411</v>
      </c>
      <c r="I243" s="11">
        <v>36312</v>
      </c>
      <c r="J243" s="2">
        <v>178</v>
      </c>
      <c r="K243" s="2">
        <v>72</v>
      </c>
      <c r="L243" s="2" t="s">
        <v>525</v>
      </c>
      <c r="M243" s="2" t="s">
        <v>1412</v>
      </c>
      <c r="N243" s="2" t="s">
        <v>30</v>
      </c>
      <c r="O243" s="2" t="s">
        <v>31</v>
      </c>
      <c r="P243" s="2"/>
      <c r="Q243" s="7">
        <v>41517</v>
      </c>
      <c r="R243" s="2" t="s">
        <v>32</v>
      </c>
      <c r="S243" s="4" t="s">
        <v>1414</v>
      </c>
      <c r="T243" s="4">
        <v>1205</v>
      </c>
      <c r="U243" s="4">
        <v>1500</v>
      </c>
      <c r="V243" s="102">
        <v>0.09</v>
      </c>
      <c r="W243" s="102">
        <f t="shared" si="4"/>
        <v>0.2394</v>
      </c>
      <c r="Y243" s="4" t="s">
        <v>841</v>
      </c>
    </row>
    <row r="244" spans="1:25" ht="60">
      <c r="A244" s="2">
        <v>232</v>
      </c>
      <c r="B244" s="2">
        <v>24</v>
      </c>
      <c r="C244" s="2" t="s">
        <v>1160</v>
      </c>
      <c r="D244" s="2" t="s">
        <v>1579</v>
      </c>
      <c r="E244" s="2" t="s">
        <v>1203</v>
      </c>
      <c r="F244" s="2" t="s">
        <v>275</v>
      </c>
      <c r="G244" s="2" t="s">
        <v>703</v>
      </c>
      <c r="H244" s="2" t="s">
        <v>1411</v>
      </c>
      <c r="I244" s="11">
        <v>34151</v>
      </c>
      <c r="J244" s="2">
        <v>863</v>
      </c>
      <c r="K244" s="2">
        <v>863</v>
      </c>
      <c r="L244" s="2" t="s">
        <v>704</v>
      </c>
      <c r="M244" s="2" t="s">
        <v>1421</v>
      </c>
      <c r="N244" s="2" t="s">
        <v>33</v>
      </c>
      <c r="O244" s="2" t="s">
        <v>33</v>
      </c>
      <c r="P244" s="2">
        <v>2.4</v>
      </c>
      <c r="Q244" s="5">
        <v>41516</v>
      </c>
      <c r="R244" s="2" t="s">
        <v>705</v>
      </c>
      <c r="S244" s="4" t="s">
        <v>208</v>
      </c>
      <c r="T244" s="4">
        <v>3800</v>
      </c>
      <c r="U244" s="4">
        <v>3000</v>
      </c>
      <c r="V244" s="102"/>
      <c r="W244" s="102">
        <f t="shared" si="4"/>
        <v>0</v>
      </c>
      <c r="X244" s="4" t="s">
        <v>1568</v>
      </c>
      <c r="Y244" s="4" t="s">
        <v>846</v>
      </c>
    </row>
    <row r="245" spans="1:25" ht="24">
      <c r="A245" s="2">
        <v>233</v>
      </c>
      <c r="B245" s="2">
        <v>25</v>
      </c>
      <c r="C245" s="2" t="s">
        <v>1160</v>
      </c>
      <c r="D245" s="2" t="s">
        <v>1410</v>
      </c>
      <c r="E245" s="2" t="s">
        <v>19</v>
      </c>
      <c r="F245" s="2" t="s">
        <v>275</v>
      </c>
      <c r="G245" s="26" t="s">
        <v>706</v>
      </c>
      <c r="H245" s="30" t="s">
        <v>1411</v>
      </c>
      <c r="I245" s="27">
        <v>35582</v>
      </c>
      <c r="J245" s="26">
        <v>186</v>
      </c>
      <c r="K245" s="26">
        <v>186</v>
      </c>
      <c r="L245" s="26">
        <v>4862</v>
      </c>
      <c r="M245" s="26" t="s">
        <v>1421</v>
      </c>
      <c r="N245" s="26" t="s">
        <v>541</v>
      </c>
      <c r="O245" s="26" t="s">
        <v>893</v>
      </c>
      <c r="P245" s="26">
        <v>1</v>
      </c>
      <c r="Q245" s="28">
        <v>41455</v>
      </c>
      <c r="R245" s="26" t="s">
        <v>34</v>
      </c>
      <c r="S245" s="83" t="s">
        <v>208</v>
      </c>
      <c r="T245" s="83">
        <v>600.79</v>
      </c>
      <c r="U245" s="83">
        <v>1500</v>
      </c>
      <c r="V245" s="138"/>
      <c r="W245" s="102">
        <f t="shared" si="4"/>
        <v>0</v>
      </c>
      <c r="X245" s="83">
        <v>0.0219</v>
      </c>
      <c r="Y245" s="4" t="s">
        <v>519</v>
      </c>
    </row>
    <row r="246" spans="1:25" ht="24">
      <c r="A246" s="2">
        <v>234</v>
      </c>
      <c r="B246" s="2">
        <v>26</v>
      </c>
      <c r="C246" s="2" t="s">
        <v>1160</v>
      </c>
      <c r="D246" s="2" t="s">
        <v>1410</v>
      </c>
      <c r="E246" s="2" t="s">
        <v>19</v>
      </c>
      <c r="F246" s="2" t="s">
        <v>275</v>
      </c>
      <c r="G246" s="26" t="s">
        <v>707</v>
      </c>
      <c r="H246" s="2" t="s">
        <v>1411</v>
      </c>
      <c r="I246" s="27">
        <v>39326</v>
      </c>
      <c r="J246" s="26">
        <v>150</v>
      </c>
      <c r="K246" s="26">
        <v>80</v>
      </c>
      <c r="L246" s="26">
        <v>4827.2</v>
      </c>
      <c r="M246" s="26" t="s">
        <v>1412</v>
      </c>
      <c r="N246" s="26" t="s">
        <v>708</v>
      </c>
      <c r="O246" s="26" t="s">
        <v>35</v>
      </c>
      <c r="P246" s="26">
        <v>0.6</v>
      </c>
      <c r="Q246" s="28">
        <v>41455</v>
      </c>
      <c r="R246" s="26" t="s">
        <v>36</v>
      </c>
      <c r="S246" s="83" t="s">
        <v>1414</v>
      </c>
      <c r="T246" s="83">
        <v>611.3</v>
      </c>
      <c r="U246" s="83">
        <v>1000</v>
      </c>
      <c r="V246" s="138"/>
      <c r="W246" s="102">
        <f t="shared" si="4"/>
        <v>0</v>
      </c>
      <c r="X246" s="83">
        <v>0.01047</v>
      </c>
      <c r="Y246" s="83" t="s">
        <v>64</v>
      </c>
    </row>
    <row r="247" spans="1:25" ht="96">
      <c r="A247" s="2">
        <v>235</v>
      </c>
      <c r="B247" s="2">
        <v>27</v>
      </c>
      <c r="C247" s="2" t="s">
        <v>1160</v>
      </c>
      <c r="D247" s="2" t="s">
        <v>1579</v>
      </c>
      <c r="E247" s="2" t="s">
        <v>1165</v>
      </c>
      <c r="F247" s="2" t="s">
        <v>275</v>
      </c>
      <c r="G247" s="2" t="s">
        <v>709</v>
      </c>
      <c r="H247" s="2" t="s">
        <v>1411</v>
      </c>
      <c r="I247" s="11">
        <v>31686</v>
      </c>
      <c r="J247" s="2">
        <v>118</v>
      </c>
      <c r="K247" s="2">
        <v>68</v>
      </c>
      <c r="L247" s="2">
        <v>1990.02</v>
      </c>
      <c r="M247" s="2" t="s">
        <v>1412</v>
      </c>
      <c r="N247" s="2" t="s">
        <v>1296</v>
      </c>
      <c r="O247" s="2" t="s">
        <v>271</v>
      </c>
      <c r="P247" s="2">
        <v>1</v>
      </c>
      <c r="Q247" s="7">
        <v>41517</v>
      </c>
      <c r="R247" s="13" t="s">
        <v>52</v>
      </c>
      <c r="S247" s="4" t="s">
        <v>1414</v>
      </c>
      <c r="T247" s="4">
        <v>854</v>
      </c>
      <c r="U247" s="4">
        <v>860</v>
      </c>
      <c r="V247" s="102"/>
      <c r="W247" s="102">
        <f t="shared" si="4"/>
        <v>0</v>
      </c>
      <c r="X247" s="4">
        <v>0.36</v>
      </c>
      <c r="Y247" s="83" t="s">
        <v>64</v>
      </c>
    </row>
    <row r="248" spans="1:25" ht="36">
      <c r="A248" s="2">
        <v>236</v>
      </c>
      <c r="B248" s="2">
        <v>28</v>
      </c>
      <c r="C248" s="2" t="s">
        <v>1160</v>
      </c>
      <c r="D248" s="2" t="s">
        <v>1579</v>
      </c>
      <c r="E248" s="2" t="s">
        <v>1165</v>
      </c>
      <c r="F248" s="2" t="s">
        <v>275</v>
      </c>
      <c r="G248" s="2" t="s">
        <v>53</v>
      </c>
      <c r="H248" s="2" t="s">
        <v>1411</v>
      </c>
      <c r="I248" s="11">
        <v>38322</v>
      </c>
      <c r="J248" s="2">
        <v>178</v>
      </c>
      <c r="K248" s="2">
        <v>108</v>
      </c>
      <c r="L248" s="14">
        <v>4869.44</v>
      </c>
      <c r="M248" s="2" t="s">
        <v>1412</v>
      </c>
      <c r="N248" s="2" t="s">
        <v>1296</v>
      </c>
      <c r="O248" s="2" t="s">
        <v>527</v>
      </c>
      <c r="P248" s="2">
        <v>1.3</v>
      </c>
      <c r="Q248" s="7">
        <v>41455</v>
      </c>
      <c r="R248" s="2" t="s">
        <v>54</v>
      </c>
      <c r="S248" s="4" t="s">
        <v>1414</v>
      </c>
      <c r="T248" s="4">
        <v>1100</v>
      </c>
      <c r="U248" s="4">
        <v>1152</v>
      </c>
      <c r="V248" s="102"/>
      <c r="W248" s="102">
        <f t="shared" si="4"/>
        <v>0</v>
      </c>
      <c r="X248" s="4">
        <v>0.468</v>
      </c>
      <c r="Y248" s="4" t="s">
        <v>846</v>
      </c>
    </row>
    <row r="249" spans="1:25" ht="24">
      <c r="A249" s="2">
        <v>237</v>
      </c>
      <c r="B249" s="2">
        <v>29</v>
      </c>
      <c r="C249" s="2" t="s">
        <v>1160</v>
      </c>
      <c r="D249" s="2" t="s">
        <v>1410</v>
      </c>
      <c r="E249" s="2" t="s">
        <v>19</v>
      </c>
      <c r="F249" s="2" t="s">
        <v>279</v>
      </c>
      <c r="G249" s="2" t="s">
        <v>539</v>
      </c>
      <c r="H249" s="2" t="s">
        <v>1411</v>
      </c>
      <c r="I249" s="11">
        <v>33756</v>
      </c>
      <c r="J249" s="2">
        <v>368</v>
      </c>
      <c r="K249" s="2">
        <v>142</v>
      </c>
      <c r="L249" s="2">
        <v>6500</v>
      </c>
      <c r="M249" s="2" t="s">
        <v>1412</v>
      </c>
      <c r="N249" s="2" t="s">
        <v>540</v>
      </c>
      <c r="O249" s="2" t="s">
        <v>541</v>
      </c>
      <c r="P249" s="2"/>
      <c r="Q249" s="5">
        <v>41455</v>
      </c>
      <c r="R249" s="2" t="s">
        <v>55</v>
      </c>
      <c r="S249" s="4" t="s">
        <v>1414</v>
      </c>
      <c r="T249" s="4">
        <v>2934.7</v>
      </c>
      <c r="U249" s="4">
        <v>5200</v>
      </c>
      <c r="W249" s="102">
        <f t="shared" si="4"/>
        <v>0</v>
      </c>
      <c r="Y249" s="103" t="s">
        <v>841</v>
      </c>
    </row>
    <row r="250" spans="1:25" ht="24">
      <c r="A250" s="2">
        <v>238</v>
      </c>
      <c r="B250" s="2">
        <v>30</v>
      </c>
      <c r="C250" s="2" t="s">
        <v>1160</v>
      </c>
      <c r="D250" s="2" t="s">
        <v>1579</v>
      </c>
      <c r="E250" s="2" t="s">
        <v>1203</v>
      </c>
      <c r="F250" s="2" t="s">
        <v>56</v>
      </c>
      <c r="G250" s="2" t="s">
        <v>57</v>
      </c>
      <c r="H250" s="2" t="s">
        <v>1411</v>
      </c>
      <c r="I250" s="11">
        <v>34669</v>
      </c>
      <c r="J250" s="2">
        <v>109</v>
      </c>
      <c r="K250" s="2">
        <v>62</v>
      </c>
      <c r="L250" s="2">
        <v>4258</v>
      </c>
      <c r="M250" s="2" t="s">
        <v>1412</v>
      </c>
      <c r="N250" s="2" t="s">
        <v>58</v>
      </c>
      <c r="O250" s="2" t="s">
        <v>194</v>
      </c>
      <c r="P250" s="2">
        <v>3.3</v>
      </c>
      <c r="Q250" s="5">
        <v>41517</v>
      </c>
      <c r="R250" s="2" t="s">
        <v>59</v>
      </c>
      <c r="S250" s="4" t="s">
        <v>208</v>
      </c>
      <c r="T250" s="4">
        <v>1300</v>
      </c>
      <c r="U250" s="4">
        <v>2850</v>
      </c>
      <c r="W250" s="102">
        <f t="shared" si="4"/>
        <v>0</v>
      </c>
      <c r="Y250" s="4" t="s">
        <v>846</v>
      </c>
    </row>
    <row r="251" spans="1:25" ht="36">
      <c r="A251" s="2">
        <v>239</v>
      </c>
      <c r="B251" s="2">
        <v>31</v>
      </c>
      <c r="C251" s="2" t="s">
        <v>1160</v>
      </c>
      <c r="D251" s="2" t="s">
        <v>1579</v>
      </c>
      <c r="E251" s="2" t="s">
        <v>1165</v>
      </c>
      <c r="F251" s="2" t="s">
        <v>283</v>
      </c>
      <c r="G251" s="2" t="s">
        <v>60</v>
      </c>
      <c r="H251" s="2" t="s">
        <v>1411</v>
      </c>
      <c r="I251" s="11">
        <v>21824</v>
      </c>
      <c r="J251" s="2">
        <v>722</v>
      </c>
      <c r="K251" s="2">
        <v>493</v>
      </c>
      <c r="L251" s="2">
        <v>10967</v>
      </c>
      <c r="M251" s="2" t="s">
        <v>1412</v>
      </c>
      <c r="N251" s="2" t="s">
        <v>61</v>
      </c>
      <c r="O251" s="2" t="s">
        <v>1249</v>
      </c>
      <c r="P251" s="2"/>
      <c r="Q251" s="31">
        <v>41578</v>
      </c>
      <c r="R251" s="29" t="s">
        <v>62</v>
      </c>
      <c r="S251" s="4" t="s">
        <v>1420</v>
      </c>
      <c r="T251" s="4">
        <v>7486.8</v>
      </c>
      <c r="U251" s="4">
        <v>3200</v>
      </c>
      <c r="V251" s="102">
        <v>1.2967</v>
      </c>
      <c r="W251" s="102">
        <f t="shared" si="4"/>
        <v>3.4492220000000002</v>
      </c>
      <c r="X251" s="4">
        <v>32</v>
      </c>
      <c r="Y251" s="103" t="s">
        <v>841</v>
      </c>
    </row>
    <row r="252" spans="1:25" ht="24">
      <c r="A252" s="2">
        <v>240</v>
      </c>
      <c r="B252" s="2">
        <v>32</v>
      </c>
      <c r="C252" s="2" t="s">
        <v>1160</v>
      </c>
      <c r="D252" s="2" t="s">
        <v>1579</v>
      </c>
      <c r="E252" s="2" t="s">
        <v>1165</v>
      </c>
      <c r="F252" s="2" t="s">
        <v>283</v>
      </c>
      <c r="G252" s="2" t="s">
        <v>63</v>
      </c>
      <c r="H252" s="2" t="s">
        <v>1411</v>
      </c>
      <c r="I252" s="11" t="s">
        <v>1496</v>
      </c>
      <c r="J252" s="2">
        <v>258</v>
      </c>
      <c r="K252" s="2">
        <v>258</v>
      </c>
      <c r="L252" s="2">
        <v>1998.27</v>
      </c>
      <c r="M252" s="2" t="s">
        <v>1421</v>
      </c>
      <c r="N252" s="2" t="s">
        <v>1497</v>
      </c>
      <c r="O252" s="2" t="s">
        <v>1497</v>
      </c>
      <c r="P252" s="2"/>
      <c r="Q252" s="7">
        <v>41363</v>
      </c>
      <c r="R252" s="2" t="s">
        <v>1498</v>
      </c>
      <c r="S252" s="4" t="s">
        <v>1420</v>
      </c>
      <c r="T252" s="4">
        <v>508.6</v>
      </c>
      <c r="U252" s="4">
        <v>466</v>
      </c>
      <c r="V252" s="102"/>
      <c r="W252" s="102">
        <f t="shared" si="4"/>
        <v>0</v>
      </c>
      <c r="X252" s="4">
        <v>0</v>
      </c>
      <c r="Y252" s="103" t="s">
        <v>841</v>
      </c>
    </row>
    <row r="253" spans="1:25" ht="12">
      <c r="A253" s="2">
        <v>241</v>
      </c>
      <c r="B253" s="2">
        <v>33</v>
      </c>
      <c r="C253" s="2" t="s">
        <v>1160</v>
      </c>
      <c r="D253" s="2" t="s">
        <v>1579</v>
      </c>
      <c r="E253" s="2" t="s">
        <v>1165</v>
      </c>
      <c r="F253" s="2" t="s">
        <v>283</v>
      </c>
      <c r="G253" s="2" t="s">
        <v>1499</v>
      </c>
      <c r="H253" s="2" t="s">
        <v>1411</v>
      </c>
      <c r="I253" s="11">
        <v>38657</v>
      </c>
      <c r="J253" s="2">
        <v>276</v>
      </c>
      <c r="K253" s="2">
        <v>276</v>
      </c>
      <c r="L253" s="2">
        <v>1847.81</v>
      </c>
      <c r="M253" s="2" t="s">
        <v>1421</v>
      </c>
      <c r="N253" s="2" t="s">
        <v>1298</v>
      </c>
      <c r="O253" s="2" t="s">
        <v>1298</v>
      </c>
      <c r="P253" s="2"/>
      <c r="Q253" s="7">
        <v>41363</v>
      </c>
      <c r="R253" s="2" t="s">
        <v>1500</v>
      </c>
      <c r="S253" s="4" t="s">
        <v>1420</v>
      </c>
      <c r="T253" s="4">
        <v>264.57</v>
      </c>
      <c r="U253" s="4">
        <v>465.71</v>
      </c>
      <c r="V253" s="102"/>
      <c r="W253" s="102">
        <f t="shared" si="4"/>
        <v>0</v>
      </c>
      <c r="Y253" s="103" t="s">
        <v>841</v>
      </c>
    </row>
    <row r="254" spans="1:25" ht="12">
      <c r="A254" s="2">
        <v>242</v>
      </c>
      <c r="B254" s="2">
        <v>34</v>
      </c>
      <c r="C254" s="2" t="s">
        <v>1160</v>
      </c>
      <c r="D254" s="2" t="s">
        <v>1579</v>
      </c>
      <c r="E254" s="2" t="s">
        <v>1165</v>
      </c>
      <c r="F254" s="2" t="s">
        <v>283</v>
      </c>
      <c r="G254" s="2" t="s">
        <v>1501</v>
      </c>
      <c r="H254" s="2" t="s">
        <v>1411</v>
      </c>
      <c r="I254" s="11">
        <v>39417</v>
      </c>
      <c r="J254" s="2">
        <v>192</v>
      </c>
      <c r="K254" s="2">
        <v>192</v>
      </c>
      <c r="L254" s="2">
        <v>478.47</v>
      </c>
      <c r="M254" s="2" t="s">
        <v>1421</v>
      </c>
      <c r="N254" s="2" t="s">
        <v>1502</v>
      </c>
      <c r="O254" s="2" t="s">
        <v>1502</v>
      </c>
      <c r="P254" s="2"/>
      <c r="Q254" s="7">
        <v>41363</v>
      </c>
      <c r="R254" s="2" t="s">
        <v>1503</v>
      </c>
      <c r="S254" s="4" t="s">
        <v>208</v>
      </c>
      <c r="T254" s="4">
        <v>216.43</v>
      </c>
      <c r="U254" s="4">
        <v>356.8</v>
      </c>
      <c r="V254" s="102"/>
      <c r="W254" s="102">
        <f t="shared" si="4"/>
        <v>0</v>
      </c>
      <c r="X254" s="4">
        <v>0.2394</v>
      </c>
      <c r="Y254" s="103" t="s">
        <v>841</v>
      </c>
    </row>
    <row r="255" spans="1:25" ht="24">
      <c r="A255" s="2">
        <v>243</v>
      </c>
      <c r="B255" s="2">
        <v>35</v>
      </c>
      <c r="C255" s="2" t="s">
        <v>1160</v>
      </c>
      <c r="D255" s="2" t="s">
        <v>1579</v>
      </c>
      <c r="E255" s="2" t="s">
        <v>1161</v>
      </c>
      <c r="F255" s="2" t="s">
        <v>283</v>
      </c>
      <c r="G255" s="2" t="s">
        <v>1504</v>
      </c>
      <c r="H255" s="2" t="s">
        <v>1411</v>
      </c>
      <c r="I255" s="11">
        <v>33604</v>
      </c>
      <c r="J255" s="2">
        <v>238</v>
      </c>
      <c r="K255" s="2">
        <v>238</v>
      </c>
      <c r="L255" s="2">
        <v>145</v>
      </c>
      <c r="M255" s="2" t="s">
        <v>1421</v>
      </c>
      <c r="N255" s="2" t="s">
        <v>1505</v>
      </c>
      <c r="O255" s="2" t="s">
        <v>1505</v>
      </c>
      <c r="P255" s="2"/>
      <c r="Q255" s="7">
        <v>41363</v>
      </c>
      <c r="R255" s="2" t="s">
        <v>1506</v>
      </c>
      <c r="S255" s="4" t="s">
        <v>208</v>
      </c>
      <c r="T255" s="4">
        <v>160</v>
      </c>
      <c r="U255" s="4">
        <v>700</v>
      </c>
      <c r="V255" s="102"/>
      <c r="W255" s="102">
        <f t="shared" si="4"/>
        <v>0</v>
      </c>
      <c r="Y255" s="103" t="s">
        <v>841</v>
      </c>
    </row>
    <row r="256" spans="1:25" ht="24">
      <c r="A256" s="2">
        <v>244</v>
      </c>
      <c r="B256" s="2">
        <v>36</v>
      </c>
      <c r="C256" s="2" t="s">
        <v>1160</v>
      </c>
      <c r="D256" s="2" t="s">
        <v>1410</v>
      </c>
      <c r="E256" s="2" t="s">
        <v>1507</v>
      </c>
      <c r="F256" s="2" t="s">
        <v>283</v>
      </c>
      <c r="G256" s="2" t="s">
        <v>1508</v>
      </c>
      <c r="H256" s="2" t="s">
        <v>1411</v>
      </c>
      <c r="I256" s="11">
        <v>37531</v>
      </c>
      <c r="J256" s="2">
        <v>196</v>
      </c>
      <c r="K256" s="2">
        <v>68</v>
      </c>
      <c r="L256" s="2">
        <v>5135</v>
      </c>
      <c r="M256" s="2" t="s">
        <v>1412</v>
      </c>
      <c r="N256" s="2" t="s">
        <v>1509</v>
      </c>
      <c r="O256" s="2" t="s">
        <v>1510</v>
      </c>
      <c r="P256" s="2"/>
      <c r="Q256" s="5">
        <v>41455</v>
      </c>
      <c r="R256" s="2" t="s">
        <v>1511</v>
      </c>
      <c r="S256" s="4" t="s">
        <v>1414</v>
      </c>
      <c r="T256" s="4">
        <v>890.6</v>
      </c>
      <c r="U256" s="4">
        <v>2200</v>
      </c>
      <c r="W256" s="102">
        <f t="shared" si="4"/>
        <v>0</v>
      </c>
      <c r="Y256" s="103" t="s">
        <v>841</v>
      </c>
    </row>
    <row r="257" spans="1:25" ht="60">
      <c r="A257" s="2">
        <v>245</v>
      </c>
      <c r="B257" s="2">
        <v>37</v>
      </c>
      <c r="C257" s="2" t="s">
        <v>1160</v>
      </c>
      <c r="D257" s="2" t="s">
        <v>1410</v>
      </c>
      <c r="E257" s="2" t="s">
        <v>28</v>
      </c>
      <c r="F257" s="2" t="s">
        <v>283</v>
      </c>
      <c r="G257" s="2" t="s">
        <v>1512</v>
      </c>
      <c r="H257" s="2" t="s">
        <v>1411</v>
      </c>
      <c r="I257" s="11">
        <v>39326</v>
      </c>
      <c r="J257" s="2">
        <v>350</v>
      </c>
      <c r="K257" s="2">
        <v>186</v>
      </c>
      <c r="L257" s="2">
        <v>16577</v>
      </c>
      <c r="M257" s="2" t="s">
        <v>1412</v>
      </c>
      <c r="N257" s="2" t="s">
        <v>661</v>
      </c>
      <c r="O257" s="2" t="s">
        <v>710</v>
      </c>
      <c r="P257" s="2"/>
      <c r="Q257" s="5">
        <v>41455</v>
      </c>
      <c r="R257" s="2" t="s">
        <v>1513</v>
      </c>
      <c r="S257" s="4" t="s">
        <v>1414</v>
      </c>
      <c r="T257" s="4">
        <v>2094</v>
      </c>
      <c r="U257" s="4">
        <v>3200</v>
      </c>
      <c r="W257" s="102">
        <f t="shared" si="4"/>
        <v>0</v>
      </c>
      <c r="Y257" s="103" t="s">
        <v>841</v>
      </c>
    </row>
    <row r="258" spans="1:25" ht="36">
      <c r="A258" s="2">
        <v>246</v>
      </c>
      <c r="B258" s="2">
        <v>38</v>
      </c>
      <c r="C258" s="2" t="s">
        <v>1160</v>
      </c>
      <c r="D258" s="2" t="s">
        <v>1410</v>
      </c>
      <c r="E258" s="2" t="s">
        <v>19</v>
      </c>
      <c r="F258" s="2" t="s">
        <v>451</v>
      </c>
      <c r="G258" s="2" t="s">
        <v>1514</v>
      </c>
      <c r="H258" s="2" t="s">
        <v>1411</v>
      </c>
      <c r="I258" s="11">
        <v>38869</v>
      </c>
      <c r="J258" s="2">
        <v>86</v>
      </c>
      <c r="K258" s="2">
        <v>30</v>
      </c>
      <c r="L258" s="2">
        <v>2000</v>
      </c>
      <c r="M258" s="2" t="s">
        <v>1412</v>
      </c>
      <c r="N258" s="2" t="s">
        <v>1515</v>
      </c>
      <c r="O258" s="2" t="s">
        <v>1516</v>
      </c>
      <c r="P258" s="2"/>
      <c r="Q258" s="7">
        <v>41455</v>
      </c>
      <c r="R258" s="2" t="s">
        <v>1517</v>
      </c>
      <c r="S258" s="4" t="s">
        <v>1414</v>
      </c>
      <c r="T258" s="4">
        <v>100</v>
      </c>
      <c r="U258" s="4">
        <v>300</v>
      </c>
      <c r="V258" s="102"/>
      <c r="W258" s="102">
        <f t="shared" si="4"/>
        <v>0</v>
      </c>
      <c r="X258" s="4">
        <v>0.01</v>
      </c>
      <c r="Y258" s="103" t="s">
        <v>841</v>
      </c>
    </row>
    <row r="259" spans="1:25" ht="48">
      <c r="A259" s="2">
        <v>247</v>
      </c>
      <c r="B259" s="2">
        <v>39</v>
      </c>
      <c r="C259" s="2" t="s">
        <v>1160</v>
      </c>
      <c r="D259" s="2" t="s">
        <v>1579</v>
      </c>
      <c r="E259" s="2" t="s">
        <v>1165</v>
      </c>
      <c r="F259" s="2" t="s">
        <v>451</v>
      </c>
      <c r="G259" s="2" t="s">
        <v>1518</v>
      </c>
      <c r="H259" s="2" t="s">
        <v>1411</v>
      </c>
      <c r="I259" s="11">
        <v>38231</v>
      </c>
      <c r="J259" s="2">
        <v>330</v>
      </c>
      <c r="K259" s="2">
        <v>134</v>
      </c>
      <c r="L259" s="2">
        <v>9637</v>
      </c>
      <c r="M259" s="2" t="s">
        <v>1412</v>
      </c>
      <c r="N259" s="2" t="s">
        <v>1519</v>
      </c>
      <c r="O259" s="2" t="s">
        <v>1520</v>
      </c>
      <c r="P259" s="2"/>
      <c r="Q259" s="7">
        <v>41517</v>
      </c>
      <c r="R259" s="15" t="s">
        <v>1521</v>
      </c>
      <c r="S259" s="4" t="s">
        <v>1414</v>
      </c>
      <c r="T259" s="4">
        <v>1320.5</v>
      </c>
      <c r="U259" s="4">
        <v>2878</v>
      </c>
      <c r="V259" s="102"/>
      <c r="W259" s="102">
        <f t="shared" si="4"/>
        <v>0</v>
      </c>
      <c r="X259" s="4">
        <v>0</v>
      </c>
      <c r="Y259" s="103" t="s">
        <v>841</v>
      </c>
    </row>
    <row r="260" spans="1:25" ht="60">
      <c r="A260" s="2">
        <v>248</v>
      </c>
      <c r="B260" s="2">
        <v>40</v>
      </c>
      <c r="C260" s="2" t="s">
        <v>1160</v>
      </c>
      <c r="D260" s="2" t="s">
        <v>1579</v>
      </c>
      <c r="E260" s="2" t="s">
        <v>1165</v>
      </c>
      <c r="F260" s="2" t="s">
        <v>451</v>
      </c>
      <c r="G260" s="2" t="s">
        <v>1558</v>
      </c>
      <c r="H260" s="2" t="s">
        <v>1411</v>
      </c>
      <c r="I260" s="11">
        <v>37500</v>
      </c>
      <c r="J260" s="2">
        <v>768</v>
      </c>
      <c r="K260" s="2">
        <v>156</v>
      </c>
      <c r="L260" s="2">
        <v>18312.56</v>
      </c>
      <c r="M260" s="2" t="s">
        <v>1412</v>
      </c>
      <c r="N260" s="2" t="s">
        <v>1559</v>
      </c>
      <c r="O260" s="2" t="s">
        <v>1560</v>
      </c>
      <c r="P260" s="2"/>
      <c r="Q260" s="7">
        <v>41517</v>
      </c>
      <c r="R260" s="16" t="s">
        <v>1561</v>
      </c>
      <c r="S260" s="4" t="s">
        <v>1414</v>
      </c>
      <c r="T260" s="4">
        <v>750</v>
      </c>
      <c r="U260" s="4">
        <v>2026.86</v>
      </c>
      <c r="V260" s="102"/>
      <c r="W260" s="102">
        <f t="shared" si="4"/>
        <v>0</v>
      </c>
      <c r="X260" s="4">
        <v>0</v>
      </c>
      <c r="Y260" s="103" t="s">
        <v>841</v>
      </c>
    </row>
    <row r="261" spans="1:25" ht="48">
      <c r="A261" s="2">
        <v>249</v>
      </c>
      <c r="B261" s="2">
        <v>41</v>
      </c>
      <c r="C261" s="2" t="s">
        <v>1160</v>
      </c>
      <c r="D261" s="2" t="s">
        <v>1579</v>
      </c>
      <c r="E261" s="2" t="s">
        <v>1165</v>
      </c>
      <c r="F261" s="2" t="s">
        <v>451</v>
      </c>
      <c r="G261" s="2" t="s">
        <v>1355</v>
      </c>
      <c r="H261" s="2" t="s">
        <v>1411</v>
      </c>
      <c r="I261" s="11">
        <v>38838</v>
      </c>
      <c r="J261" s="2">
        <v>465</v>
      </c>
      <c r="K261" s="2">
        <v>120</v>
      </c>
      <c r="L261" s="2">
        <v>10550</v>
      </c>
      <c r="M261" s="2" t="s">
        <v>1412</v>
      </c>
      <c r="N261" s="2" t="s">
        <v>1356</v>
      </c>
      <c r="O261" s="2" t="s">
        <v>1357</v>
      </c>
      <c r="P261" s="2"/>
      <c r="Q261" s="7">
        <v>41455</v>
      </c>
      <c r="R261" s="17" t="s">
        <v>1620</v>
      </c>
      <c r="S261" s="4" t="s">
        <v>1414</v>
      </c>
      <c r="T261" s="4">
        <v>1100</v>
      </c>
      <c r="U261" s="4">
        <v>3565</v>
      </c>
      <c r="V261" s="102"/>
      <c r="W261" s="102">
        <f t="shared" si="4"/>
        <v>0</v>
      </c>
      <c r="X261" s="4">
        <v>0</v>
      </c>
      <c r="Y261" s="103" t="s">
        <v>841</v>
      </c>
    </row>
    <row r="262" spans="1:25" ht="24">
      <c r="A262" s="2">
        <v>250</v>
      </c>
      <c r="B262" s="2">
        <v>42</v>
      </c>
      <c r="C262" s="2" t="s">
        <v>1160</v>
      </c>
      <c r="D262" s="2" t="s">
        <v>1579</v>
      </c>
      <c r="E262" s="2" t="s">
        <v>1161</v>
      </c>
      <c r="F262" s="2" t="s">
        <v>451</v>
      </c>
      <c r="G262" s="2" t="s">
        <v>1358</v>
      </c>
      <c r="H262" s="2" t="s">
        <v>1411</v>
      </c>
      <c r="I262" s="11" t="s">
        <v>1359</v>
      </c>
      <c r="J262" s="2">
        <v>126</v>
      </c>
      <c r="K262" s="2">
        <v>96</v>
      </c>
      <c r="L262" s="2">
        <v>5229</v>
      </c>
      <c r="M262" s="2" t="s">
        <v>1412</v>
      </c>
      <c r="N262" s="2" t="s">
        <v>1360</v>
      </c>
      <c r="O262" s="2" t="s">
        <v>1361</v>
      </c>
      <c r="P262" s="2"/>
      <c r="Q262" s="7" t="s">
        <v>1362</v>
      </c>
      <c r="R262" s="2" t="s">
        <v>1363</v>
      </c>
      <c r="S262" s="4" t="s">
        <v>1414</v>
      </c>
      <c r="T262" s="4">
        <v>650</v>
      </c>
      <c r="U262" s="4">
        <v>600</v>
      </c>
      <c r="V262" s="102"/>
      <c r="W262" s="102">
        <f t="shared" si="4"/>
        <v>0</v>
      </c>
      <c r="Y262" s="103" t="s">
        <v>841</v>
      </c>
    </row>
    <row r="263" spans="1:25" ht="60">
      <c r="A263" s="2">
        <v>251</v>
      </c>
      <c r="B263" s="2">
        <v>43</v>
      </c>
      <c r="C263" s="2" t="s">
        <v>1160</v>
      </c>
      <c r="D263" s="2" t="s">
        <v>1410</v>
      </c>
      <c r="E263" s="2" t="s">
        <v>1166</v>
      </c>
      <c r="F263" s="2" t="s">
        <v>451</v>
      </c>
      <c r="G263" s="2" t="s">
        <v>1364</v>
      </c>
      <c r="H263" s="2" t="s">
        <v>1427</v>
      </c>
      <c r="I263" s="11">
        <v>37347</v>
      </c>
      <c r="J263" s="2">
        <v>2147</v>
      </c>
      <c r="K263" s="2">
        <v>316</v>
      </c>
      <c r="L263" s="2">
        <v>58558</v>
      </c>
      <c r="M263" s="2" t="s">
        <v>1412</v>
      </c>
      <c r="N263" s="2" t="s">
        <v>1365</v>
      </c>
      <c r="O263" s="2" t="s">
        <v>1366</v>
      </c>
      <c r="P263" s="2"/>
      <c r="Q263" s="5">
        <v>41455</v>
      </c>
      <c r="R263" s="2" t="s">
        <v>1367</v>
      </c>
      <c r="S263" s="4" t="s">
        <v>1414</v>
      </c>
      <c r="T263" s="4">
        <v>1093</v>
      </c>
      <c r="U263" s="4">
        <v>8500</v>
      </c>
      <c r="W263" s="102">
        <f aca="true" t="shared" si="5" ref="W263:W321">V263*2.66</f>
        <v>0</v>
      </c>
      <c r="Y263" s="103" t="s">
        <v>841</v>
      </c>
    </row>
    <row r="264" spans="1:25" ht="12">
      <c r="A264" s="2">
        <v>252</v>
      </c>
      <c r="B264" s="2">
        <v>44</v>
      </c>
      <c r="C264" s="2" t="s">
        <v>1160</v>
      </c>
      <c r="D264" s="2" t="s">
        <v>1410</v>
      </c>
      <c r="E264" s="2" t="s">
        <v>1151</v>
      </c>
      <c r="F264" s="2" t="s">
        <v>451</v>
      </c>
      <c r="G264" s="2" t="s">
        <v>1368</v>
      </c>
      <c r="H264" s="30" t="s">
        <v>1411</v>
      </c>
      <c r="I264" s="11">
        <v>35065</v>
      </c>
      <c r="J264" s="2">
        <v>143</v>
      </c>
      <c r="K264" s="2">
        <v>143</v>
      </c>
      <c r="L264" s="2">
        <v>1700</v>
      </c>
      <c r="M264" s="2" t="s">
        <v>1421</v>
      </c>
      <c r="N264" s="2" t="s">
        <v>1369</v>
      </c>
      <c r="O264" s="2" t="s">
        <v>1369</v>
      </c>
      <c r="P264" s="2"/>
      <c r="Q264" s="5">
        <v>41455</v>
      </c>
      <c r="R264" s="2" t="s">
        <v>1370</v>
      </c>
      <c r="S264" s="4" t="s">
        <v>1414</v>
      </c>
      <c r="T264" s="4">
        <v>1587.9</v>
      </c>
      <c r="U264" s="4">
        <v>2560</v>
      </c>
      <c r="W264" s="102">
        <f t="shared" si="5"/>
        <v>0</v>
      </c>
      <c r="Y264" s="103" t="s">
        <v>841</v>
      </c>
    </row>
    <row r="265" spans="1:25" ht="60">
      <c r="A265" s="2">
        <v>253</v>
      </c>
      <c r="B265" s="2">
        <v>45</v>
      </c>
      <c r="C265" s="2" t="s">
        <v>1160</v>
      </c>
      <c r="D265" s="2" t="s">
        <v>1410</v>
      </c>
      <c r="E265" s="2" t="s">
        <v>28</v>
      </c>
      <c r="F265" s="2" t="s">
        <v>1567</v>
      </c>
      <c r="G265" s="2" t="s">
        <v>1371</v>
      </c>
      <c r="H265" s="2" t="s">
        <v>1411</v>
      </c>
      <c r="I265" s="11" t="s">
        <v>1372</v>
      </c>
      <c r="J265" s="2">
        <v>427</v>
      </c>
      <c r="K265" s="2">
        <v>240</v>
      </c>
      <c r="L265" s="2" t="s">
        <v>711</v>
      </c>
      <c r="M265" s="2" t="s">
        <v>1412</v>
      </c>
      <c r="N265" s="2" t="s">
        <v>1373</v>
      </c>
      <c r="O265" s="2" t="s">
        <v>1374</v>
      </c>
      <c r="P265" s="2">
        <v>4000</v>
      </c>
      <c r="Q265" s="7">
        <v>41547</v>
      </c>
      <c r="R265" s="2" t="s">
        <v>1375</v>
      </c>
      <c r="S265" s="4" t="s">
        <v>1414</v>
      </c>
      <c r="T265" s="4">
        <v>2950</v>
      </c>
      <c r="U265" s="4">
        <v>4500</v>
      </c>
      <c r="V265" s="102"/>
      <c r="W265" s="102">
        <f t="shared" si="5"/>
        <v>0</v>
      </c>
      <c r="X265" s="4">
        <v>200</v>
      </c>
      <c r="Y265" s="4" t="s">
        <v>846</v>
      </c>
    </row>
    <row r="266" spans="1:25" ht="36">
      <c r="A266" s="2">
        <v>254</v>
      </c>
      <c r="B266" s="2">
        <v>46</v>
      </c>
      <c r="C266" s="2" t="s">
        <v>1160</v>
      </c>
      <c r="D266" s="2" t="s">
        <v>1579</v>
      </c>
      <c r="E266" s="2" t="s">
        <v>1161</v>
      </c>
      <c r="F266" s="2" t="s">
        <v>1571</v>
      </c>
      <c r="G266" s="2" t="s">
        <v>1376</v>
      </c>
      <c r="H266" s="2" t="s">
        <v>1411</v>
      </c>
      <c r="I266" s="11">
        <v>34639</v>
      </c>
      <c r="J266" s="2">
        <v>180</v>
      </c>
      <c r="K266" s="2">
        <v>180</v>
      </c>
      <c r="L266" s="2">
        <v>5800</v>
      </c>
      <c r="M266" s="2" t="s">
        <v>1412</v>
      </c>
      <c r="N266" s="2" t="s">
        <v>1377</v>
      </c>
      <c r="O266" s="2" t="s">
        <v>1377</v>
      </c>
      <c r="P266" s="2"/>
      <c r="Q266" s="7">
        <v>41363</v>
      </c>
      <c r="R266" s="2" t="s">
        <v>1378</v>
      </c>
      <c r="S266" s="4" t="s">
        <v>1414</v>
      </c>
      <c r="T266" s="4">
        <v>680</v>
      </c>
      <c r="U266" s="4">
        <v>1000</v>
      </c>
      <c r="V266" s="102">
        <v>0.01</v>
      </c>
      <c r="W266" s="102">
        <f t="shared" si="5"/>
        <v>0.026600000000000002</v>
      </c>
      <c r="Y266" s="103" t="s">
        <v>841</v>
      </c>
    </row>
    <row r="267" spans="1:25" ht="24">
      <c r="A267" s="2">
        <v>255</v>
      </c>
      <c r="B267" s="2">
        <v>47</v>
      </c>
      <c r="C267" s="2" t="s">
        <v>1160</v>
      </c>
      <c r="D267" s="2" t="s">
        <v>1410</v>
      </c>
      <c r="E267" s="2" t="s">
        <v>28</v>
      </c>
      <c r="F267" s="2" t="s">
        <v>1571</v>
      </c>
      <c r="G267" s="2" t="s">
        <v>1379</v>
      </c>
      <c r="H267" s="30" t="s">
        <v>1411</v>
      </c>
      <c r="I267" s="11">
        <v>35186</v>
      </c>
      <c r="J267" s="2">
        <v>78</v>
      </c>
      <c r="K267" s="2">
        <v>78</v>
      </c>
      <c r="L267" s="2">
        <v>1756</v>
      </c>
      <c r="M267" s="2" t="s">
        <v>1421</v>
      </c>
      <c r="N267" s="2" t="s">
        <v>1380</v>
      </c>
      <c r="O267" s="2" t="s">
        <v>1380</v>
      </c>
      <c r="P267" s="2"/>
      <c r="Q267" s="7">
        <v>41455</v>
      </c>
      <c r="R267" s="2" t="s">
        <v>1381</v>
      </c>
      <c r="S267" s="4" t="s">
        <v>1414</v>
      </c>
      <c r="T267" s="4">
        <v>700</v>
      </c>
      <c r="U267" s="4">
        <v>1200</v>
      </c>
      <c r="V267" s="102">
        <v>0.1622</v>
      </c>
      <c r="W267" s="102">
        <f t="shared" si="5"/>
        <v>0.43145200000000006</v>
      </c>
      <c r="Y267" s="103" t="s">
        <v>841</v>
      </c>
    </row>
    <row r="268" spans="1:24" s="90" customFormat="1" ht="12">
      <c r="A268" s="86" t="s">
        <v>712</v>
      </c>
      <c r="B268" s="86"/>
      <c r="C268" s="86"/>
      <c r="D268" s="86"/>
      <c r="E268" s="86"/>
      <c r="F268" s="86"/>
      <c r="G268" s="86"/>
      <c r="H268" s="86"/>
      <c r="I268" s="87"/>
      <c r="J268" s="86"/>
      <c r="K268" s="86"/>
      <c r="L268" s="86"/>
      <c r="M268" s="86"/>
      <c r="N268" s="86"/>
      <c r="O268" s="86"/>
      <c r="P268" s="1"/>
      <c r="Q268" s="86"/>
      <c r="R268" s="86"/>
      <c r="T268" s="112"/>
      <c r="U268" s="112"/>
      <c r="V268" s="112"/>
      <c r="W268" s="113">
        <f t="shared" si="5"/>
        <v>0</v>
      </c>
      <c r="X268" s="112"/>
    </row>
    <row r="269" spans="1:25" ht="60">
      <c r="A269" s="2">
        <v>256</v>
      </c>
      <c r="B269" s="49">
        <v>1</v>
      </c>
      <c r="C269" s="12" t="s">
        <v>1382</v>
      </c>
      <c r="D269" s="12" t="s">
        <v>1579</v>
      </c>
      <c r="E269" s="12" t="s">
        <v>1383</v>
      </c>
      <c r="F269" s="12" t="s">
        <v>884</v>
      </c>
      <c r="G269" s="12" t="s">
        <v>1384</v>
      </c>
      <c r="H269" s="12" t="s">
        <v>1411</v>
      </c>
      <c r="I269" s="11">
        <v>36069</v>
      </c>
      <c r="J269" s="2">
        <v>1217</v>
      </c>
      <c r="K269" s="2">
        <v>719</v>
      </c>
      <c r="L269" s="2">
        <v>29035.7765</v>
      </c>
      <c r="M269" s="65" t="s">
        <v>1412</v>
      </c>
      <c r="N269" s="2" t="s">
        <v>1385</v>
      </c>
      <c r="O269" s="66" t="s">
        <v>1386</v>
      </c>
      <c r="P269" s="66"/>
      <c r="Q269" s="5">
        <v>41485</v>
      </c>
      <c r="R269" s="2" t="s">
        <v>424</v>
      </c>
      <c r="S269" s="4" t="s">
        <v>1414</v>
      </c>
      <c r="T269" s="4">
        <v>51531.1</v>
      </c>
      <c r="U269" s="4">
        <v>2000</v>
      </c>
      <c r="V269" s="102">
        <v>14</v>
      </c>
      <c r="W269" s="102">
        <f t="shared" si="5"/>
        <v>37.24</v>
      </c>
      <c r="Y269" s="103" t="s">
        <v>841</v>
      </c>
    </row>
    <row r="270" spans="1:25" ht="24">
      <c r="A270" s="2">
        <v>257</v>
      </c>
      <c r="B270" s="2">
        <v>2</v>
      </c>
      <c r="C270" s="2" t="s">
        <v>1382</v>
      </c>
      <c r="D270" s="2" t="s">
        <v>1579</v>
      </c>
      <c r="E270" s="2" t="s">
        <v>1383</v>
      </c>
      <c r="F270" s="2" t="s">
        <v>1415</v>
      </c>
      <c r="G270" s="48" t="s">
        <v>1387</v>
      </c>
      <c r="H270" s="2" t="s">
        <v>1411</v>
      </c>
      <c r="I270" s="11">
        <v>33878</v>
      </c>
      <c r="J270" s="2">
        <v>54</v>
      </c>
      <c r="K270" s="2">
        <v>54</v>
      </c>
      <c r="L270" s="2">
        <v>103</v>
      </c>
      <c r="M270" s="2" t="s">
        <v>1421</v>
      </c>
      <c r="N270" s="2" t="s">
        <v>1388</v>
      </c>
      <c r="O270" s="2" t="s">
        <v>1388</v>
      </c>
      <c r="P270" s="2"/>
      <c r="Q270" s="7">
        <v>41426</v>
      </c>
      <c r="R270" s="2" t="s">
        <v>1389</v>
      </c>
      <c r="S270" s="4" t="s">
        <v>1414</v>
      </c>
      <c r="T270" s="4">
        <v>68.3</v>
      </c>
      <c r="U270" s="4">
        <v>138.9</v>
      </c>
      <c r="V270" s="102">
        <v>0.1</v>
      </c>
      <c r="W270" s="102">
        <f t="shared" si="5"/>
        <v>0.266</v>
      </c>
      <c r="Y270" s="103" t="s">
        <v>841</v>
      </c>
    </row>
    <row r="271" spans="1:25" ht="24">
      <c r="A271" s="2">
        <v>258</v>
      </c>
      <c r="B271" s="49">
        <v>3</v>
      </c>
      <c r="C271" s="2" t="s">
        <v>1382</v>
      </c>
      <c r="D271" s="2" t="s">
        <v>1579</v>
      </c>
      <c r="E271" s="2" t="s">
        <v>1383</v>
      </c>
      <c r="F271" s="2" t="s">
        <v>1415</v>
      </c>
      <c r="G271" s="2" t="s">
        <v>1390</v>
      </c>
      <c r="H271" s="2" t="s">
        <v>1411</v>
      </c>
      <c r="I271" s="11">
        <v>31656</v>
      </c>
      <c r="J271" s="2">
        <v>28</v>
      </c>
      <c r="K271" s="2">
        <v>28</v>
      </c>
      <c r="L271" s="2">
        <v>26.5</v>
      </c>
      <c r="M271" s="2" t="s">
        <v>1421</v>
      </c>
      <c r="N271" s="2" t="s">
        <v>1391</v>
      </c>
      <c r="O271" s="2" t="s">
        <v>1391</v>
      </c>
      <c r="P271" s="2"/>
      <c r="Q271" s="7">
        <v>41426</v>
      </c>
      <c r="R271" s="2" t="s">
        <v>1389</v>
      </c>
      <c r="S271" s="4" t="s">
        <v>1414</v>
      </c>
      <c r="T271" s="4">
        <v>19.2</v>
      </c>
      <c r="U271" s="4">
        <v>72.3</v>
      </c>
      <c r="V271" s="102">
        <v>0.09</v>
      </c>
      <c r="W271" s="102">
        <f t="shared" si="5"/>
        <v>0.2394</v>
      </c>
      <c r="Y271" s="103" t="s">
        <v>841</v>
      </c>
    </row>
    <row r="272" spans="1:25" ht="24">
      <c r="A272" s="2">
        <v>259</v>
      </c>
      <c r="B272" s="2">
        <v>4</v>
      </c>
      <c r="C272" s="2" t="s">
        <v>1382</v>
      </c>
      <c r="D272" s="2" t="s">
        <v>1579</v>
      </c>
      <c r="E272" s="2" t="s">
        <v>1383</v>
      </c>
      <c r="F272" s="2" t="s">
        <v>1415</v>
      </c>
      <c r="G272" s="2" t="s">
        <v>1392</v>
      </c>
      <c r="H272" s="2" t="s">
        <v>1411</v>
      </c>
      <c r="I272" s="11">
        <v>31079</v>
      </c>
      <c r="J272" s="67">
        <v>135</v>
      </c>
      <c r="K272" s="2">
        <v>135</v>
      </c>
      <c r="L272" s="2">
        <v>75.3</v>
      </c>
      <c r="M272" s="2" t="s">
        <v>1421</v>
      </c>
      <c r="N272" s="2" t="s">
        <v>1393</v>
      </c>
      <c r="O272" s="2" t="s">
        <v>1393</v>
      </c>
      <c r="P272" s="2"/>
      <c r="Q272" s="7">
        <v>41426</v>
      </c>
      <c r="R272" s="2" t="s">
        <v>1394</v>
      </c>
      <c r="S272" s="4" t="s">
        <v>1414</v>
      </c>
      <c r="T272" s="4">
        <v>257.7</v>
      </c>
      <c r="U272" s="4">
        <v>365.5</v>
      </c>
      <c r="V272" s="102">
        <v>0.3</v>
      </c>
      <c r="W272" s="102">
        <f t="shared" si="5"/>
        <v>0.798</v>
      </c>
      <c r="Y272" s="103" t="s">
        <v>841</v>
      </c>
    </row>
    <row r="273" spans="1:25" ht="12">
      <c r="A273" s="2">
        <v>260</v>
      </c>
      <c r="B273" s="49">
        <v>5</v>
      </c>
      <c r="C273" s="2" t="s">
        <v>1382</v>
      </c>
      <c r="D273" s="2" t="s">
        <v>1579</v>
      </c>
      <c r="E273" s="2" t="s">
        <v>1383</v>
      </c>
      <c r="F273" s="2" t="s">
        <v>1576</v>
      </c>
      <c r="G273" s="48" t="s">
        <v>843</v>
      </c>
      <c r="H273" s="2" t="s">
        <v>1411</v>
      </c>
      <c r="I273" s="11">
        <v>28642</v>
      </c>
      <c r="J273" s="2">
        <v>186</v>
      </c>
      <c r="K273" s="2">
        <v>186</v>
      </c>
      <c r="L273" s="2">
        <v>1473</v>
      </c>
      <c r="M273" s="2" t="s">
        <v>1421</v>
      </c>
      <c r="N273" s="2" t="s">
        <v>844</v>
      </c>
      <c r="O273" s="2" t="s">
        <v>844</v>
      </c>
      <c r="P273" s="2">
        <v>6</v>
      </c>
      <c r="Q273" s="7">
        <v>41426</v>
      </c>
      <c r="R273" s="2" t="s">
        <v>845</v>
      </c>
      <c r="S273" s="4" t="s">
        <v>1414</v>
      </c>
      <c r="T273" s="4">
        <v>1352.2</v>
      </c>
      <c r="U273" s="4">
        <v>433</v>
      </c>
      <c r="V273" s="102">
        <f aca="true" t="shared" si="6" ref="V273:V281">P273*0.12</f>
        <v>0.72</v>
      </c>
      <c r="W273" s="102">
        <f t="shared" si="5"/>
        <v>1.9152</v>
      </c>
      <c r="Y273" s="114" t="s">
        <v>846</v>
      </c>
    </row>
    <row r="274" spans="1:25" ht="36">
      <c r="A274" s="2">
        <v>261</v>
      </c>
      <c r="B274" s="2">
        <v>6</v>
      </c>
      <c r="C274" s="2" t="s">
        <v>1382</v>
      </c>
      <c r="D274" s="2" t="s">
        <v>1579</v>
      </c>
      <c r="E274" s="2" t="s">
        <v>1383</v>
      </c>
      <c r="F274" s="2" t="s">
        <v>1576</v>
      </c>
      <c r="G274" s="2" t="s">
        <v>847</v>
      </c>
      <c r="H274" s="2" t="s">
        <v>1411</v>
      </c>
      <c r="I274" s="11">
        <v>26512</v>
      </c>
      <c r="J274" s="2">
        <v>228</v>
      </c>
      <c r="K274" s="2">
        <v>122</v>
      </c>
      <c r="L274" s="2">
        <v>4185</v>
      </c>
      <c r="M274" s="2" t="s">
        <v>1412</v>
      </c>
      <c r="N274" s="2" t="s">
        <v>1395</v>
      </c>
      <c r="O274" s="2" t="s">
        <v>848</v>
      </c>
      <c r="P274" s="2">
        <v>12</v>
      </c>
      <c r="Q274" s="5">
        <v>41547</v>
      </c>
      <c r="R274" s="2" t="s">
        <v>849</v>
      </c>
      <c r="S274" s="4" t="s">
        <v>1414</v>
      </c>
      <c r="T274" s="116">
        <v>1200</v>
      </c>
      <c r="U274" s="116">
        <v>260</v>
      </c>
      <c r="V274" s="102">
        <f t="shared" si="6"/>
        <v>1.44</v>
      </c>
      <c r="W274" s="102">
        <f t="shared" si="5"/>
        <v>3.8304</v>
      </c>
      <c r="X274" s="102" t="s">
        <v>1398</v>
      </c>
      <c r="Y274" s="114" t="s">
        <v>846</v>
      </c>
    </row>
    <row r="275" spans="1:25" ht="36">
      <c r="A275" s="2">
        <v>262</v>
      </c>
      <c r="B275" s="49">
        <v>7</v>
      </c>
      <c r="C275" s="2" t="s">
        <v>1382</v>
      </c>
      <c r="D275" s="2" t="s">
        <v>1579</v>
      </c>
      <c r="E275" s="2" t="s">
        <v>1383</v>
      </c>
      <c r="F275" s="2" t="s">
        <v>1576</v>
      </c>
      <c r="G275" s="2" t="s">
        <v>850</v>
      </c>
      <c r="H275" s="2" t="s">
        <v>1411</v>
      </c>
      <c r="I275" s="11">
        <v>30803</v>
      </c>
      <c r="J275" s="2">
        <v>205</v>
      </c>
      <c r="K275" s="2">
        <v>100</v>
      </c>
      <c r="L275" s="2">
        <v>3036</v>
      </c>
      <c r="M275" s="2" t="s">
        <v>1412</v>
      </c>
      <c r="N275" s="2" t="s">
        <v>1395</v>
      </c>
      <c r="O275" s="2" t="s">
        <v>851</v>
      </c>
      <c r="P275" s="2">
        <v>10</v>
      </c>
      <c r="Q275" s="5">
        <v>41517</v>
      </c>
      <c r="R275" s="2" t="s">
        <v>852</v>
      </c>
      <c r="S275" s="4" t="s">
        <v>1414</v>
      </c>
      <c r="T275" s="116">
        <v>1400</v>
      </c>
      <c r="U275" s="116">
        <v>250</v>
      </c>
      <c r="V275" s="102">
        <f t="shared" si="6"/>
        <v>1.2</v>
      </c>
      <c r="W275" s="102">
        <f t="shared" si="5"/>
        <v>3.192</v>
      </c>
      <c r="X275" s="102" t="s">
        <v>1399</v>
      </c>
      <c r="Y275" s="114" t="s">
        <v>846</v>
      </c>
    </row>
    <row r="276" spans="1:25" ht="24">
      <c r="A276" s="2">
        <v>263</v>
      </c>
      <c r="B276" s="2">
        <v>8</v>
      </c>
      <c r="C276" s="12" t="s">
        <v>1382</v>
      </c>
      <c r="D276" s="12" t="s">
        <v>1579</v>
      </c>
      <c r="E276" s="12" t="s">
        <v>1400</v>
      </c>
      <c r="F276" s="12" t="s">
        <v>1576</v>
      </c>
      <c r="G276" s="12" t="s">
        <v>853</v>
      </c>
      <c r="H276" s="30" t="s">
        <v>1411</v>
      </c>
      <c r="I276" s="27" t="s">
        <v>1401</v>
      </c>
      <c r="J276" s="50">
        <v>176</v>
      </c>
      <c r="K276" s="50">
        <v>176</v>
      </c>
      <c r="L276" s="49">
        <v>2086</v>
      </c>
      <c r="M276" s="12" t="s">
        <v>1421</v>
      </c>
      <c r="N276" s="2" t="s">
        <v>844</v>
      </c>
      <c r="O276" s="2" t="s">
        <v>844</v>
      </c>
      <c r="P276" s="2">
        <v>6</v>
      </c>
      <c r="Q276" s="5">
        <v>41455</v>
      </c>
      <c r="R276" s="12" t="s">
        <v>355</v>
      </c>
      <c r="S276" s="102" t="s">
        <v>1414</v>
      </c>
      <c r="T276" s="116">
        <v>1800</v>
      </c>
      <c r="U276" s="116">
        <v>420</v>
      </c>
      <c r="V276" s="102">
        <f t="shared" si="6"/>
        <v>0.72</v>
      </c>
      <c r="W276" s="102">
        <f t="shared" si="5"/>
        <v>1.9152</v>
      </c>
      <c r="X276" s="114">
        <v>0.28</v>
      </c>
      <c r="Y276" s="114" t="s">
        <v>846</v>
      </c>
    </row>
    <row r="277" spans="1:25" ht="24">
      <c r="A277" s="2">
        <v>264</v>
      </c>
      <c r="B277" s="49">
        <v>9</v>
      </c>
      <c r="C277" s="12" t="s">
        <v>1382</v>
      </c>
      <c r="D277" s="12" t="s">
        <v>1579</v>
      </c>
      <c r="E277" s="12" t="s">
        <v>1400</v>
      </c>
      <c r="F277" s="12" t="s">
        <v>1576</v>
      </c>
      <c r="G277" s="12" t="s">
        <v>854</v>
      </c>
      <c r="H277" s="2" t="s">
        <v>1411</v>
      </c>
      <c r="I277" s="11">
        <v>27699</v>
      </c>
      <c r="J277" s="2">
        <v>208</v>
      </c>
      <c r="K277" s="2">
        <v>208</v>
      </c>
      <c r="L277" s="2">
        <v>2980</v>
      </c>
      <c r="M277" s="2" t="s">
        <v>1412</v>
      </c>
      <c r="N277" s="2" t="s">
        <v>1232</v>
      </c>
      <c r="O277" s="2" t="s">
        <v>1232</v>
      </c>
      <c r="P277" s="2">
        <v>20</v>
      </c>
      <c r="Q277" s="5">
        <v>41547</v>
      </c>
      <c r="R277" s="12" t="s">
        <v>1622</v>
      </c>
      <c r="S277" s="102" t="s">
        <v>1414</v>
      </c>
      <c r="T277" s="4">
        <v>5442</v>
      </c>
      <c r="U277" s="4">
        <v>850</v>
      </c>
      <c r="V277" s="102">
        <f t="shared" si="6"/>
        <v>2.4</v>
      </c>
      <c r="W277" s="102">
        <f t="shared" si="5"/>
        <v>6.384</v>
      </c>
      <c r="Y277" s="114" t="s">
        <v>846</v>
      </c>
    </row>
    <row r="278" spans="1:25" ht="24">
      <c r="A278" s="2">
        <v>265</v>
      </c>
      <c r="B278" s="2">
        <v>10</v>
      </c>
      <c r="C278" s="12" t="s">
        <v>1382</v>
      </c>
      <c r="D278" s="12" t="s">
        <v>1579</v>
      </c>
      <c r="E278" s="12" t="s">
        <v>1400</v>
      </c>
      <c r="F278" s="26" t="s">
        <v>1576</v>
      </c>
      <c r="G278" s="26" t="s">
        <v>855</v>
      </c>
      <c r="H278" s="2" t="s">
        <v>1411</v>
      </c>
      <c r="I278" s="27">
        <v>33604</v>
      </c>
      <c r="J278" s="18">
        <v>126</v>
      </c>
      <c r="K278" s="18">
        <v>126</v>
      </c>
      <c r="L278" s="68">
        <v>1479</v>
      </c>
      <c r="M278" s="26" t="s">
        <v>1412</v>
      </c>
      <c r="N278" s="2" t="s">
        <v>844</v>
      </c>
      <c r="O278" s="2" t="s">
        <v>844</v>
      </c>
      <c r="P278" s="2">
        <v>6</v>
      </c>
      <c r="Q278" s="5">
        <v>41547</v>
      </c>
      <c r="R278" s="12" t="s">
        <v>1621</v>
      </c>
      <c r="S278" s="102" t="s">
        <v>1414</v>
      </c>
      <c r="T278" s="83">
        <v>435</v>
      </c>
      <c r="U278" s="83">
        <v>425</v>
      </c>
      <c r="V278" s="102">
        <f t="shared" si="6"/>
        <v>0.72</v>
      </c>
      <c r="W278" s="102">
        <f t="shared" si="5"/>
        <v>1.9152</v>
      </c>
      <c r="X278" s="83"/>
      <c r="Y278" s="114" t="s">
        <v>846</v>
      </c>
    </row>
    <row r="279" spans="1:25" ht="24">
      <c r="A279" s="2">
        <v>266</v>
      </c>
      <c r="B279" s="49">
        <v>11</v>
      </c>
      <c r="C279" s="12" t="s">
        <v>1382</v>
      </c>
      <c r="D279" s="12" t="s">
        <v>1579</v>
      </c>
      <c r="E279" s="12" t="s">
        <v>357</v>
      </c>
      <c r="F279" s="12" t="s">
        <v>1576</v>
      </c>
      <c r="G279" s="2" t="s">
        <v>856</v>
      </c>
      <c r="H279" s="2" t="s">
        <v>1411</v>
      </c>
      <c r="I279" s="11">
        <v>31121</v>
      </c>
      <c r="J279" s="2">
        <v>121</v>
      </c>
      <c r="K279" s="2">
        <v>121</v>
      </c>
      <c r="L279" s="2">
        <v>452.82</v>
      </c>
      <c r="M279" s="65" t="s">
        <v>1412</v>
      </c>
      <c r="N279" s="2" t="s">
        <v>848</v>
      </c>
      <c r="O279" s="2" t="s">
        <v>848</v>
      </c>
      <c r="P279" s="2">
        <v>12</v>
      </c>
      <c r="Q279" s="5">
        <v>41547</v>
      </c>
      <c r="R279" s="2" t="s">
        <v>857</v>
      </c>
      <c r="S279" s="4" t="s">
        <v>1414</v>
      </c>
      <c r="T279" s="4">
        <v>771.09</v>
      </c>
      <c r="U279" s="4">
        <v>650</v>
      </c>
      <c r="V279" s="102">
        <f t="shared" si="6"/>
        <v>1.44</v>
      </c>
      <c r="W279" s="102">
        <f t="shared" si="5"/>
        <v>3.8304</v>
      </c>
      <c r="Y279" s="114" t="s">
        <v>846</v>
      </c>
    </row>
    <row r="280" spans="1:25" ht="24">
      <c r="A280" s="2">
        <v>267</v>
      </c>
      <c r="B280" s="2">
        <v>12</v>
      </c>
      <c r="C280" s="12" t="s">
        <v>1382</v>
      </c>
      <c r="D280" s="12" t="s">
        <v>1579</v>
      </c>
      <c r="E280" s="12" t="s">
        <v>357</v>
      </c>
      <c r="F280" s="12" t="s">
        <v>1576</v>
      </c>
      <c r="G280" s="2" t="s">
        <v>858</v>
      </c>
      <c r="H280" s="2" t="s">
        <v>1411</v>
      </c>
      <c r="I280" s="11">
        <v>27468</v>
      </c>
      <c r="J280" s="2">
        <v>150</v>
      </c>
      <c r="K280" s="2">
        <v>150</v>
      </c>
      <c r="L280" s="2">
        <v>2054.6</v>
      </c>
      <c r="M280" s="65" t="s">
        <v>1412</v>
      </c>
      <c r="N280" s="2" t="s">
        <v>848</v>
      </c>
      <c r="O280" s="2" t="s">
        <v>848</v>
      </c>
      <c r="P280" s="2">
        <v>12</v>
      </c>
      <c r="Q280" s="5">
        <v>41547</v>
      </c>
      <c r="R280" s="2" t="s">
        <v>358</v>
      </c>
      <c r="S280" s="4" t="s">
        <v>1414</v>
      </c>
      <c r="T280" s="4">
        <v>948.46</v>
      </c>
      <c r="U280" s="4">
        <v>750</v>
      </c>
      <c r="V280" s="102">
        <f t="shared" si="6"/>
        <v>1.44</v>
      </c>
      <c r="W280" s="102">
        <f t="shared" si="5"/>
        <v>3.8304</v>
      </c>
      <c r="Y280" s="114" t="s">
        <v>846</v>
      </c>
    </row>
    <row r="281" spans="1:25" ht="36">
      <c r="A281" s="2">
        <v>268</v>
      </c>
      <c r="B281" s="49">
        <v>13</v>
      </c>
      <c r="C281" s="12" t="s">
        <v>1382</v>
      </c>
      <c r="D281" s="12" t="s">
        <v>1579</v>
      </c>
      <c r="E281" s="12" t="s">
        <v>357</v>
      </c>
      <c r="F281" s="12" t="s">
        <v>1576</v>
      </c>
      <c r="G281" s="12" t="s">
        <v>359</v>
      </c>
      <c r="H281" s="12" t="s">
        <v>1427</v>
      </c>
      <c r="I281" s="11">
        <v>26999</v>
      </c>
      <c r="J281" s="2">
        <v>64</v>
      </c>
      <c r="K281" s="2">
        <v>64</v>
      </c>
      <c r="L281" s="2">
        <v>1200</v>
      </c>
      <c r="M281" s="65" t="s">
        <v>1421</v>
      </c>
      <c r="N281" s="2" t="s">
        <v>844</v>
      </c>
      <c r="O281" s="2" t="s">
        <v>844</v>
      </c>
      <c r="P281" s="2">
        <v>6</v>
      </c>
      <c r="Q281" s="5">
        <v>41547</v>
      </c>
      <c r="R281" s="2" t="s">
        <v>859</v>
      </c>
      <c r="S281" s="4" t="s">
        <v>1414</v>
      </c>
      <c r="T281" s="4">
        <v>701</v>
      </c>
      <c r="U281" s="4">
        <v>450</v>
      </c>
      <c r="V281" s="102">
        <f t="shared" si="6"/>
        <v>0.72</v>
      </c>
      <c r="W281" s="102">
        <f t="shared" si="5"/>
        <v>1.9152</v>
      </c>
      <c r="Y281" s="114" t="s">
        <v>846</v>
      </c>
    </row>
    <row r="282" spans="1:25" ht="72">
      <c r="A282" s="2">
        <v>269</v>
      </c>
      <c r="B282" s="2">
        <v>14</v>
      </c>
      <c r="C282" s="2" t="s">
        <v>1382</v>
      </c>
      <c r="D282" s="2" t="s">
        <v>1579</v>
      </c>
      <c r="E282" s="2" t="s">
        <v>1383</v>
      </c>
      <c r="F282" s="2" t="s">
        <v>462</v>
      </c>
      <c r="G282" s="2" t="s">
        <v>360</v>
      </c>
      <c r="H282" s="2" t="s">
        <v>1411</v>
      </c>
      <c r="I282" s="11" t="s">
        <v>361</v>
      </c>
      <c r="J282" s="2">
        <v>4000</v>
      </c>
      <c r="K282" s="2">
        <v>960</v>
      </c>
      <c r="L282" s="2">
        <v>74647</v>
      </c>
      <c r="M282" s="2" t="s">
        <v>1412</v>
      </c>
      <c r="N282" s="2" t="s">
        <v>362</v>
      </c>
      <c r="O282" s="2" t="s">
        <v>363</v>
      </c>
      <c r="P282" s="2">
        <v>700</v>
      </c>
      <c r="Q282" s="5">
        <v>41455</v>
      </c>
      <c r="R282" s="2" t="s">
        <v>364</v>
      </c>
      <c r="S282" s="4" t="s">
        <v>208</v>
      </c>
      <c r="T282" s="4">
        <v>8000</v>
      </c>
      <c r="U282" s="4">
        <v>1400</v>
      </c>
      <c r="V282" s="102">
        <v>1.4</v>
      </c>
      <c r="W282" s="102">
        <f t="shared" si="5"/>
        <v>3.7239999999999998</v>
      </c>
      <c r="X282" s="4">
        <v>630</v>
      </c>
      <c r="Y282" s="4" t="s">
        <v>841</v>
      </c>
    </row>
    <row r="283" spans="1:25" ht="24">
      <c r="A283" s="2">
        <v>270</v>
      </c>
      <c r="B283" s="49">
        <v>15</v>
      </c>
      <c r="C283" s="2" t="s">
        <v>1382</v>
      </c>
      <c r="D283" s="2" t="s">
        <v>1579</v>
      </c>
      <c r="E283" s="2" t="s">
        <v>1383</v>
      </c>
      <c r="F283" s="2" t="s">
        <v>1418</v>
      </c>
      <c r="G283" s="2" t="s">
        <v>365</v>
      </c>
      <c r="H283" s="2" t="s">
        <v>1411</v>
      </c>
      <c r="I283" s="11">
        <v>32690</v>
      </c>
      <c r="J283" s="2">
        <v>69</v>
      </c>
      <c r="K283" s="2">
        <v>69</v>
      </c>
      <c r="L283" s="2">
        <v>132.9</v>
      </c>
      <c r="M283" s="2" t="s">
        <v>1421</v>
      </c>
      <c r="N283" s="2" t="s">
        <v>1219</v>
      </c>
      <c r="O283" s="2" t="s">
        <v>1219</v>
      </c>
      <c r="P283" s="2">
        <v>1500</v>
      </c>
      <c r="Q283" s="7">
        <v>41426</v>
      </c>
      <c r="R283" s="2" t="s">
        <v>366</v>
      </c>
      <c r="S283" s="4" t="s">
        <v>1414</v>
      </c>
      <c r="T283" s="4">
        <v>107.8</v>
      </c>
      <c r="U283" s="4">
        <v>318.3</v>
      </c>
      <c r="V283" s="102">
        <v>0.039</v>
      </c>
      <c r="W283" s="102">
        <f t="shared" si="5"/>
        <v>0.10374</v>
      </c>
      <c r="Y283" s="103" t="s">
        <v>841</v>
      </c>
    </row>
    <row r="284" spans="1:25" ht="24">
      <c r="A284" s="2">
        <v>271</v>
      </c>
      <c r="B284" s="2">
        <v>16</v>
      </c>
      <c r="C284" s="2" t="s">
        <v>1382</v>
      </c>
      <c r="D284" s="2" t="s">
        <v>1579</v>
      </c>
      <c r="E284" s="2" t="s">
        <v>1383</v>
      </c>
      <c r="F284" s="2" t="s">
        <v>1418</v>
      </c>
      <c r="G284" s="2" t="s">
        <v>367</v>
      </c>
      <c r="H284" s="2" t="s">
        <v>1411</v>
      </c>
      <c r="I284" s="11">
        <v>30164</v>
      </c>
      <c r="J284" s="2">
        <v>63</v>
      </c>
      <c r="K284" s="2">
        <v>63</v>
      </c>
      <c r="L284" s="2">
        <v>198</v>
      </c>
      <c r="M284" s="2" t="s">
        <v>1421</v>
      </c>
      <c r="N284" s="2" t="s">
        <v>1219</v>
      </c>
      <c r="O284" s="2" t="s">
        <v>1219</v>
      </c>
      <c r="P284" s="2">
        <v>1500</v>
      </c>
      <c r="Q284" s="7">
        <v>41426</v>
      </c>
      <c r="R284" s="2" t="s">
        <v>368</v>
      </c>
      <c r="S284" s="4" t="s">
        <v>1414</v>
      </c>
      <c r="T284" s="4">
        <v>168.7</v>
      </c>
      <c r="U284" s="4">
        <v>212.7</v>
      </c>
      <c r="V284" s="102">
        <v>0.039</v>
      </c>
      <c r="W284" s="102">
        <f t="shared" si="5"/>
        <v>0.10374</v>
      </c>
      <c r="Y284" s="103" t="s">
        <v>841</v>
      </c>
    </row>
    <row r="285" spans="1:25" ht="24">
      <c r="A285" s="2">
        <v>272</v>
      </c>
      <c r="B285" s="49">
        <v>17</v>
      </c>
      <c r="C285" s="2" t="s">
        <v>1382</v>
      </c>
      <c r="D285" s="2" t="s">
        <v>1579</v>
      </c>
      <c r="E285" s="2" t="s">
        <v>1383</v>
      </c>
      <c r="F285" s="2" t="s">
        <v>1418</v>
      </c>
      <c r="G285" s="2" t="s">
        <v>369</v>
      </c>
      <c r="H285" s="2" t="s">
        <v>1411</v>
      </c>
      <c r="I285" s="11">
        <v>32325</v>
      </c>
      <c r="J285" s="2">
        <v>68</v>
      </c>
      <c r="K285" s="2">
        <v>68</v>
      </c>
      <c r="L285" s="2">
        <v>190.6</v>
      </c>
      <c r="M285" s="2" t="s">
        <v>1421</v>
      </c>
      <c r="N285" s="2" t="s">
        <v>199</v>
      </c>
      <c r="O285" s="2" t="s">
        <v>199</v>
      </c>
      <c r="P285" s="2">
        <v>1200</v>
      </c>
      <c r="Q285" s="7">
        <v>41426</v>
      </c>
      <c r="R285" s="2" t="s">
        <v>370</v>
      </c>
      <c r="S285" s="4" t="s">
        <v>1414</v>
      </c>
      <c r="T285" s="4">
        <v>459.9</v>
      </c>
      <c r="U285" s="4">
        <v>248.8</v>
      </c>
      <c r="V285" s="102">
        <v>0.0312</v>
      </c>
      <c r="W285" s="102">
        <f t="shared" si="5"/>
        <v>0.082992</v>
      </c>
      <c r="Y285" s="103" t="s">
        <v>841</v>
      </c>
    </row>
    <row r="286" spans="1:25" ht="48">
      <c r="A286" s="2">
        <v>273</v>
      </c>
      <c r="B286" s="2">
        <v>18</v>
      </c>
      <c r="C286" s="2" t="s">
        <v>1382</v>
      </c>
      <c r="D286" s="2" t="s">
        <v>1410</v>
      </c>
      <c r="E286" s="2" t="s">
        <v>371</v>
      </c>
      <c r="F286" s="12" t="s">
        <v>1418</v>
      </c>
      <c r="G286" s="12" t="s">
        <v>372</v>
      </c>
      <c r="H286" s="26" t="s">
        <v>1411</v>
      </c>
      <c r="I286" s="11" t="s">
        <v>373</v>
      </c>
      <c r="J286" s="2">
        <v>29</v>
      </c>
      <c r="K286" s="50">
        <v>29</v>
      </c>
      <c r="L286" s="49">
        <v>87</v>
      </c>
      <c r="M286" s="2" t="s">
        <v>1421</v>
      </c>
      <c r="N286" s="2" t="s">
        <v>199</v>
      </c>
      <c r="O286" s="2" t="s">
        <v>199</v>
      </c>
      <c r="P286" s="2">
        <v>1200</v>
      </c>
      <c r="Q286" s="5">
        <v>41334</v>
      </c>
      <c r="R286" s="26" t="s">
        <v>374</v>
      </c>
      <c r="S286" s="102" t="s">
        <v>1414</v>
      </c>
      <c r="T286" s="116">
        <v>121</v>
      </c>
      <c r="U286" s="116">
        <v>112</v>
      </c>
      <c r="V286" s="102">
        <v>0.0312</v>
      </c>
      <c r="W286" s="102">
        <f t="shared" si="5"/>
        <v>0.082992</v>
      </c>
      <c r="X286" s="116">
        <v>45</v>
      </c>
      <c r="Y286" s="103" t="s">
        <v>841</v>
      </c>
    </row>
    <row r="287" spans="1:25" ht="12">
      <c r="A287" s="2">
        <v>274</v>
      </c>
      <c r="B287" s="49">
        <v>19</v>
      </c>
      <c r="C287" s="12" t="s">
        <v>1382</v>
      </c>
      <c r="D287" s="12" t="s">
        <v>1579</v>
      </c>
      <c r="E287" s="12" t="s">
        <v>1400</v>
      </c>
      <c r="F287" s="12" t="s">
        <v>1231</v>
      </c>
      <c r="G287" s="26" t="s">
        <v>375</v>
      </c>
      <c r="H287" s="30" t="s">
        <v>1411</v>
      </c>
      <c r="I287" s="27">
        <v>38292</v>
      </c>
      <c r="J287" s="50">
        <v>88</v>
      </c>
      <c r="K287" s="50">
        <v>88</v>
      </c>
      <c r="L287" s="49">
        <v>358.2</v>
      </c>
      <c r="M287" s="12" t="s">
        <v>1421</v>
      </c>
      <c r="N287" s="12" t="s">
        <v>376</v>
      </c>
      <c r="O287" s="12" t="s">
        <v>376</v>
      </c>
      <c r="P287" s="12"/>
      <c r="Q287" s="5">
        <v>41455</v>
      </c>
      <c r="R287" s="12" t="s">
        <v>377</v>
      </c>
      <c r="S287" s="102" t="s">
        <v>1414</v>
      </c>
      <c r="T287" s="116">
        <v>500</v>
      </c>
      <c r="U287" s="139">
        <v>160.2</v>
      </c>
      <c r="V287" s="139">
        <v>0.3</v>
      </c>
      <c r="W287" s="102">
        <f t="shared" si="5"/>
        <v>0.798</v>
      </c>
      <c r="X287" s="116">
        <v>0</v>
      </c>
      <c r="Y287" s="103" t="s">
        <v>841</v>
      </c>
    </row>
    <row r="288" spans="1:25" ht="12">
      <c r="A288" s="2">
        <v>275</v>
      </c>
      <c r="B288" s="2">
        <v>20</v>
      </c>
      <c r="C288" s="12" t="s">
        <v>1382</v>
      </c>
      <c r="D288" s="12" t="s">
        <v>1579</v>
      </c>
      <c r="E288" s="12" t="s">
        <v>1400</v>
      </c>
      <c r="F288" s="12" t="s">
        <v>1231</v>
      </c>
      <c r="G288" s="12" t="s">
        <v>378</v>
      </c>
      <c r="H288" s="30" t="s">
        <v>1411</v>
      </c>
      <c r="I288" s="27" t="s">
        <v>379</v>
      </c>
      <c r="J288" s="50">
        <v>140</v>
      </c>
      <c r="K288" s="50">
        <v>140</v>
      </c>
      <c r="L288" s="49">
        <v>365.9</v>
      </c>
      <c r="M288" s="12" t="s">
        <v>1421</v>
      </c>
      <c r="N288" s="12" t="s">
        <v>380</v>
      </c>
      <c r="O288" s="12" t="s">
        <v>380</v>
      </c>
      <c r="P288" s="12"/>
      <c r="Q288" s="5">
        <v>41455</v>
      </c>
      <c r="R288" s="12" t="s">
        <v>381</v>
      </c>
      <c r="S288" s="102" t="s">
        <v>1414</v>
      </c>
      <c r="T288" s="116">
        <v>540</v>
      </c>
      <c r="U288" s="114">
        <v>254.86</v>
      </c>
      <c r="V288" s="139">
        <v>0.3</v>
      </c>
      <c r="W288" s="102">
        <f t="shared" si="5"/>
        <v>0.798</v>
      </c>
      <c r="X288" s="116">
        <v>0</v>
      </c>
      <c r="Y288" s="103" t="s">
        <v>841</v>
      </c>
    </row>
    <row r="289" spans="1:25" ht="68.25" customHeight="1">
      <c r="A289" s="2">
        <v>276</v>
      </c>
      <c r="B289" s="49">
        <v>21</v>
      </c>
      <c r="C289" s="2" t="s">
        <v>1382</v>
      </c>
      <c r="D289" s="2" t="s">
        <v>1579</v>
      </c>
      <c r="E289" s="2" t="s">
        <v>1383</v>
      </c>
      <c r="F289" s="2" t="s">
        <v>268</v>
      </c>
      <c r="G289" s="2" t="s">
        <v>382</v>
      </c>
      <c r="H289" s="2" t="s">
        <v>1411</v>
      </c>
      <c r="I289" s="11">
        <v>31959</v>
      </c>
      <c r="J289" s="2">
        <v>500</v>
      </c>
      <c r="K289" s="2">
        <v>350</v>
      </c>
      <c r="L289" s="2">
        <v>9640</v>
      </c>
      <c r="M289" s="2" t="s">
        <v>1412</v>
      </c>
      <c r="N289" s="2" t="s">
        <v>383</v>
      </c>
      <c r="O289" s="2" t="s">
        <v>384</v>
      </c>
      <c r="P289" s="2"/>
      <c r="Q289" s="5">
        <v>41424</v>
      </c>
      <c r="R289" s="2" t="s">
        <v>385</v>
      </c>
      <c r="S289" s="4" t="s">
        <v>1414</v>
      </c>
      <c r="T289" s="4">
        <v>2400</v>
      </c>
      <c r="U289" s="4">
        <v>400</v>
      </c>
      <c r="V289" s="102">
        <v>0.9</v>
      </c>
      <c r="W289" s="102">
        <f t="shared" si="5"/>
        <v>2.394</v>
      </c>
      <c r="X289" s="4" t="s">
        <v>386</v>
      </c>
      <c r="Y289" s="103" t="s">
        <v>841</v>
      </c>
    </row>
    <row r="290" spans="1:25" ht="36">
      <c r="A290" s="2">
        <v>277</v>
      </c>
      <c r="B290" s="2">
        <v>22</v>
      </c>
      <c r="C290" s="2" t="s">
        <v>1382</v>
      </c>
      <c r="D290" s="2" t="s">
        <v>1579</v>
      </c>
      <c r="E290" s="2" t="s">
        <v>1383</v>
      </c>
      <c r="F290" s="2" t="s">
        <v>275</v>
      </c>
      <c r="G290" s="2" t="s">
        <v>860</v>
      </c>
      <c r="H290" s="2" t="s">
        <v>1411</v>
      </c>
      <c r="I290" s="11">
        <v>28703</v>
      </c>
      <c r="J290" s="2">
        <v>174</v>
      </c>
      <c r="K290" s="2">
        <v>126</v>
      </c>
      <c r="L290" s="49">
        <v>3218.56</v>
      </c>
      <c r="M290" s="2" t="s">
        <v>1412</v>
      </c>
      <c r="N290" s="2" t="s">
        <v>356</v>
      </c>
      <c r="O290" s="2" t="s">
        <v>861</v>
      </c>
      <c r="P290" s="2">
        <v>3</v>
      </c>
      <c r="Q290" s="5">
        <v>41325</v>
      </c>
      <c r="R290" s="2" t="s">
        <v>387</v>
      </c>
      <c r="S290" s="4" t="s">
        <v>1414</v>
      </c>
      <c r="T290" s="4">
        <v>2500</v>
      </c>
      <c r="U290" s="4">
        <v>130</v>
      </c>
      <c r="V290" s="102">
        <v>2</v>
      </c>
      <c r="W290" s="102">
        <f t="shared" si="5"/>
        <v>5.32</v>
      </c>
      <c r="X290" s="4">
        <v>0.016</v>
      </c>
      <c r="Y290" s="4" t="s">
        <v>519</v>
      </c>
    </row>
    <row r="291" spans="1:25" ht="36">
      <c r="A291" s="2">
        <v>278</v>
      </c>
      <c r="B291" s="49">
        <v>23</v>
      </c>
      <c r="C291" s="2" t="s">
        <v>1382</v>
      </c>
      <c r="D291" s="2" t="s">
        <v>1410</v>
      </c>
      <c r="E291" s="2" t="s">
        <v>388</v>
      </c>
      <c r="F291" s="2" t="s">
        <v>275</v>
      </c>
      <c r="G291" s="12" t="s">
        <v>862</v>
      </c>
      <c r="H291" s="2" t="s">
        <v>1411</v>
      </c>
      <c r="I291" s="27" t="s">
        <v>389</v>
      </c>
      <c r="J291" s="2">
        <v>130</v>
      </c>
      <c r="K291" s="2">
        <v>27</v>
      </c>
      <c r="L291" s="2">
        <v>5600</v>
      </c>
      <c r="M291" s="26" t="s">
        <v>1412</v>
      </c>
      <c r="N291" s="2" t="s">
        <v>390</v>
      </c>
      <c r="O291" s="2" t="s">
        <v>521</v>
      </c>
      <c r="P291" s="2">
        <v>1.2</v>
      </c>
      <c r="Q291" s="5">
        <v>41516</v>
      </c>
      <c r="R291" s="26" t="s">
        <v>391</v>
      </c>
      <c r="S291" s="102" t="s">
        <v>1414</v>
      </c>
      <c r="T291" s="116">
        <v>380</v>
      </c>
      <c r="U291" s="116">
        <v>100</v>
      </c>
      <c r="V291" s="139">
        <v>0.3</v>
      </c>
      <c r="W291" s="102">
        <f t="shared" si="5"/>
        <v>0.798</v>
      </c>
      <c r="X291" s="116">
        <v>3</v>
      </c>
      <c r="Y291" s="4" t="s">
        <v>519</v>
      </c>
    </row>
    <row r="292" spans="1:25" ht="72">
      <c r="A292" s="2">
        <v>279</v>
      </c>
      <c r="B292" s="2">
        <v>24</v>
      </c>
      <c r="C292" s="12" t="s">
        <v>1382</v>
      </c>
      <c r="D292" s="12" t="s">
        <v>1579</v>
      </c>
      <c r="E292" s="12" t="s">
        <v>1400</v>
      </c>
      <c r="F292" s="12" t="s">
        <v>275</v>
      </c>
      <c r="G292" s="12" t="s">
        <v>863</v>
      </c>
      <c r="H292" s="2" t="s">
        <v>1411</v>
      </c>
      <c r="I292" s="27" t="s">
        <v>392</v>
      </c>
      <c r="J292" s="2">
        <v>209</v>
      </c>
      <c r="K292" s="2">
        <v>60</v>
      </c>
      <c r="L292" s="49">
        <v>13160</v>
      </c>
      <c r="M292" s="12" t="s">
        <v>1412</v>
      </c>
      <c r="N292" s="69" t="s">
        <v>393</v>
      </c>
      <c r="O292" s="12">
        <v>1.6</v>
      </c>
      <c r="P292" s="12">
        <v>1.6</v>
      </c>
      <c r="Q292" s="5">
        <v>41304</v>
      </c>
      <c r="R292" s="26" t="s">
        <v>1565</v>
      </c>
      <c r="S292" s="102" t="s">
        <v>1414</v>
      </c>
      <c r="T292" s="116">
        <v>685</v>
      </c>
      <c r="U292" s="116">
        <v>150</v>
      </c>
      <c r="V292" s="102">
        <v>0.8</v>
      </c>
      <c r="W292" s="102">
        <f t="shared" si="5"/>
        <v>2.128</v>
      </c>
      <c r="X292" s="102"/>
      <c r="Y292" s="4" t="s">
        <v>846</v>
      </c>
    </row>
    <row r="293" spans="1:25" s="90" customFormat="1" ht="12">
      <c r="A293" s="93" t="s">
        <v>864</v>
      </c>
      <c r="B293" s="93"/>
      <c r="C293" s="93"/>
      <c r="D293" s="93"/>
      <c r="E293" s="93"/>
      <c r="F293" s="93"/>
      <c r="G293" s="86"/>
      <c r="H293" s="93"/>
      <c r="I293" s="94"/>
      <c r="J293" s="93"/>
      <c r="K293" s="93"/>
      <c r="L293" s="93"/>
      <c r="M293" s="95"/>
      <c r="N293" s="95"/>
      <c r="O293" s="93"/>
      <c r="P293" s="84"/>
      <c r="Q293" s="93"/>
      <c r="R293" s="93"/>
      <c r="S293" s="140"/>
      <c r="T293" s="141"/>
      <c r="U293" s="141"/>
      <c r="V293" s="141"/>
      <c r="W293" s="113">
        <f t="shared" si="5"/>
        <v>0</v>
      </c>
      <c r="X293" s="141"/>
      <c r="Y293" s="140"/>
    </row>
    <row r="294" spans="1:25" ht="24">
      <c r="A294" s="26">
        <v>280</v>
      </c>
      <c r="B294" s="26">
        <v>1</v>
      </c>
      <c r="C294" s="26" t="s">
        <v>394</v>
      </c>
      <c r="D294" s="26" t="s">
        <v>1410</v>
      </c>
      <c r="E294" s="26" t="s">
        <v>395</v>
      </c>
      <c r="F294" s="26" t="s">
        <v>1162</v>
      </c>
      <c r="G294" s="26" t="s">
        <v>396</v>
      </c>
      <c r="H294" s="2" t="s">
        <v>1411</v>
      </c>
      <c r="I294" s="27" t="s">
        <v>552</v>
      </c>
      <c r="J294" s="26">
        <v>270</v>
      </c>
      <c r="K294" s="26">
        <v>200</v>
      </c>
      <c r="L294" s="26" t="s">
        <v>553</v>
      </c>
      <c r="M294" s="26" t="s">
        <v>1412</v>
      </c>
      <c r="N294" s="26" t="s">
        <v>713</v>
      </c>
      <c r="O294" s="26" t="s">
        <v>33</v>
      </c>
      <c r="P294" s="26">
        <v>2.4</v>
      </c>
      <c r="Q294" s="28">
        <v>41608</v>
      </c>
      <c r="R294" s="26" t="s">
        <v>714</v>
      </c>
      <c r="S294" s="83" t="s">
        <v>1414</v>
      </c>
      <c r="T294" s="83" t="s">
        <v>554</v>
      </c>
      <c r="U294" s="83" t="s">
        <v>555</v>
      </c>
      <c r="V294" s="138">
        <v>2.4</v>
      </c>
      <c r="W294" s="102">
        <f t="shared" si="5"/>
        <v>6.384</v>
      </c>
      <c r="X294" s="83" t="s">
        <v>556</v>
      </c>
      <c r="Y294" s="4" t="s">
        <v>846</v>
      </c>
    </row>
    <row r="295" spans="1:25" s="83" customFormat="1" ht="24">
      <c r="A295" s="26">
        <v>281</v>
      </c>
      <c r="B295" s="26">
        <v>2</v>
      </c>
      <c r="C295" s="26" t="s">
        <v>394</v>
      </c>
      <c r="D295" s="26" t="s">
        <v>1410</v>
      </c>
      <c r="E295" s="26" t="s">
        <v>397</v>
      </c>
      <c r="F295" s="70" t="s">
        <v>1415</v>
      </c>
      <c r="G295" s="26" t="s">
        <v>881</v>
      </c>
      <c r="H295" s="26" t="s">
        <v>1411</v>
      </c>
      <c r="I295" s="27">
        <v>35643</v>
      </c>
      <c r="J295" s="26">
        <v>4000</v>
      </c>
      <c r="K295" s="26">
        <v>125</v>
      </c>
      <c r="L295" s="26">
        <v>117000</v>
      </c>
      <c r="M295" s="26" t="s">
        <v>1412</v>
      </c>
      <c r="N295" s="71" t="s">
        <v>398</v>
      </c>
      <c r="O295" s="71" t="s">
        <v>399</v>
      </c>
      <c r="P295" s="71"/>
      <c r="Q295" s="73">
        <v>41310</v>
      </c>
      <c r="R295" s="26" t="s">
        <v>400</v>
      </c>
      <c r="S295" s="83" t="s">
        <v>267</v>
      </c>
      <c r="T295" s="83">
        <v>20482</v>
      </c>
      <c r="U295" s="83">
        <v>700</v>
      </c>
      <c r="V295" s="138">
        <v>7</v>
      </c>
      <c r="W295" s="102">
        <f t="shared" si="5"/>
        <v>18.62</v>
      </c>
      <c r="X295" s="142">
        <v>0</v>
      </c>
      <c r="Y295" s="103" t="s">
        <v>841</v>
      </c>
    </row>
    <row r="296" spans="1:25" ht="24">
      <c r="A296" s="26">
        <v>282</v>
      </c>
      <c r="B296" s="26">
        <v>3</v>
      </c>
      <c r="C296" s="26" t="s">
        <v>394</v>
      </c>
      <c r="D296" s="26" t="s">
        <v>1410</v>
      </c>
      <c r="E296" s="26" t="s">
        <v>397</v>
      </c>
      <c r="F296" s="70" t="s">
        <v>1576</v>
      </c>
      <c r="G296" s="26" t="s">
        <v>573</v>
      </c>
      <c r="H296" s="26" t="s">
        <v>1569</v>
      </c>
      <c r="I296" s="27">
        <v>34547</v>
      </c>
      <c r="J296" s="26">
        <v>470</v>
      </c>
      <c r="K296" s="26">
        <v>298</v>
      </c>
      <c r="L296" s="26">
        <v>3625</v>
      </c>
      <c r="M296" s="26" t="s">
        <v>1412</v>
      </c>
      <c r="N296" s="71" t="s">
        <v>848</v>
      </c>
      <c r="O296" s="71" t="s">
        <v>848</v>
      </c>
      <c r="P296" s="71">
        <v>12</v>
      </c>
      <c r="Q296" s="73">
        <v>41577</v>
      </c>
      <c r="R296" s="26" t="s">
        <v>574</v>
      </c>
      <c r="S296" s="83" t="s">
        <v>1414</v>
      </c>
      <c r="T296" s="83">
        <v>2890</v>
      </c>
      <c r="U296" s="83">
        <v>2360</v>
      </c>
      <c r="V296" s="102">
        <f>P296*0.12</f>
        <v>1.44</v>
      </c>
      <c r="W296" s="102">
        <f t="shared" si="5"/>
        <v>3.8304</v>
      </c>
      <c r="X296" s="142" t="s">
        <v>402</v>
      </c>
      <c r="Y296" s="142" t="s">
        <v>841</v>
      </c>
    </row>
    <row r="297" spans="1:25" ht="36">
      <c r="A297" s="26">
        <v>283</v>
      </c>
      <c r="B297" s="26">
        <v>4</v>
      </c>
      <c r="C297" s="26" t="s">
        <v>394</v>
      </c>
      <c r="D297" s="26" t="s">
        <v>1579</v>
      </c>
      <c r="E297" s="26" t="s">
        <v>401</v>
      </c>
      <c r="F297" s="26" t="s">
        <v>1576</v>
      </c>
      <c r="G297" s="26" t="s">
        <v>575</v>
      </c>
      <c r="H297" s="30" t="s">
        <v>1411</v>
      </c>
      <c r="I297" s="27">
        <v>25569</v>
      </c>
      <c r="J297" s="26">
        <v>136</v>
      </c>
      <c r="K297" s="26">
        <v>136</v>
      </c>
      <c r="L297" s="26">
        <v>2800</v>
      </c>
      <c r="M297" s="26" t="s">
        <v>1421</v>
      </c>
      <c r="N297" s="26" t="s">
        <v>891</v>
      </c>
      <c r="O297" s="26" t="s">
        <v>891</v>
      </c>
      <c r="P297" s="26">
        <v>20</v>
      </c>
      <c r="Q297" s="73">
        <v>41424</v>
      </c>
      <c r="R297" s="26" t="s">
        <v>576</v>
      </c>
      <c r="S297" s="83" t="s">
        <v>1414</v>
      </c>
      <c r="T297" s="142">
        <v>1092</v>
      </c>
      <c r="U297" s="142">
        <v>689</v>
      </c>
      <c r="V297" s="102">
        <f>P297*0.12</f>
        <v>2.4</v>
      </c>
      <c r="W297" s="102">
        <f t="shared" si="5"/>
        <v>6.384</v>
      </c>
      <c r="X297" s="142">
        <v>0</v>
      </c>
      <c r="Y297" s="114" t="s">
        <v>846</v>
      </c>
    </row>
    <row r="298" spans="1:25" ht="24">
      <c r="A298" s="26">
        <v>284</v>
      </c>
      <c r="B298" s="26">
        <v>5</v>
      </c>
      <c r="C298" s="26" t="s">
        <v>394</v>
      </c>
      <c r="D298" s="26" t="s">
        <v>1579</v>
      </c>
      <c r="E298" s="26" t="s">
        <v>401</v>
      </c>
      <c r="F298" s="26" t="s">
        <v>1576</v>
      </c>
      <c r="G298" s="26" t="s">
        <v>577</v>
      </c>
      <c r="H298" s="26" t="s">
        <v>1411</v>
      </c>
      <c r="I298" s="27">
        <v>39417</v>
      </c>
      <c r="J298" s="26">
        <v>135</v>
      </c>
      <c r="K298" s="26">
        <v>135</v>
      </c>
      <c r="L298" s="26">
        <v>661</v>
      </c>
      <c r="M298" s="26" t="s">
        <v>1421</v>
      </c>
      <c r="N298" s="26" t="s">
        <v>1232</v>
      </c>
      <c r="O298" s="26" t="s">
        <v>1232</v>
      </c>
      <c r="P298" s="26">
        <v>20</v>
      </c>
      <c r="Q298" s="73">
        <v>41424</v>
      </c>
      <c r="R298" s="26" t="s">
        <v>578</v>
      </c>
      <c r="S298" s="83" t="s">
        <v>1414</v>
      </c>
      <c r="T298" s="83">
        <v>1200</v>
      </c>
      <c r="U298" s="142">
        <v>873.84</v>
      </c>
      <c r="V298" s="102">
        <f>P298*0.12</f>
        <v>2.4</v>
      </c>
      <c r="W298" s="102">
        <f t="shared" si="5"/>
        <v>6.384</v>
      </c>
      <c r="X298" s="142" t="s">
        <v>402</v>
      </c>
      <c r="Y298" s="114" t="s">
        <v>846</v>
      </c>
    </row>
    <row r="299" spans="1:25" ht="24">
      <c r="A299" s="26">
        <v>285</v>
      </c>
      <c r="B299" s="26">
        <v>6</v>
      </c>
      <c r="C299" s="26" t="s">
        <v>394</v>
      </c>
      <c r="D299" s="26" t="s">
        <v>1579</v>
      </c>
      <c r="E299" s="26" t="s">
        <v>401</v>
      </c>
      <c r="F299" s="26" t="s">
        <v>1576</v>
      </c>
      <c r="G299" s="26" t="s">
        <v>579</v>
      </c>
      <c r="H299" s="30" t="s">
        <v>1411</v>
      </c>
      <c r="I299" s="27">
        <v>36495</v>
      </c>
      <c r="J299" s="26">
        <v>158</v>
      </c>
      <c r="K299" s="26">
        <v>158</v>
      </c>
      <c r="L299" s="26">
        <v>3650</v>
      </c>
      <c r="M299" s="26" t="s">
        <v>1421</v>
      </c>
      <c r="N299" s="26" t="s">
        <v>580</v>
      </c>
      <c r="O299" s="26" t="s">
        <v>580</v>
      </c>
      <c r="P299" s="26">
        <v>24</v>
      </c>
      <c r="Q299" s="73">
        <v>41424</v>
      </c>
      <c r="R299" s="26" t="s">
        <v>581</v>
      </c>
      <c r="S299" s="83" t="s">
        <v>1414</v>
      </c>
      <c r="T299" s="142">
        <v>2200</v>
      </c>
      <c r="U299" s="142">
        <v>650</v>
      </c>
      <c r="V299" s="102">
        <f>P299*0.12</f>
        <v>2.88</v>
      </c>
      <c r="W299" s="102">
        <f t="shared" si="5"/>
        <v>7.6608</v>
      </c>
      <c r="X299" s="83">
        <v>0</v>
      </c>
      <c r="Y299" s="114" t="s">
        <v>846</v>
      </c>
    </row>
    <row r="300" spans="1:25" ht="24">
      <c r="A300" s="26">
        <v>286</v>
      </c>
      <c r="B300" s="26">
        <v>7</v>
      </c>
      <c r="C300" s="26" t="s">
        <v>394</v>
      </c>
      <c r="D300" s="26" t="s">
        <v>1410</v>
      </c>
      <c r="E300" s="26" t="s">
        <v>403</v>
      </c>
      <c r="F300" s="26" t="s">
        <v>1576</v>
      </c>
      <c r="G300" s="26" t="s">
        <v>582</v>
      </c>
      <c r="H300" s="2" t="s">
        <v>1411</v>
      </c>
      <c r="I300" s="27">
        <v>25842</v>
      </c>
      <c r="J300" s="26">
        <v>96</v>
      </c>
      <c r="K300" s="26">
        <v>66</v>
      </c>
      <c r="L300" s="26">
        <v>1866</v>
      </c>
      <c r="M300" s="26" t="s">
        <v>1412</v>
      </c>
      <c r="N300" s="26" t="s">
        <v>524</v>
      </c>
      <c r="O300" s="26" t="s">
        <v>524</v>
      </c>
      <c r="P300" s="26">
        <v>7</v>
      </c>
      <c r="Q300" s="73">
        <v>41547</v>
      </c>
      <c r="R300" s="26" t="s">
        <v>583</v>
      </c>
      <c r="S300" s="83" t="s">
        <v>1414</v>
      </c>
      <c r="T300" s="83">
        <v>2500</v>
      </c>
      <c r="U300" s="83">
        <v>600</v>
      </c>
      <c r="V300" s="102">
        <f>P300*0.12</f>
        <v>0.84</v>
      </c>
      <c r="W300" s="102">
        <f t="shared" si="5"/>
        <v>2.2344</v>
      </c>
      <c r="X300" s="142">
        <v>0</v>
      </c>
      <c r="Y300" s="114" t="s">
        <v>846</v>
      </c>
    </row>
    <row r="301" spans="1:25" ht="12">
      <c r="A301" s="26">
        <v>287</v>
      </c>
      <c r="B301" s="26">
        <v>8</v>
      </c>
      <c r="C301" s="26" t="s">
        <v>394</v>
      </c>
      <c r="D301" s="26" t="s">
        <v>1579</v>
      </c>
      <c r="E301" s="26" t="s">
        <v>404</v>
      </c>
      <c r="F301" s="26" t="s">
        <v>1256</v>
      </c>
      <c r="G301" s="26" t="s">
        <v>609</v>
      </c>
      <c r="H301" s="26" t="s">
        <v>1411</v>
      </c>
      <c r="I301" s="27">
        <v>35217</v>
      </c>
      <c r="J301" s="26">
        <v>120</v>
      </c>
      <c r="K301" s="26">
        <v>120</v>
      </c>
      <c r="L301" s="26">
        <v>57</v>
      </c>
      <c r="M301" s="26" t="s">
        <v>1421</v>
      </c>
      <c r="N301" s="26" t="s">
        <v>550</v>
      </c>
      <c r="O301" s="26" t="s">
        <v>550</v>
      </c>
      <c r="P301" s="26">
        <v>15</v>
      </c>
      <c r="Q301" s="73">
        <v>41516</v>
      </c>
      <c r="R301" s="26" t="s">
        <v>405</v>
      </c>
      <c r="S301" s="83" t="s">
        <v>1414</v>
      </c>
      <c r="T301" s="83">
        <v>680</v>
      </c>
      <c r="U301" s="83">
        <v>50</v>
      </c>
      <c r="V301" s="102">
        <v>0.02</v>
      </c>
      <c r="W301" s="102">
        <f t="shared" si="5"/>
        <v>0.053200000000000004</v>
      </c>
      <c r="X301" s="142">
        <v>0</v>
      </c>
      <c r="Y301" s="4" t="s">
        <v>846</v>
      </c>
    </row>
    <row r="302" spans="1:25" ht="48">
      <c r="A302" s="26">
        <v>288</v>
      </c>
      <c r="B302" s="26">
        <v>9</v>
      </c>
      <c r="C302" s="26" t="s">
        <v>394</v>
      </c>
      <c r="D302" s="26" t="s">
        <v>1579</v>
      </c>
      <c r="E302" s="26" t="s">
        <v>406</v>
      </c>
      <c r="F302" s="26" t="s">
        <v>462</v>
      </c>
      <c r="G302" s="26" t="s">
        <v>1336</v>
      </c>
      <c r="H302" s="26" t="s">
        <v>1411</v>
      </c>
      <c r="I302" s="27">
        <v>36069</v>
      </c>
      <c r="J302" s="26">
        <v>130</v>
      </c>
      <c r="K302" s="26">
        <v>50</v>
      </c>
      <c r="L302" s="26">
        <v>1219</v>
      </c>
      <c r="M302" s="26" t="s">
        <v>1412</v>
      </c>
      <c r="N302" s="26" t="s">
        <v>1337</v>
      </c>
      <c r="O302" s="26" t="s">
        <v>1337</v>
      </c>
      <c r="P302" s="26">
        <v>150</v>
      </c>
      <c r="Q302" s="73">
        <v>41516</v>
      </c>
      <c r="R302" s="26" t="s">
        <v>1338</v>
      </c>
      <c r="S302" s="83" t="s">
        <v>1414</v>
      </c>
      <c r="T302" s="83">
        <v>300</v>
      </c>
      <c r="U302" s="83">
        <v>400</v>
      </c>
      <c r="V302" s="138">
        <v>0.12</v>
      </c>
      <c r="W302" s="102">
        <f t="shared" si="5"/>
        <v>0.3192</v>
      </c>
      <c r="X302" s="142">
        <v>0.029</v>
      </c>
      <c r="Y302" s="4" t="s">
        <v>841</v>
      </c>
    </row>
    <row r="303" spans="1:25" ht="72">
      <c r="A303" s="26">
        <v>289</v>
      </c>
      <c r="B303" s="26">
        <v>10</v>
      </c>
      <c r="C303" s="26" t="s">
        <v>394</v>
      </c>
      <c r="D303" s="26" t="s">
        <v>1579</v>
      </c>
      <c r="E303" s="26" t="s">
        <v>406</v>
      </c>
      <c r="F303" s="26" t="s">
        <v>462</v>
      </c>
      <c r="G303" s="26" t="s">
        <v>1339</v>
      </c>
      <c r="H303" s="26" t="s">
        <v>1411</v>
      </c>
      <c r="I303" s="27">
        <v>36586</v>
      </c>
      <c r="J303" s="26">
        <v>2600</v>
      </c>
      <c r="K303" s="26">
        <v>700</v>
      </c>
      <c r="L303" s="26">
        <v>38000</v>
      </c>
      <c r="M303" s="26" t="s">
        <v>1412</v>
      </c>
      <c r="N303" s="26" t="s">
        <v>1340</v>
      </c>
      <c r="O303" s="26" t="s">
        <v>1341</v>
      </c>
      <c r="P303" s="26">
        <v>450</v>
      </c>
      <c r="Q303" s="73">
        <v>41455</v>
      </c>
      <c r="R303" s="26" t="s">
        <v>1342</v>
      </c>
      <c r="S303" s="83" t="s">
        <v>1414</v>
      </c>
      <c r="T303" s="83">
        <v>3800</v>
      </c>
      <c r="U303" s="83">
        <v>600</v>
      </c>
      <c r="V303" s="138">
        <v>0.9</v>
      </c>
      <c r="W303" s="102">
        <f t="shared" si="5"/>
        <v>2.394</v>
      </c>
      <c r="X303" s="143">
        <v>0.04</v>
      </c>
      <c r="Y303" s="4" t="s">
        <v>841</v>
      </c>
    </row>
    <row r="304" spans="1:25" ht="36">
      <c r="A304" s="26">
        <v>290</v>
      </c>
      <c r="B304" s="26">
        <v>11</v>
      </c>
      <c r="C304" s="26" t="s">
        <v>394</v>
      </c>
      <c r="D304" s="26" t="s">
        <v>1579</v>
      </c>
      <c r="E304" s="26" t="s">
        <v>1343</v>
      </c>
      <c r="F304" s="26" t="s">
        <v>1418</v>
      </c>
      <c r="G304" s="26" t="s">
        <v>1344</v>
      </c>
      <c r="H304" s="26" t="s">
        <v>1411</v>
      </c>
      <c r="I304" s="27" t="s">
        <v>1345</v>
      </c>
      <c r="J304" s="26">
        <v>102</v>
      </c>
      <c r="K304" s="26">
        <v>102</v>
      </c>
      <c r="L304" s="26">
        <v>145</v>
      </c>
      <c r="M304" s="26" t="s">
        <v>1421</v>
      </c>
      <c r="N304" s="26" t="s">
        <v>1433</v>
      </c>
      <c r="O304" s="26" t="s">
        <v>1433</v>
      </c>
      <c r="P304" s="26">
        <v>4000</v>
      </c>
      <c r="Q304" s="72" t="s">
        <v>1570</v>
      </c>
      <c r="R304" s="26" t="s">
        <v>1346</v>
      </c>
      <c r="S304" s="83" t="s">
        <v>208</v>
      </c>
      <c r="T304" s="83">
        <v>335</v>
      </c>
      <c r="U304" s="83">
        <v>0</v>
      </c>
      <c r="V304" s="138">
        <v>0.104</v>
      </c>
      <c r="W304" s="102">
        <f t="shared" si="5"/>
        <v>0.27664</v>
      </c>
      <c r="X304" s="142">
        <v>0</v>
      </c>
      <c r="Y304" s="103" t="s">
        <v>841</v>
      </c>
    </row>
    <row r="305" spans="1:25" ht="48">
      <c r="A305" s="26">
        <v>291</v>
      </c>
      <c r="B305" s="26">
        <v>12</v>
      </c>
      <c r="C305" s="26" t="s">
        <v>394</v>
      </c>
      <c r="D305" s="26" t="s">
        <v>1579</v>
      </c>
      <c r="E305" s="26" t="s">
        <v>406</v>
      </c>
      <c r="F305" s="26" t="s">
        <v>268</v>
      </c>
      <c r="G305" s="26" t="s">
        <v>1347</v>
      </c>
      <c r="H305" s="26" t="s">
        <v>1411</v>
      </c>
      <c r="I305" s="27">
        <v>36100</v>
      </c>
      <c r="J305" s="26">
        <v>28</v>
      </c>
      <c r="K305" s="26">
        <v>18</v>
      </c>
      <c r="L305" s="26">
        <v>1200</v>
      </c>
      <c r="M305" s="26" t="s">
        <v>1412</v>
      </c>
      <c r="N305" s="26">
        <v>1.2</v>
      </c>
      <c r="O305" s="26" t="s">
        <v>35</v>
      </c>
      <c r="P305" s="26"/>
      <c r="Q305" s="73">
        <v>41516</v>
      </c>
      <c r="R305" s="26" t="s">
        <v>1348</v>
      </c>
      <c r="S305" s="83" t="s">
        <v>1414</v>
      </c>
      <c r="T305" s="83">
        <v>120</v>
      </c>
      <c r="U305" s="83">
        <v>360</v>
      </c>
      <c r="V305" s="138">
        <v>0.3</v>
      </c>
      <c r="W305" s="102">
        <f t="shared" si="5"/>
        <v>0.798</v>
      </c>
      <c r="X305" s="142">
        <v>0.023</v>
      </c>
      <c r="Y305" s="103" t="s">
        <v>841</v>
      </c>
    </row>
    <row r="306" spans="1:25" ht="108">
      <c r="A306" s="26">
        <v>292</v>
      </c>
      <c r="B306" s="26">
        <v>13</v>
      </c>
      <c r="C306" s="26" t="s">
        <v>394</v>
      </c>
      <c r="D306" s="26" t="s">
        <v>1410</v>
      </c>
      <c r="E306" s="26" t="s">
        <v>1349</v>
      </c>
      <c r="F306" s="26" t="s">
        <v>268</v>
      </c>
      <c r="G306" s="26" t="s">
        <v>1350</v>
      </c>
      <c r="H306" s="2" t="s">
        <v>1411</v>
      </c>
      <c r="I306" s="27">
        <v>37561</v>
      </c>
      <c r="J306" s="26">
        <v>1200</v>
      </c>
      <c r="K306" s="26">
        <v>181</v>
      </c>
      <c r="L306" s="26">
        <v>143437</v>
      </c>
      <c r="M306" s="26" t="s">
        <v>1412</v>
      </c>
      <c r="N306" s="26" t="s">
        <v>1351</v>
      </c>
      <c r="O306" s="26" t="s">
        <v>1352</v>
      </c>
      <c r="P306" s="26"/>
      <c r="Q306" s="73">
        <v>41353</v>
      </c>
      <c r="R306" s="26" t="s">
        <v>311</v>
      </c>
      <c r="S306" s="83" t="s">
        <v>1414</v>
      </c>
      <c r="T306" s="83">
        <v>1398</v>
      </c>
      <c r="U306" s="83">
        <v>76</v>
      </c>
      <c r="V306" s="138">
        <v>1.06</v>
      </c>
      <c r="W306" s="102">
        <f t="shared" si="5"/>
        <v>2.8196000000000003</v>
      </c>
      <c r="X306" s="142">
        <v>150</v>
      </c>
      <c r="Y306" s="103" t="s">
        <v>841</v>
      </c>
    </row>
    <row r="307" spans="1:25" ht="36">
      <c r="A307" s="26">
        <v>293</v>
      </c>
      <c r="B307" s="26">
        <v>14</v>
      </c>
      <c r="C307" s="26" t="s">
        <v>394</v>
      </c>
      <c r="D307" s="26" t="s">
        <v>1410</v>
      </c>
      <c r="E307" s="26" t="s">
        <v>388</v>
      </c>
      <c r="F307" s="2" t="s">
        <v>272</v>
      </c>
      <c r="G307" s="26" t="s">
        <v>312</v>
      </c>
      <c r="H307" s="2" t="s">
        <v>1411</v>
      </c>
      <c r="I307" s="27">
        <v>25082</v>
      </c>
      <c r="J307" s="26">
        <v>1005</v>
      </c>
      <c r="K307" s="26">
        <v>35</v>
      </c>
      <c r="L307" s="26">
        <v>39715</v>
      </c>
      <c r="M307" s="26" t="s">
        <v>1412</v>
      </c>
      <c r="N307" s="26" t="s">
        <v>313</v>
      </c>
      <c r="O307" s="26" t="s">
        <v>314</v>
      </c>
      <c r="P307" s="26"/>
      <c r="Q307" s="73">
        <v>41547</v>
      </c>
      <c r="R307" s="26" t="s">
        <v>315</v>
      </c>
      <c r="S307" s="83" t="s">
        <v>267</v>
      </c>
      <c r="T307" s="83">
        <v>330</v>
      </c>
      <c r="U307" s="83">
        <v>220</v>
      </c>
      <c r="V307" s="83">
        <v>0.26</v>
      </c>
      <c r="W307" s="102">
        <f t="shared" si="5"/>
        <v>0.6916000000000001</v>
      </c>
      <c r="X307" s="83"/>
      <c r="Y307" s="4" t="s">
        <v>841</v>
      </c>
    </row>
    <row r="308" spans="1:25" ht="48">
      <c r="A308" s="26">
        <v>294</v>
      </c>
      <c r="B308" s="26">
        <v>15</v>
      </c>
      <c r="C308" s="26" t="s">
        <v>394</v>
      </c>
      <c r="D308" s="26" t="s">
        <v>1410</v>
      </c>
      <c r="E308" s="26" t="s">
        <v>388</v>
      </c>
      <c r="F308" s="26" t="s">
        <v>56</v>
      </c>
      <c r="G308" s="26" t="s">
        <v>316</v>
      </c>
      <c r="H308" s="26" t="s">
        <v>1411</v>
      </c>
      <c r="I308" s="27">
        <v>35765</v>
      </c>
      <c r="J308" s="26">
        <v>468</v>
      </c>
      <c r="K308" s="26">
        <v>320</v>
      </c>
      <c r="L308" s="26">
        <v>31514.3</v>
      </c>
      <c r="M308" s="26" t="s">
        <v>1412</v>
      </c>
      <c r="N308" s="26" t="s">
        <v>317</v>
      </c>
      <c r="O308" s="26" t="s">
        <v>1402</v>
      </c>
      <c r="P308" s="26">
        <v>50</v>
      </c>
      <c r="Q308" s="28">
        <v>41577</v>
      </c>
      <c r="R308" s="26" t="s">
        <v>318</v>
      </c>
      <c r="S308" s="83" t="s">
        <v>267</v>
      </c>
      <c r="T308" s="83">
        <v>2762.15</v>
      </c>
      <c r="U308" s="83">
        <v>4000</v>
      </c>
      <c r="V308" s="138"/>
      <c r="W308" s="102">
        <f t="shared" si="5"/>
        <v>0</v>
      </c>
      <c r="X308" s="142">
        <v>46</v>
      </c>
      <c r="Y308" s="4" t="s">
        <v>846</v>
      </c>
    </row>
    <row r="309" spans="1:25" ht="24">
      <c r="A309" s="26">
        <v>295</v>
      </c>
      <c r="B309" s="26">
        <v>16</v>
      </c>
      <c r="C309" s="26" t="s">
        <v>394</v>
      </c>
      <c r="D309" s="26" t="s">
        <v>1579</v>
      </c>
      <c r="E309" s="26" t="s">
        <v>401</v>
      </c>
      <c r="F309" s="26" t="s">
        <v>451</v>
      </c>
      <c r="G309" s="26" t="s">
        <v>319</v>
      </c>
      <c r="H309" s="2" t="s">
        <v>1411</v>
      </c>
      <c r="I309" s="27">
        <v>35765</v>
      </c>
      <c r="J309" s="26">
        <v>295</v>
      </c>
      <c r="K309" s="26">
        <v>150</v>
      </c>
      <c r="L309" s="26">
        <v>9000</v>
      </c>
      <c r="M309" s="26" t="s">
        <v>1412</v>
      </c>
      <c r="N309" s="72" t="s">
        <v>320</v>
      </c>
      <c r="O309" s="72" t="s">
        <v>321</v>
      </c>
      <c r="P309" s="72"/>
      <c r="Q309" s="73">
        <v>41424</v>
      </c>
      <c r="R309" s="26" t="s">
        <v>322</v>
      </c>
      <c r="S309" s="83" t="s">
        <v>1414</v>
      </c>
      <c r="T309" s="83">
        <v>600</v>
      </c>
      <c r="U309" s="83">
        <v>860</v>
      </c>
      <c r="V309" s="138"/>
      <c r="W309" s="102">
        <f t="shared" si="5"/>
        <v>0</v>
      </c>
      <c r="X309" s="142">
        <v>90</v>
      </c>
      <c r="Y309" s="103" t="s">
        <v>841</v>
      </c>
    </row>
    <row r="310" spans="1:25" ht="24">
      <c r="A310" s="26">
        <v>296</v>
      </c>
      <c r="B310" s="26">
        <v>17</v>
      </c>
      <c r="C310" s="26" t="s">
        <v>394</v>
      </c>
      <c r="D310" s="26" t="s">
        <v>1579</v>
      </c>
      <c r="E310" s="26" t="s">
        <v>401</v>
      </c>
      <c r="F310" s="26" t="s">
        <v>451</v>
      </c>
      <c r="G310" s="26" t="s">
        <v>323</v>
      </c>
      <c r="H310" s="26" t="s">
        <v>1411</v>
      </c>
      <c r="I310" s="27" t="s">
        <v>324</v>
      </c>
      <c r="J310" s="26">
        <v>165</v>
      </c>
      <c r="K310" s="26">
        <v>120</v>
      </c>
      <c r="L310" s="26">
        <v>4100</v>
      </c>
      <c r="M310" s="26" t="s">
        <v>1412</v>
      </c>
      <c r="N310" s="26" t="s">
        <v>325</v>
      </c>
      <c r="O310" s="26" t="s">
        <v>325</v>
      </c>
      <c r="P310" s="26"/>
      <c r="Q310" s="73">
        <v>41424</v>
      </c>
      <c r="R310" s="26" t="s">
        <v>326</v>
      </c>
      <c r="S310" s="83" t="s">
        <v>1414</v>
      </c>
      <c r="T310" s="83">
        <v>350</v>
      </c>
      <c r="U310" s="83">
        <v>498</v>
      </c>
      <c r="V310" s="138"/>
      <c r="W310" s="102">
        <f t="shared" si="5"/>
        <v>0</v>
      </c>
      <c r="X310" s="142">
        <v>120</v>
      </c>
      <c r="Y310" s="103" t="s">
        <v>841</v>
      </c>
    </row>
    <row r="311" spans="1:25" ht="24">
      <c r="A311" s="26">
        <v>297</v>
      </c>
      <c r="B311" s="26">
        <v>18</v>
      </c>
      <c r="C311" s="26" t="s">
        <v>394</v>
      </c>
      <c r="D311" s="26" t="s">
        <v>1579</v>
      </c>
      <c r="E311" s="26" t="s">
        <v>401</v>
      </c>
      <c r="F311" s="26" t="s">
        <v>1571</v>
      </c>
      <c r="G311" s="26" t="s">
        <v>715</v>
      </c>
      <c r="H311" s="2" t="s">
        <v>1411</v>
      </c>
      <c r="I311" s="27">
        <v>37956</v>
      </c>
      <c r="J311" s="26">
        <v>36</v>
      </c>
      <c r="K311" s="26">
        <v>36</v>
      </c>
      <c r="L311" s="26">
        <v>245</v>
      </c>
      <c r="M311" s="26" t="s">
        <v>1421</v>
      </c>
      <c r="N311" s="26">
        <v>1</v>
      </c>
      <c r="O311" s="26" t="s">
        <v>271</v>
      </c>
      <c r="P311" s="26"/>
      <c r="Q311" s="73">
        <v>41424</v>
      </c>
      <c r="R311" s="26" t="s">
        <v>327</v>
      </c>
      <c r="S311" s="83" t="s">
        <v>1414</v>
      </c>
      <c r="T311" s="83">
        <v>69</v>
      </c>
      <c r="U311" s="83">
        <v>70</v>
      </c>
      <c r="V311" s="138">
        <v>0.35</v>
      </c>
      <c r="W311" s="102">
        <f t="shared" si="5"/>
        <v>0.9309999999999999</v>
      </c>
      <c r="X311" s="83">
        <v>20</v>
      </c>
      <c r="Y311" s="103" t="s">
        <v>841</v>
      </c>
    </row>
    <row r="312" spans="1:24" s="90" customFormat="1" ht="12">
      <c r="A312" s="86" t="s">
        <v>716</v>
      </c>
      <c r="B312" s="86"/>
      <c r="C312" s="86"/>
      <c r="D312" s="86"/>
      <c r="E312" s="86"/>
      <c r="F312" s="86"/>
      <c r="G312" s="86"/>
      <c r="H312" s="86"/>
      <c r="I312" s="87"/>
      <c r="J312" s="86"/>
      <c r="K312" s="86"/>
      <c r="L312" s="86"/>
      <c r="M312" s="86"/>
      <c r="N312" s="86"/>
      <c r="O312" s="86"/>
      <c r="P312" s="1"/>
      <c r="Q312" s="86"/>
      <c r="R312" s="86"/>
      <c r="T312" s="112"/>
      <c r="U312" s="112"/>
      <c r="V312" s="112"/>
      <c r="W312" s="113">
        <f t="shared" si="5"/>
        <v>0</v>
      </c>
      <c r="X312" s="112"/>
    </row>
    <row r="313" spans="1:25" ht="24">
      <c r="A313" s="2">
        <v>298</v>
      </c>
      <c r="B313" s="2">
        <v>1</v>
      </c>
      <c r="C313" s="2" t="s">
        <v>328</v>
      </c>
      <c r="D313" s="2" t="s">
        <v>1410</v>
      </c>
      <c r="E313" s="2" t="s">
        <v>329</v>
      </c>
      <c r="F313" s="2" t="s">
        <v>1257</v>
      </c>
      <c r="G313" s="2" t="s">
        <v>330</v>
      </c>
      <c r="H313" s="2" t="s">
        <v>1411</v>
      </c>
      <c r="I313" s="11">
        <v>36708</v>
      </c>
      <c r="J313" s="2">
        <v>189</v>
      </c>
      <c r="K313" s="2">
        <v>189</v>
      </c>
      <c r="L313" s="2">
        <v>4538</v>
      </c>
      <c r="M313" s="2" t="s">
        <v>1421</v>
      </c>
      <c r="N313" s="2" t="s">
        <v>1259</v>
      </c>
      <c r="O313" s="2" t="s">
        <v>1259</v>
      </c>
      <c r="P313" s="2">
        <v>60</v>
      </c>
      <c r="Q313" s="10" t="s">
        <v>1570</v>
      </c>
      <c r="R313" s="2" t="s">
        <v>331</v>
      </c>
      <c r="S313" s="4" t="s">
        <v>1420</v>
      </c>
      <c r="T313" s="4">
        <v>400</v>
      </c>
      <c r="U313" s="4">
        <v>760</v>
      </c>
      <c r="V313" s="103">
        <v>0.2</v>
      </c>
      <c r="W313" s="102">
        <f t="shared" si="5"/>
        <v>0.532</v>
      </c>
      <c r="X313" s="103">
        <v>0</v>
      </c>
      <c r="Y313" s="4" t="s">
        <v>846</v>
      </c>
    </row>
    <row r="314" spans="1:25" ht="72">
      <c r="A314" s="2">
        <v>299</v>
      </c>
      <c r="B314" s="2">
        <v>2</v>
      </c>
      <c r="C314" s="10" t="s">
        <v>328</v>
      </c>
      <c r="D314" s="10" t="s">
        <v>1579</v>
      </c>
      <c r="E314" s="10" t="s">
        <v>332</v>
      </c>
      <c r="F314" s="10" t="s">
        <v>275</v>
      </c>
      <c r="G314" s="10" t="s">
        <v>333</v>
      </c>
      <c r="H314" s="10" t="s">
        <v>1411</v>
      </c>
      <c r="I314" s="11" t="s">
        <v>334</v>
      </c>
      <c r="J314" s="18">
        <v>85</v>
      </c>
      <c r="K314" s="18">
        <v>85</v>
      </c>
      <c r="L314" s="18">
        <v>864</v>
      </c>
      <c r="M314" s="2" t="s">
        <v>1421</v>
      </c>
      <c r="N314" s="18" t="s">
        <v>1298</v>
      </c>
      <c r="O314" s="2" t="s">
        <v>1298</v>
      </c>
      <c r="P314" s="2">
        <v>0.5</v>
      </c>
      <c r="Q314" s="10" t="s">
        <v>335</v>
      </c>
      <c r="R314" s="74" t="s">
        <v>336</v>
      </c>
      <c r="S314" s="118" t="s">
        <v>208</v>
      </c>
      <c r="T314" s="118" t="s">
        <v>337</v>
      </c>
      <c r="U314" s="118" t="s">
        <v>338</v>
      </c>
      <c r="V314" s="103"/>
      <c r="W314" s="102">
        <f t="shared" si="5"/>
        <v>0</v>
      </c>
      <c r="X314" s="103">
        <v>0.26</v>
      </c>
      <c r="Y314" s="4" t="s">
        <v>846</v>
      </c>
    </row>
    <row r="315" spans="1:25" ht="96">
      <c r="A315" s="2">
        <v>300</v>
      </c>
      <c r="B315" s="2">
        <v>3</v>
      </c>
      <c r="C315" s="10" t="s">
        <v>328</v>
      </c>
      <c r="D315" s="10" t="s">
        <v>1410</v>
      </c>
      <c r="E315" s="2" t="s">
        <v>328</v>
      </c>
      <c r="F315" s="2" t="s">
        <v>275</v>
      </c>
      <c r="G315" s="10" t="s">
        <v>717</v>
      </c>
      <c r="H315" s="2" t="s">
        <v>1411</v>
      </c>
      <c r="I315" s="11" t="s">
        <v>339</v>
      </c>
      <c r="J315" s="2">
        <v>156</v>
      </c>
      <c r="K315" s="2">
        <v>156</v>
      </c>
      <c r="L315" s="2">
        <v>2350</v>
      </c>
      <c r="M315" s="2" t="s">
        <v>1421</v>
      </c>
      <c r="N315" s="2" t="s">
        <v>340</v>
      </c>
      <c r="O315" s="2" t="s">
        <v>521</v>
      </c>
      <c r="P315" s="2">
        <v>0.95</v>
      </c>
      <c r="Q315" s="10" t="s">
        <v>341</v>
      </c>
      <c r="R315" s="74" t="s">
        <v>342</v>
      </c>
      <c r="S315" s="4" t="s">
        <v>208</v>
      </c>
      <c r="T315" s="4">
        <v>360</v>
      </c>
      <c r="U315" s="4">
        <v>670</v>
      </c>
      <c r="V315" s="144"/>
      <c r="W315" s="102">
        <f t="shared" si="5"/>
        <v>0</v>
      </c>
      <c r="X315" s="4">
        <v>0</v>
      </c>
      <c r="Y315" s="4" t="s">
        <v>519</v>
      </c>
    </row>
    <row r="316" spans="1:25" ht="24">
      <c r="A316" s="2">
        <v>301</v>
      </c>
      <c r="B316" s="2">
        <v>4</v>
      </c>
      <c r="C316" s="2" t="s">
        <v>328</v>
      </c>
      <c r="D316" s="2" t="s">
        <v>1410</v>
      </c>
      <c r="E316" s="2" t="s">
        <v>343</v>
      </c>
      <c r="F316" s="2" t="s">
        <v>1606</v>
      </c>
      <c r="G316" s="2" t="s">
        <v>718</v>
      </c>
      <c r="H316" s="2" t="s">
        <v>1411</v>
      </c>
      <c r="I316" s="11">
        <v>37956</v>
      </c>
      <c r="J316" s="2">
        <v>102</v>
      </c>
      <c r="K316" s="2">
        <v>90</v>
      </c>
      <c r="L316" s="2">
        <v>2000</v>
      </c>
      <c r="M316" s="2" t="s">
        <v>1412</v>
      </c>
      <c r="N316" s="2" t="s">
        <v>344</v>
      </c>
      <c r="O316" s="2" t="s">
        <v>344</v>
      </c>
      <c r="P316" s="2">
        <v>0.3</v>
      </c>
      <c r="Q316" s="10" t="s">
        <v>345</v>
      </c>
      <c r="R316" s="2" t="s">
        <v>346</v>
      </c>
      <c r="S316" s="99" t="s">
        <v>842</v>
      </c>
      <c r="T316" s="4">
        <v>500</v>
      </c>
      <c r="U316" s="4">
        <v>300</v>
      </c>
      <c r="V316" s="4">
        <f>P316*400*4572/1000000</f>
        <v>0.54864</v>
      </c>
      <c r="W316" s="102">
        <f t="shared" si="5"/>
        <v>1.4593824000000002</v>
      </c>
      <c r="X316" s="103">
        <v>0</v>
      </c>
      <c r="Y316" s="99" t="s">
        <v>841</v>
      </c>
    </row>
    <row r="317" spans="1:24" s="90" customFormat="1" ht="12">
      <c r="A317" s="93" t="s">
        <v>719</v>
      </c>
      <c r="B317" s="86"/>
      <c r="C317" s="86"/>
      <c r="D317" s="86"/>
      <c r="E317" s="86"/>
      <c r="F317" s="86"/>
      <c r="G317" s="86"/>
      <c r="H317" s="86"/>
      <c r="I317" s="87"/>
      <c r="J317" s="86"/>
      <c r="K317" s="86"/>
      <c r="L317" s="86"/>
      <c r="M317" s="86"/>
      <c r="N317" s="86"/>
      <c r="O317" s="86"/>
      <c r="P317" s="1"/>
      <c r="Q317" s="86"/>
      <c r="R317" s="86"/>
      <c r="T317" s="112"/>
      <c r="U317" s="112"/>
      <c r="V317" s="112"/>
      <c r="W317" s="113">
        <f t="shared" si="5"/>
        <v>0</v>
      </c>
      <c r="X317" s="112"/>
    </row>
    <row r="318" spans="1:25" ht="24">
      <c r="A318" s="2">
        <v>302</v>
      </c>
      <c r="B318" s="2">
        <v>1</v>
      </c>
      <c r="C318" s="2" t="s">
        <v>347</v>
      </c>
      <c r="D318" s="2" t="s">
        <v>1579</v>
      </c>
      <c r="E318" s="2" t="s">
        <v>348</v>
      </c>
      <c r="F318" s="2" t="s">
        <v>1576</v>
      </c>
      <c r="G318" s="2" t="s">
        <v>584</v>
      </c>
      <c r="H318" s="2" t="s">
        <v>1411</v>
      </c>
      <c r="I318" s="7">
        <v>27820</v>
      </c>
      <c r="J318" s="2">
        <v>265</v>
      </c>
      <c r="K318" s="2">
        <v>265</v>
      </c>
      <c r="L318" s="2">
        <v>5750</v>
      </c>
      <c r="M318" s="2" t="s">
        <v>1412</v>
      </c>
      <c r="N318" s="2" t="s">
        <v>580</v>
      </c>
      <c r="O318" s="2" t="s">
        <v>580</v>
      </c>
      <c r="P318" s="2">
        <v>24</v>
      </c>
      <c r="Q318" s="7">
        <v>41547</v>
      </c>
      <c r="R318" s="2" t="s">
        <v>865</v>
      </c>
      <c r="S318" s="4" t="s">
        <v>267</v>
      </c>
      <c r="T318" s="4">
        <v>4000</v>
      </c>
      <c r="U318" s="4">
        <v>3695</v>
      </c>
      <c r="V318" s="4">
        <f>P318*0.12</f>
        <v>2.88</v>
      </c>
      <c r="W318" s="4">
        <f t="shared" si="5"/>
        <v>7.6608</v>
      </c>
      <c r="X318" s="4">
        <v>0</v>
      </c>
      <c r="Y318" s="4" t="s">
        <v>846</v>
      </c>
    </row>
    <row r="319" spans="1:25" ht="24">
      <c r="A319" s="2">
        <v>303</v>
      </c>
      <c r="B319" s="2">
        <v>2</v>
      </c>
      <c r="C319" s="2" t="s">
        <v>347</v>
      </c>
      <c r="D319" s="2" t="s">
        <v>1579</v>
      </c>
      <c r="E319" s="2" t="s">
        <v>348</v>
      </c>
      <c r="F319" s="2" t="s">
        <v>1576</v>
      </c>
      <c r="G319" s="2" t="s">
        <v>585</v>
      </c>
      <c r="H319" s="2" t="s">
        <v>1411</v>
      </c>
      <c r="I319" s="7">
        <v>36220</v>
      </c>
      <c r="J319" s="2">
        <v>248</v>
      </c>
      <c r="K319" s="2">
        <v>228</v>
      </c>
      <c r="L319" s="2">
        <v>11168</v>
      </c>
      <c r="M319" s="2" t="s">
        <v>1412</v>
      </c>
      <c r="N319" s="2" t="s">
        <v>586</v>
      </c>
      <c r="O319" s="2" t="s">
        <v>586</v>
      </c>
      <c r="P319" s="2">
        <v>25</v>
      </c>
      <c r="Q319" s="7">
        <v>41547</v>
      </c>
      <c r="R319" s="2" t="s">
        <v>587</v>
      </c>
      <c r="S319" s="4" t="s">
        <v>267</v>
      </c>
      <c r="T319" s="4">
        <v>4423</v>
      </c>
      <c r="U319" s="4">
        <v>948</v>
      </c>
      <c r="V319" s="4">
        <f>P319*0.12</f>
        <v>3</v>
      </c>
      <c r="W319" s="4">
        <f t="shared" si="5"/>
        <v>7.98</v>
      </c>
      <c r="X319" s="4">
        <v>0</v>
      </c>
      <c r="Y319" s="4" t="s">
        <v>846</v>
      </c>
    </row>
    <row r="320" spans="1:25" ht="24">
      <c r="A320" s="2">
        <v>304</v>
      </c>
      <c r="B320" s="2">
        <v>3</v>
      </c>
      <c r="C320" s="2" t="s">
        <v>882</v>
      </c>
      <c r="D320" s="2" t="s">
        <v>1579</v>
      </c>
      <c r="E320" s="2" t="s">
        <v>720</v>
      </c>
      <c r="F320" s="2" t="s">
        <v>721</v>
      </c>
      <c r="G320" s="2" t="s">
        <v>722</v>
      </c>
      <c r="H320" s="2" t="s">
        <v>518</v>
      </c>
      <c r="I320" s="7">
        <v>37712</v>
      </c>
      <c r="J320" s="2">
        <v>100</v>
      </c>
      <c r="K320" s="2">
        <v>100</v>
      </c>
      <c r="L320" s="2">
        <v>2000</v>
      </c>
      <c r="M320" s="2" t="s">
        <v>1412</v>
      </c>
      <c r="N320" s="2" t="s">
        <v>723</v>
      </c>
      <c r="O320" s="2" t="s">
        <v>708</v>
      </c>
      <c r="P320" s="2">
        <v>0.6</v>
      </c>
      <c r="Q320" s="7">
        <v>41517</v>
      </c>
      <c r="R320" s="2" t="s">
        <v>724</v>
      </c>
      <c r="S320" s="4" t="s">
        <v>842</v>
      </c>
      <c r="T320" s="4">
        <v>2100</v>
      </c>
      <c r="U320" s="4">
        <v>300</v>
      </c>
      <c r="V320" s="4">
        <v>1.2</v>
      </c>
      <c r="W320" s="4">
        <f t="shared" si="5"/>
        <v>3.192</v>
      </c>
      <c r="X320" s="4">
        <v>0</v>
      </c>
      <c r="Y320" s="4" t="s">
        <v>841</v>
      </c>
    </row>
    <row r="321" spans="1:25" ht="24">
      <c r="A321" s="2">
        <v>305</v>
      </c>
      <c r="B321" s="2">
        <v>4</v>
      </c>
      <c r="C321" s="2" t="s">
        <v>882</v>
      </c>
      <c r="D321" s="2" t="s">
        <v>841</v>
      </c>
      <c r="E321" s="2" t="s">
        <v>883</v>
      </c>
      <c r="F321" s="2" t="s">
        <v>884</v>
      </c>
      <c r="G321" s="2" t="s">
        <v>885</v>
      </c>
      <c r="H321" s="2" t="s">
        <v>886</v>
      </c>
      <c r="I321" s="7">
        <v>35186</v>
      </c>
      <c r="J321" s="2">
        <v>120</v>
      </c>
      <c r="K321" s="2">
        <v>120</v>
      </c>
      <c r="L321" s="2">
        <v>8000</v>
      </c>
      <c r="M321" s="2" t="s">
        <v>887</v>
      </c>
      <c r="N321" s="2" t="s">
        <v>888</v>
      </c>
      <c r="O321" s="2" t="s">
        <v>888</v>
      </c>
      <c r="P321" s="2"/>
      <c r="Q321" s="7">
        <v>41578</v>
      </c>
      <c r="R321" s="2" t="s">
        <v>889</v>
      </c>
      <c r="S321" s="4" t="s">
        <v>890</v>
      </c>
      <c r="T321" s="4">
        <v>870</v>
      </c>
      <c r="U321" s="4">
        <v>4000</v>
      </c>
      <c r="V321" s="4">
        <v>1</v>
      </c>
      <c r="W321" s="4">
        <f t="shared" si="5"/>
        <v>2.66</v>
      </c>
      <c r="Y321" s="4" t="s">
        <v>841</v>
      </c>
    </row>
    <row r="322" spans="1:25" ht="24">
      <c r="A322" s="2">
        <v>306</v>
      </c>
      <c r="B322" s="2">
        <v>5</v>
      </c>
      <c r="C322" s="2" t="s">
        <v>882</v>
      </c>
      <c r="D322" s="2" t="s">
        <v>841</v>
      </c>
      <c r="E322" s="2" t="s">
        <v>725</v>
      </c>
      <c r="F322" s="2" t="s">
        <v>526</v>
      </c>
      <c r="G322" s="2" t="s">
        <v>726</v>
      </c>
      <c r="H322" s="2" t="s">
        <v>727</v>
      </c>
      <c r="I322" s="7">
        <v>33664</v>
      </c>
      <c r="J322" s="2">
        <v>126</v>
      </c>
      <c r="K322" s="2">
        <v>126</v>
      </c>
      <c r="L322" s="2">
        <v>2308</v>
      </c>
      <c r="M322" s="2" t="s">
        <v>517</v>
      </c>
      <c r="N322" s="2">
        <v>1.2</v>
      </c>
      <c r="O322" s="2" t="s">
        <v>880</v>
      </c>
      <c r="P322" s="2"/>
      <c r="Q322" s="7">
        <v>41638</v>
      </c>
      <c r="R322" s="2" t="s">
        <v>728</v>
      </c>
      <c r="S322" s="4" t="s">
        <v>729</v>
      </c>
      <c r="T322" s="4">
        <v>1826</v>
      </c>
      <c r="U322" s="4">
        <v>50</v>
      </c>
      <c r="V322" s="4">
        <v>0.49</v>
      </c>
      <c r="Y322" s="4" t="s">
        <v>841</v>
      </c>
    </row>
    <row r="323" spans="1:25" ht="12">
      <c r="A323" s="2">
        <v>307</v>
      </c>
      <c r="B323" s="2">
        <v>6</v>
      </c>
      <c r="C323" s="2" t="s">
        <v>882</v>
      </c>
      <c r="D323" s="2" t="s">
        <v>841</v>
      </c>
      <c r="E323" s="2" t="s">
        <v>725</v>
      </c>
      <c r="F323" s="2" t="s">
        <v>526</v>
      </c>
      <c r="G323" s="2" t="s">
        <v>730</v>
      </c>
      <c r="H323" s="2" t="s">
        <v>731</v>
      </c>
      <c r="I323" s="7">
        <v>39600</v>
      </c>
      <c r="J323" s="2">
        <v>120</v>
      </c>
      <c r="K323" s="2">
        <v>120</v>
      </c>
      <c r="L323" s="2">
        <v>2160</v>
      </c>
      <c r="M323" s="2" t="s">
        <v>517</v>
      </c>
      <c r="N323" s="2">
        <v>0.5</v>
      </c>
      <c r="O323" s="2" t="s">
        <v>710</v>
      </c>
      <c r="P323" s="2"/>
      <c r="Q323" s="7">
        <v>41638</v>
      </c>
      <c r="R323" s="2" t="s">
        <v>732</v>
      </c>
      <c r="S323" s="4" t="s">
        <v>729</v>
      </c>
      <c r="T323" s="4">
        <v>1185</v>
      </c>
      <c r="U323" s="4">
        <v>50</v>
      </c>
      <c r="V323" s="4">
        <v>0.75</v>
      </c>
      <c r="W323" s="4">
        <v>0.68</v>
      </c>
      <c r="Y323" s="4" t="s">
        <v>841</v>
      </c>
    </row>
    <row r="324" spans="1:25" ht="12">
      <c r="A324" s="2">
        <v>308</v>
      </c>
      <c r="B324" s="2">
        <v>7</v>
      </c>
      <c r="C324" s="2" t="s">
        <v>882</v>
      </c>
      <c r="D324" s="2" t="s">
        <v>841</v>
      </c>
      <c r="E324" s="2" t="s">
        <v>725</v>
      </c>
      <c r="F324" s="2" t="s">
        <v>526</v>
      </c>
      <c r="G324" s="2" t="s">
        <v>733</v>
      </c>
      <c r="H324" s="2" t="s">
        <v>731</v>
      </c>
      <c r="I324" s="7">
        <v>33086</v>
      </c>
      <c r="J324" s="2">
        <v>70</v>
      </c>
      <c r="K324" s="2">
        <v>70</v>
      </c>
      <c r="L324" s="2">
        <v>500</v>
      </c>
      <c r="M324" s="2" t="s">
        <v>734</v>
      </c>
      <c r="N324" s="2">
        <v>1</v>
      </c>
      <c r="O324" s="2" t="s">
        <v>541</v>
      </c>
      <c r="P324" s="2"/>
      <c r="Q324" s="7">
        <v>41638</v>
      </c>
      <c r="R324" s="2" t="s">
        <v>735</v>
      </c>
      <c r="S324" s="4" t="s">
        <v>729</v>
      </c>
      <c r="T324" s="4">
        <v>500</v>
      </c>
      <c r="U324" s="4">
        <v>50</v>
      </c>
      <c r="V324" s="4">
        <v>0.0015</v>
      </c>
      <c r="W324" s="4" t="s">
        <v>736</v>
      </c>
      <c r="Y324" s="4" t="s">
        <v>841</v>
      </c>
    </row>
    <row r="325" spans="1:25" ht="24">
      <c r="A325" s="2">
        <v>309</v>
      </c>
      <c r="B325" s="2">
        <v>8</v>
      </c>
      <c r="C325" s="2" t="s">
        <v>882</v>
      </c>
      <c r="D325" s="2" t="s">
        <v>841</v>
      </c>
      <c r="E325" s="2" t="s">
        <v>725</v>
      </c>
      <c r="F325" s="2" t="s">
        <v>526</v>
      </c>
      <c r="G325" s="2" t="s">
        <v>737</v>
      </c>
      <c r="H325" s="2" t="s">
        <v>727</v>
      </c>
      <c r="I325" s="7">
        <v>34759</v>
      </c>
      <c r="J325" s="2">
        <v>298</v>
      </c>
      <c r="K325" s="2">
        <v>87</v>
      </c>
      <c r="L325" s="2">
        <v>4329</v>
      </c>
      <c r="M325" s="2" t="s">
        <v>887</v>
      </c>
      <c r="N325" s="2">
        <v>3</v>
      </c>
      <c r="O325" s="2" t="s">
        <v>708</v>
      </c>
      <c r="P325" s="2"/>
      <c r="Q325" s="7">
        <v>41638</v>
      </c>
      <c r="R325" s="2" t="s">
        <v>738</v>
      </c>
      <c r="S325" s="4" t="s">
        <v>729</v>
      </c>
      <c r="T325" s="4">
        <v>1185</v>
      </c>
      <c r="U325" s="4">
        <v>50</v>
      </c>
      <c r="V325" s="4">
        <v>0.1935</v>
      </c>
      <c r="W325" s="4">
        <v>0.7543</v>
      </c>
      <c r="X325" s="4">
        <v>0.0025</v>
      </c>
      <c r="Y325" s="4" t="s">
        <v>841</v>
      </c>
    </row>
    <row r="326" spans="1:25" ht="24">
      <c r="A326" s="2">
        <v>310</v>
      </c>
      <c r="B326" s="2">
        <v>9</v>
      </c>
      <c r="C326" s="2" t="s">
        <v>882</v>
      </c>
      <c r="D326" s="2" t="s">
        <v>841</v>
      </c>
      <c r="E326" s="2" t="s">
        <v>725</v>
      </c>
      <c r="F326" s="2" t="s">
        <v>526</v>
      </c>
      <c r="G326" s="2" t="s">
        <v>739</v>
      </c>
      <c r="H326" s="2" t="s">
        <v>740</v>
      </c>
      <c r="I326" s="7">
        <v>39052</v>
      </c>
      <c r="J326" s="2">
        <v>158</v>
      </c>
      <c r="K326" s="2">
        <v>158</v>
      </c>
      <c r="L326" s="2">
        <v>2450</v>
      </c>
      <c r="M326" s="2" t="s">
        <v>517</v>
      </c>
      <c r="N326" s="2">
        <v>3</v>
      </c>
      <c r="O326" s="2" t="s">
        <v>861</v>
      </c>
      <c r="P326" s="2"/>
      <c r="Q326" s="7">
        <v>41638</v>
      </c>
      <c r="R326" s="2" t="s">
        <v>741</v>
      </c>
      <c r="S326" s="4" t="s">
        <v>729</v>
      </c>
      <c r="T326" s="4">
        <v>804</v>
      </c>
      <c r="U326" s="4">
        <v>50</v>
      </c>
      <c r="V326" s="4">
        <v>0.1875</v>
      </c>
      <c r="W326" s="4">
        <v>0.653</v>
      </c>
      <c r="Y326" s="4" t="s">
        <v>841</v>
      </c>
    </row>
    <row r="327" spans="1:25" ht="24">
      <c r="A327" s="2">
        <v>311</v>
      </c>
      <c r="B327" s="2">
        <v>10</v>
      </c>
      <c r="C327" s="2" t="s">
        <v>882</v>
      </c>
      <c r="D327" s="2" t="s">
        <v>841</v>
      </c>
      <c r="E327" s="2" t="s">
        <v>725</v>
      </c>
      <c r="F327" s="2" t="s">
        <v>526</v>
      </c>
      <c r="G327" s="2" t="s">
        <v>742</v>
      </c>
      <c r="H327" s="2" t="s">
        <v>743</v>
      </c>
      <c r="I327" s="7">
        <v>35217</v>
      </c>
      <c r="J327" s="2">
        <v>380</v>
      </c>
      <c r="K327" s="2">
        <v>110</v>
      </c>
      <c r="L327" s="2">
        <v>3936</v>
      </c>
      <c r="M327" s="2" t="s">
        <v>887</v>
      </c>
      <c r="N327" s="2">
        <v>8</v>
      </c>
      <c r="O327" s="2" t="s">
        <v>744</v>
      </c>
      <c r="P327" s="2"/>
      <c r="Q327" s="7">
        <v>41638</v>
      </c>
      <c r="R327" s="2" t="s">
        <v>745</v>
      </c>
      <c r="S327" s="4" t="s">
        <v>729</v>
      </c>
      <c r="T327" s="4">
        <v>290</v>
      </c>
      <c r="U327" s="4">
        <v>55</v>
      </c>
      <c r="V327" s="4">
        <v>0.1</v>
      </c>
      <c r="W327" s="4">
        <v>0.02</v>
      </c>
      <c r="X327" s="4">
        <v>0.001</v>
      </c>
      <c r="Y327" s="4" t="s">
        <v>841</v>
      </c>
    </row>
    <row r="328" spans="1:25" ht="12">
      <c r="A328" s="2">
        <v>312</v>
      </c>
      <c r="B328" s="2">
        <v>11</v>
      </c>
      <c r="C328" s="2" t="s">
        <v>882</v>
      </c>
      <c r="D328" s="2" t="s">
        <v>841</v>
      </c>
      <c r="E328" s="2" t="s">
        <v>725</v>
      </c>
      <c r="F328" s="2" t="s">
        <v>526</v>
      </c>
      <c r="G328" s="2" t="s">
        <v>746</v>
      </c>
      <c r="H328" s="2" t="s">
        <v>727</v>
      </c>
      <c r="I328" s="7">
        <v>34213</v>
      </c>
      <c r="J328" s="2">
        <v>71</v>
      </c>
      <c r="K328" s="2">
        <v>71</v>
      </c>
      <c r="L328" s="2"/>
      <c r="M328" s="2" t="s">
        <v>517</v>
      </c>
      <c r="N328" s="2">
        <v>0.7</v>
      </c>
      <c r="O328" s="2" t="s">
        <v>747</v>
      </c>
      <c r="P328" s="2"/>
      <c r="Q328" s="7">
        <v>41638</v>
      </c>
      <c r="R328" s="2" t="s">
        <v>748</v>
      </c>
      <c r="S328" s="4" t="s">
        <v>729</v>
      </c>
      <c r="T328" s="4">
        <v>500</v>
      </c>
      <c r="U328" s="4">
        <v>35</v>
      </c>
      <c r="Y328" s="4" t="s">
        <v>841</v>
      </c>
    </row>
    <row r="329" spans="1:25" ht="24">
      <c r="A329" s="2">
        <v>313</v>
      </c>
      <c r="B329" s="2">
        <v>12</v>
      </c>
      <c r="C329" s="2" t="s">
        <v>882</v>
      </c>
      <c r="D329" s="2" t="s">
        <v>841</v>
      </c>
      <c r="E329" s="2" t="s">
        <v>725</v>
      </c>
      <c r="F329" s="2" t="s">
        <v>526</v>
      </c>
      <c r="G329" s="2" t="s">
        <v>749</v>
      </c>
      <c r="H329" s="2" t="s">
        <v>750</v>
      </c>
      <c r="I329" s="7">
        <v>38657</v>
      </c>
      <c r="J329" s="2">
        <v>369</v>
      </c>
      <c r="K329" s="2">
        <v>206</v>
      </c>
      <c r="L329" s="2">
        <v>8416</v>
      </c>
      <c r="M329" s="2" t="s">
        <v>887</v>
      </c>
      <c r="N329" s="2">
        <v>3</v>
      </c>
      <c r="O329" s="2" t="s">
        <v>723</v>
      </c>
      <c r="P329" s="2"/>
      <c r="Q329" s="7">
        <v>41638</v>
      </c>
      <c r="R329" s="2" t="s">
        <v>751</v>
      </c>
      <c r="S329" s="4" t="s">
        <v>729</v>
      </c>
      <c r="T329" s="4">
        <v>2400</v>
      </c>
      <c r="U329" s="4">
        <v>3000</v>
      </c>
      <c r="V329" s="4">
        <v>1.1</v>
      </c>
      <c r="W329" s="4">
        <v>0.0028</v>
      </c>
      <c r="X329" s="4">
        <v>0.0036</v>
      </c>
      <c r="Y329" s="4" t="s">
        <v>841</v>
      </c>
    </row>
    <row r="330" spans="1:25" ht="36">
      <c r="A330" s="2">
        <v>314</v>
      </c>
      <c r="B330" s="2">
        <v>13</v>
      </c>
      <c r="C330" s="2" t="s">
        <v>882</v>
      </c>
      <c r="D330" s="2" t="s">
        <v>841</v>
      </c>
      <c r="E330" s="2" t="s">
        <v>725</v>
      </c>
      <c r="F330" s="2" t="s">
        <v>526</v>
      </c>
      <c r="G330" s="2" t="s">
        <v>752</v>
      </c>
      <c r="H330" s="2" t="s">
        <v>753</v>
      </c>
      <c r="I330" s="7">
        <v>34029</v>
      </c>
      <c r="J330" s="2">
        <v>420</v>
      </c>
      <c r="K330" s="2">
        <v>420</v>
      </c>
      <c r="L330" s="2">
        <v>16997</v>
      </c>
      <c r="M330" s="2" t="s">
        <v>887</v>
      </c>
      <c r="N330" s="2">
        <v>5</v>
      </c>
      <c r="O330" s="2" t="s">
        <v>754</v>
      </c>
      <c r="P330" s="2"/>
      <c r="Q330" s="7">
        <v>41638</v>
      </c>
      <c r="R330" s="2" t="s">
        <v>755</v>
      </c>
      <c r="S330" s="4" t="s">
        <v>729</v>
      </c>
      <c r="T330" s="4">
        <v>23000</v>
      </c>
      <c r="U330" s="4">
        <v>14000</v>
      </c>
      <c r="V330" s="4">
        <v>4.1366</v>
      </c>
      <c r="W330" s="4">
        <v>6.6</v>
      </c>
      <c r="X330" s="4">
        <v>0.016</v>
      </c>
      <c r="Y330" s="4" t="s">
        <v>841</v>
      </c>
    </row>
    <row r="331" spans="1:25" ht="24">
      <c r="A331" s="2">
        <v>315</v>
      </c>
      <c r="B331" s="2">
        <v>14</v>
      </c>
      <c r="C331" s="2" t="s">
        <v>882</v>
      </c>
      <c r="D331" s="2" t="s">
        <v>841</v>
      </c>
      <c r="E331" s="2" t="s">
        <v>725</v>
      </c>
      <c r="F331" s="2" t="s">
        <v>526</v>
      </c>
      <c r="G331" s="2" t="s">
        <v>756</v>
      </c>
      <c r="H331" s="2" t="s">
        <v>753</v>
      </c>
      <c r="I331" s="7">
        <v>39934</v>
      </c>
      <c r="J331" s="2">
        <v>86</v>
      </c>
      <c r="K331" s="2">
        <v>86</v>
      </c>
      <c r="L331" s="2">
        <v>766</v>
      </c>
      <c r="M331" s="2" t="s">
        <v>517</v>
      </c>
      <c r="N331" s="2">
        <v>1</v>
      </c>
      <c r="O331" s="2" t="s">
        <v>541</v>
      </c>
      <c r="P331" s="2"/>
      <c r="Q331" s="7">
        <v>41638</v>
      </c>
      <c r="R331" s="2" t="s">
        <v>757</v>
      </c>
      <c r="S331" s="4" t="s">
        <v>729</v>
      </c>
      <c r="T331" s="4">
        <v>560</v>
      </c>
      <c r="U331" s="4">
        <v>50</v>
      </c>
      <c r="Y331" s="4" t="s">
        <v>841</v>
      </c>
    </row>
    <row r="332" spans="1:25" ht="48">
      <c r="A332" s="2">
        <v>316</v>
      </c>
      <c r="B332" s="2">
        <v>15</v>
      </c>
      <c r="C332" s="2" t="s">
        <v>882</v>
      </c>
      <c r="D332" s="2" t="s">
        <v>841</v>
      </c>
      <c r="E332" s="2" t="s">
        <v>725</v>
      </c>
      <c r="F332" s="2" t="s">
        <v>526</v>
      </c>
      <c r="G332" s="2" t="s">
        <v>758</v>
      </c>
      <c r="H332" s="2" t="s">
        <v>753</v>
      </c>
      <c r="I332" s="7">
        <v>36495</v>
      </c>
      <c r="J332" s="2">
        <v>320</v>
      </c>
      <c r="K332" s="2">
        <v>320</v>
      </c>
      <c r="L332" s="2">
        <v>20622</v>
      </c>
      <c r="M332" s="2" t="s">
        <v>887</v>
      </c>
      <c r="N332" s="2">
        <v>5</v>
      </c>
      <c r="O332" s="2" t="s">
        <v>754</v>
      </c>
      <c r="P332" s="2"/>
      <c r="Q332" s="7">
        <v>41638</v>
      </c>
      <c r="R332" s="2" t="s">
        <v>759</v>
      </c>
      <c r="S332" s="4" t="s">
        <v>729</v>
      </c>
      <c r="T332" s="4">
        <v>43912</v>
      </c>
      <c r="U332" s="4">
        <v>8000</v>
      </c>
      <c r="V332" s="4">
        <v>4.65</v>
      </c>
      <c r="W332" s="4">
        <v>10.036</v>
      </c>
      <c r="X332" s="4">
        <v>0.18</v>
      </c>
      <c r="Y332" s="4" t="s">
        <v>841</v>
      </c>
    </row>
    <row r="333" spans="1:25" ht="24">
      <c r="A333" s="2">
        <v>317</v>
      </c>
      <c r="B333" s="2">
        <v>16</v>
      </c>
      <c r="C333" s="2" t="s">
        <v>882</v>
      </c>
      <c r="D333" s="2" t="s">
        <v>841</v>
      </c>
      <c r="E333" s="2" t="s">
        <v>725</v>
      </c>
      <c r="F333" s="2" t="s">
        <v>526</v>
      </c>
      <c r="G333" s="2" t="s">
        <v>760</v>
      </c>
      <c r="H333" s="2" t="s">
        <v>761</v>
      </c>
      <c r="I333" s="7">
        <v>38899</v>
      </c>
      <c r="J333" s="2">
        <v>95</v>
      </c>
      <c r="K333" s="2">
        <v>961</v>
      </c>
      <c r="L333" s="2">
        <v>1500</v>
      </c>
      <c r="M333" s="2" t="s">
        <v>517</v>
      </c>
      <c r="N333" s="2">
        <v>1.5</v>
      </c>
      <c r="O333" s="2" t="s">
        <v>661</v>
      </c>
      <c r="P333" s="2"/>
      <c r="Q333" s="7">
        <v>41638</v>
      </c>
      <c r="R333" s="2" t="s">
        <v>762</v>
      </c>
      <c r="S333" s="4" t="s">
        <v>729</v>
      </c>
      <c r="T333" s="4">
        <v>800</v>
      </c>
      <c r="U333" s="4">
        <v>400</v>
      </c>
      <c r="Y333" s="4" t="s">
        <v>841</v>
      </c>
    </row>
    <row r="334" spans="1:25" ht="24">
      <c r="A334" s="2">
        <v>318</v>
      </c>
      <c r="B334" s="2">
        <v>17</v>
      </c>
      <c r="C334" s="2" t="s">
        <v>882</v>
      </c>
      <c r="D334" s="2" t="s">
        <v>841</v>
      </c>
      <c r="E334" s="2" t="s">
        <v>725</v>
      </c>
      <c r="F334" s="2" t="s">
        <v>526</v>
      </c>
      <c r="G334" s="2" t="s">
        <v>763</v>
      </c>
      <c r="H334" s="2" t="s">
        <v>753</v>
      </c>
      <c r="I334" s="7">
        <v>39234</v>
      </c>
      <c r="J334" s="2">
        <v>288</v>
      </c>
      <c r="K334" s="2">
        <v>86</v>
      </c>
      <c r="L334" s="2">
        <v>1711</v>
      </c>
      <c r="M334" s="2" t="s">
        <v>887</v>
      </c>
      <c r="N334" s="2">
        <v>3</v>
      </c>
      <c r="O334" s="2" t="s">
        <v>708</v>
      </c>
      <c r="P334" s="2"/>
      <c r="Q334" s="7">
        <v>41638</v>
      </c>
      <c r="R334" s="2" t="s">
        <v>764</v>
      </c>
      <c r="S334" s="4" t="s">
        <v>729</v>
      </c>
      <c r="T334" s="4">
        <v>900</v>
      </c>
      <c r="U334" s="4">
        <v>2500</v>
      </c>
      <c r="V334" s="4">
        <v>0.3</v>
      </c>
      <c r="W334" s="4">
        <v>1.25</v>
      </c>
      <c r="X334" s="4">
        <v>300</v>
      </c>
      <c r="Y334" s="4" t="s">
        <v>841</v>
      </c>
    </row>
    <row r="335" spans="1:25" ht="24">
      <c r="A335" s="2">
        <v>319</v>
      </c>
      <c r="B335" s="2">
        <v>18</v>
      </c>
      <c r="C335" s="2" t="s">
        <v>882</v>
      </c>
      <c r="D335" s="2" t="s">
        <v>841</v>
      </c>
      <c r="E335" s="2" t="s">
        <v>725</v>
      </c>
      <c r="F335" s="2" t="s">
        <v>526</v>
      </c>
      <c r="G335" s="2" t="s">
        <v>765</v>
      </c>
      <c r="H335" s="2" t="s">
        <v>766</v>
      </c>
      <c r="I335" s="7">
        <v>35217</v>
      </c>
      <c r="J335" s="2">
        <v>680</v>
      </c>
      <c r="K335" s="2">
        <v>50</v>
      </c>
      <c r="L335" s="2">
        <v>15100</v>
      </c>
      <c r="M335" s="2" t="s">
        <v>887</v>
      </c>
      <c r="N335" s="2">
        <v>5.1</v>
      </c>
      <c r="O335" s="2" t="s">
        <v>670</v>
      </c>
      <c r="P335" s="2"/>
      <c r="Q335" s="7">
        <v>41638</v>
      </c>
      <c r="R335" s="2" t="s">
        <v>767</v>
      </c>
      <c r="S335" s="4" t="s">
        <v>729</v>
      </c>
      <c r="T335" s="4">
        <v>800</v>
      </c>
      <c r="U335" s="4">
        <v>450</v>
      </c>
      <c r="V335" s="4">
        <v>0.86</v>
      </c>
      <c r="W335" s="4">
        <v>0.002</v>
      </c>
      <c r="X335" s="4">
        <v>60</v>
      </c>
      <c r="Y335" s="4" t="s">
        <v>841</v>
      </c>
    </row>
    <row r="336" spans="1:25" ht="24">
      <c r="A336" s="2">
        <v>320</v>
      </c>
      <c r="B336" s="2">
        <v>19</v>
      </c>
      <c r="C336" s="2" t="s">
        <v>882</v>
      </c>
      <c r="D336" s="2" t="s">
        <v>768</v>
      </c>
      <c r="E336" s="2" t="s">
        <v>769</v>
      </c>
      <c r="F336" s="2" t="s">
        <v>633</v>
      </c>
      <c r="G336" s="2" t="s">
        <v>770</v>
      </c>
      <c r="H336" s="2" t="s">
        <v>886</v>
      </c>
      <c r="I336" s="7">
        <v>31564</v>
      </c>
      <c r="J336" s="2">
        <v>50</v>
      </c>
      <c r="K336" s="2">
        <v>40</v>
      </c>
      <c r="L336" s="2" t="s">
        <v>771</v>
      </c>
      <c r="M336" s="2" t="s">
        <v>887</v>
      </c>
      <c r="N336" s="2" t="s">
        <v>772</v>
      </c>
      <c r="O336" s="2" t="s">
        <v>773</v>
      </c>
      <c r="P336" s="2"/>
      <c r="Q336" s="5">
        <v>41578</v>
      </c>
      <c r="R336" s="2" t="s">
        <v>774</v>
      </c>
      <c r="S336" s="4" t="s">
        <v>729</v>
      </c>
      <c r="T336" s="4">
        <v>200</v>
      </c>
      <c r="U336" s="4">
        <v>800</v>
      </c>
      <c r="V336" s="4">
        <v>0.00885</v>
      </c>
      <c r="W336" s="4">
        <v>0.024</v>
      </c>
      <c r="X336" s="4">
        <v>1.5</v>
      </c>
      <c r="Y336" s="4" t="s">
        <v>841</v>
      </c>
    </row>
    <row r="337" spans="1:24" s="90" customFormat="1" ht="12">
      <c r="A337" s="86" t="s">
        <v>775</v>
      </c>
      <c r="B337" s="86"/>
      <c r="C337" s="86"/>
      <c r="D337" s="86"/>
      <c r="E337" s="86"/>
      <c r="F337" s="86"/>
      <c r="G337" s="86"/>
      <c r="H337" s="86"/>
      <c r="I337" s="87"/>
      <c r="J337" s="86"/>
      <c r="K337" s="86"/>
      <c r="L337" s="88"/>
      <c r="M337" s="89"/>
      <c r="N337" s="89"/>
      <c r="O337" s="86"/>
      <c r="P337" s="1"/>
      <c r="Q337" s="86"/>
      <c r="R337" s="86"/>
      <c r="T337" s="112"/>
      <c r="U337" s="112"/>
      <c r="V337" s="112"/>
      <c r="W337" s="113">
        <f aca="true" t="shared" si="7" ref="W337:W398">V337*2.66</f>
        <v>0</v>
      </c>
      <c r="X337" s="112"/>
    </row>
    <row r="338" spans="1:25" ht="24">
      <c r="A338" s="2">
        <v>321</v>
      </c>
      <c r="B338" s="2">
        <v>1</v>
      </c>
      <c r="C338" s="2" t="s">
        <v>349</v>
      </c>
      <c r="D338" s="2" t="s">
        <v>1579</v>
      </c>
      <c r="E338" s="2" t="s">
        <v>350</v>
      </c>
      <c r="F338" s="2" t="s">
        <v>1576</v>
      </c>
      <c r="G338" s="2" t="s">
        <v>588</v>
      </c>
      <c r="H338" s="2" t="s">
        <v>1411</v>
      </c>
      <c r="I338" s="11" t="s">
        <v>351</v>
      </c>
      <c r="J338" s="2">
        <v>120</v>
      </c>
      <c r="K338" s="2">
        <v>90</v>
      </c>
      <c r="L338" s="2">
        <v>2292</v>
      </c>
      <c r="M338" s="2" t="s">
        <v>1412</v>
      </c>
      <c r="N338" s="2" t="s">
        <v>851</v>
      </c>
      <c r="O338" s="2" t="s">
        <v>851</v>
      </c>
      <c r="P338" s="2">
        <v>10</v>
      </c>
      <c r="Q338" s="7">
        <v>41547</v>
      </c>
      <c r="R338" s="2" t="s">
        <v>589</v>
      </c>
      <c r="S338" s="4" t="s">
        <v>267</v>
      </c>
      <c r="T338" s="4">
        <v>2010</v>
      </c>
      <c r="U338" s="4">
        <v>0</v>
      </c>
      <c r="V338" s="102">
        <f>P338*0.12</f>
        <v>1.2</v>
      </c>
      <c r="W338" s="102">
        <f t="shared" si="7"/>
        <v>3.192</v>
      </c>
      <c r="X338" s="103">
        <v>0</v>
      </c>
      <c r="Y338" s="114" t="s">
        <v>846</v>
      </c>
    </row>
    <row r="339" spans="1:25" ht="24">
      <c r="A339" s="2">
        <v>322</v>
      </c>
      <c r="B339" s="2">
        <v>2</v>
      </c>
      <c r="C339" s="2" t="s">
        <v>349</v>
      </c>
      <c r="D339" s="2" t="s">
        <v>1579</v>
      </c>
      <c r="E339" s="2" t="s">
        <v>350</v>
      </c>
      <c r="F339" s="2" t="s">
        <v>1576</v>
      </c>
      <c r="G339" s="2" t="s">
        <v>590</v>
      </c>
      <c r="H339" s="2" t="s">
        <v>1411</v>
      </c>
      <c r="I339" s="11" t="s">
        <v>352</v>
      </c>
      <c r="J339" s="2">
        <v>151</v>
      </c>
      <c r="K339" s="2">
        <v>151</v>
      </c>
      <c r="L339" s="2">
        <v>1329</v>
      </c>
      <c r="M339" s="2" t="s">
        <v>1412</v>
      </c>
      <c r="N339" s="6">
        <v>6</v>
      </c>
      <c r="O339" s="6">
        <v>6</v>
      </c>
      <c r="P339" s="6">
        <v>6</v>
      </c>
      <c r="Q339" s="7">
        <v>41547</v>
      </c>
      <c r="R339" s="2" t="s">
        <v>591</v>
      </c>
      <c r="S339" s="4" t="s">
        <v>267</v>
      </c>
      <c r="T339" s="4">
        <v>1505</v>
      </c>
      <c r="U339" s="4">
        <v>0</v>
      </c>
      <c r="V339" s="102">
        <f>P339*0.12</f>
        <v>0.72</v>
      </c>
      <c r="W339" s="102">
        <f t="shared" si="7"/>
        <v>1.9152</v>
      </c>
      <c r="X339" s="103">
        <v>0</v>
      </c>
      <c r="Y339" s="114" t="s">
        <v>846</v>
      </c>
    </row>
    <row r="340" spans="1:25" ht="36">
      <c r="A340" s="2">
        <v>323</v>
      </c>
      <c r="B340" s="2">
        <v>3</v>
      </c>
      <c r="C340" s="2" t="s">
        <v>349</v>
      </c>
      <c r="D340" s="2" t="s">
        <v>1410</v>
      </c>
      <c r="E340" s="2" t="s">
        <v>353</v>
      </c>
      <c r="F340" s="2" t="s">
        <v>1576</v>
      </c>
      <c r="G340" s="2" t="s">
        <v>592</v>
      </c>
      <c r="H340" s="2" t="s">
        <v>1411</v>
      </c>
      <c r="I340" s="11">
        <v>37653</v>
      </c>
      <c r="J340" s="2">
        <v>135</v>
      </c>
      <c r="K340" s="2">
        <v>135</v>
      </c>
      <c r="L340" s="2">
        <v>26771</v>
      </c>
      <c r="M340" s="2" t="s">
        <v>1412</v>
      </c>
      <c r="N340" s="2" t="s">
        <v>354</v>
      </c>
      <c r="O340" s="2" t="s">
        <v>354</v>
      </c>
      <c r="P340" s="2">
        <v>70</v>
      </c>
      <c r="Q340" s="5">
        <v>41577</v>
      </c>
      <c r="R340" s="2" t="s">
        <v>1353</v>
      </c>
      <c r="S340" s="4" t="s">
        <v>1230</v>
      </c>
      <c r="T340" s="4">
        <v>42776</v>
      </c>
      <c r="U340" s="4">
        <v>1500</v>
      </c>
      <c r="V340" s="102">
        <f>P340*0.12</f>
        <v>8.4</v>
      </c>
      <c r="W340" s="102">
        <f t="shared" si="7"/>
        <v>22.344</v>
      </c>
      <c r="X340" s="103">
        <v>0</v>
      </c>
      <c r="Y340" s="114" t="s">
        <v>846</v>
      </c>
    </row>
    <row r="341" spans="1:25" ht="36">
      <c r="A341" s="2">
        <v>324</v>
      </c>
      <c r="B341" s="2">
        <v>4</v>
      </c>
      <c r="C341" s="2" t="s">
        <v>349</v>
      </c>
      <c r="D341" s="2" t="s">
        <v>1410</v>
      </c>
      <c r="E341" s="2" t="s">
        <v>1354</v>
      </c>
      <c r="F341" s="2" t="s">
        <v>1576</v>
      </c>
      <c r="G341" s="2" t="s">
        <v>593</v>
      </c>
      <c r="H341" s="2" t="s">
        <v>1411</v>
      </c>
      <c r="I341" s="11">
        <v>26604</v>
      </c>
      <c r="J341" s="2">
        <v>428</v>
      </c>
      <c r="K341" s="2">
        <v>428</v>
      </c>
      <c r="L341" s="2">
        <v>2059</v>
      </c>
      <c r="M341" s="2" t="s">
        <v>1421</v>
      </c>
      <c r="N341" s="2" t="s">
        <v>1116</v>
      </c>
      <c r="O341" s="2" t="s">
        <v>1116</v>
      </c>
      <c r="P341" s="2">
        <v>15</v>
      </c>
      <c r="Q341" s="31">
        <v>41577</v>
      </c>
      <c r="R341" s="48" t="s">
        <v>594</v>
      </c>
      <c r="S341" s="115" t="s">
        <v>267</v>
      </c>
      <c r="T341" s="115">
        <v>6000</v>
      </c>
      <c r="U341" s="115">
        <v>0</v>
      </c>
      <c r="V341" s="102">
        <f>P341*0.12</f>
        <v>1.7999999999999998</v>
      </c>
      <c r="W341" s="102">
        <f t="shared" si="7"/>
        <v>4.787999999999999</v>
      </c>
      <c r="X341" s="115">
        <v>0</v>
      </c>
      <c r="Y341" s="114" t="s">
        <v>846</v>
      </c>
    </row>
    <row r="342" spans="1:25" ht="87">
      <c r="A342" s="2">
        <v>325</v>
      </c>
      <c r="B342" s="2">
        <v>5</v>
      </c>
      <c r="C342" s="2" t="s">
        <v>349</v>
      </c>
      <c r="D342" s="2" t="s">
        <v>1410</v>
      </c>
      <c r="E342" s="2" t="s">
        <v>353</v>
      </c>
      <c r="F342" s="2" t="s">
        <v>462</v>
      </c>
      <c r="G342" s="2" t="s">
        <v>407</v>
      </c>
      <c r="H342" s="2" t="s">
        <v>1427</v>
      </c>
      <c r="I342" s="11">
        <v>14580</v>
      </c>
      <c r="J342" s="2">
        <v>1646</v>
      </c>
      <c r="K342" s="2">
        <v>350</v>
      </c>
      <c r="L342" s="2">
        <v>21664</v>
      </c>
      <c r="M342" s="2" t="s">
        <v>1412</v>
      </c>
      <c r="N342" s="2" t="s">
        <v>408</v>
      </c>
      <c r="O342" s="2" t="s">
        <v>409</v>
      </c>
      <c r="P342" s="2"/>
      <c r="Q342" s="7">
        <v>41486</v>
      </c>
      <c r="R342" s="101" t="s">
        <v>1623</v>
      </c>
      <c r="S342" s="4" t="s">
        <v>410</v>
      </c>
      <c r="T342" s="4">
        <v>928.61</v>
      </c>
      <c r="U342" s="4">
        <v>2330</v>
      </c>
      <c r="V342" s="145">
        <v>0.0807</v>
      </c>
      <c r="W342" s="102">
        <f t="shared" si="7"/>
        <v>0.214662</v>
      </c>
      <c r="X342" s="103">
        <v>17</v>
      </c>
      <c r="Y342" s="4" t="s">
        <v>841</v>
      </c>
    </row>
    <row r="343" spans="1:25" ht="36">
      <c r="A343" s="2">
        <v>326</v>
      </c>
      <c r="B343" s="2">
        <v>6</v>
      </c>
      <c r="C343" s="10" t="s">
        <v>349</v>
      </c>
      <c r="D343" s="10" t="s">
        <v>1410</v>
      </c>
      <c r="E343" s="10" t="s">
        <v>353</v>
      </c>
      <c r="F343" s="10" t="s">
        <v>1418</v>
      </c>
      <c r="G343" s="10" t="s">
        <v>411</v>
      </c>
      <c r="H343" s="2" t="s">
        <v>1411</v>
      </c>
      <c r="I343" s="11" t="s">
        <v>412</v>
      </c>
      <c r="J343" s="10">
        <v>403</v>
      </c>
      <c r="K343" s="10">
        <v>215</v>
      </c>
      <c r="L343" s="10">
        <v>4130</v>
      </c>
      <c r="M343" s="10" t="s">
        <v>1412</v>
      </c>
      <c r="N343" s="10" t="s">
        <v>413</v>
      </c>
      <c r="O343" s="10" t="s">
        <v>414</v>
      </c>
      <c r="P343" s="18">
        <v>12300</v>
      </c>
      <c r="Q343" s="10" t="s">
        <v>1362</v>
      </c>
      <c r="R343" s="10" t="s">
        <v>866</v>
      </c>
      <c r="S343" s="118" t="s">
        <v>867</v>
      </c>
      <c r="T343" s="118">
        <v>2884.71</v>
      </c>
      <c r="U343" s="118">
        <v>2760</v>
      </c>
      <c r="V343" s="118" t="s">
        <v>415</v>
      </c>
      <c r="W343" s="102">
        <f t="shared" si="7"/>
        <v>6.916</v>
      </c>
      <c r="X343" s="118">
        <v>0</v>
      </c>
      <c r="Y343" s="103" t="s">
        <v>841</v>
      </c>
    </row>
    <row r="344" spans="1:25" ht="40.5" customHeight="1">
      <c r="A344" s="2">
        <v>327</v>
      </c>
      <c r="B344" s="2">
        <v>7</v>
      </c>
      <c r="C344" s="2" t="s">
        <v>349</v>
      </c>
      <c r="D344" s="2" t="s">
        <v>1410</v>
      </c>
      <c r="E344" s="2" t="s">
        <v>353</v>
      </c>
      <c r="F344" s="2" t="s">
        <v>268</v>
      </c>
      <c r="G344" s="2" t="s">
        <v>416</v>
      </c>
      <c r="H344" s="2" t="s">
        <v>1411</v>
      </c>
      <c r="I344" s="11">
        <v>34337</v>
      </c>
      <c r="J344" s="2">
        <v>6884</v>
      </c>
      <c r="K344" s="2">
        <v>641</v>
      </c>
      <c r="L344" s="2">
        <v>1020119</v>
      </c>
      <c r="M344" s="2" t="s">
        <v>1412</v>
      </c>
      <c r="N344" s="2" t="s">
        <v>417</v>
      </c>
      <c r="O344" s="2" t="s">
        <v>1312</v>
      </c>
      <c r="P344" s="2"/>
      <c r="Q344" s="5">
        <v>41577</v>
      </c>
      <c r="R344" s="2" t="s">
        <v>418</v>
      </c>
      <c r="S344" s="4" t="s">
        <v>1230</v>
      </c>
      <c r="T344" s="4">
        <v>100000</v>
      </c>
      <c r="U344" s="4">
        <v>1000</v>
      </c>
      <c r="V344" s="102">
        <v>1.1</v>
      </c>
      <c r="W344" s="102">
        <f t="shared" si="7"/>
        <v>2.9260000000000006</v>
      </c>
      <c r="X344" s="103">
        <v>0</v>
      </c>
      <c r="Y344" s="103" t="s">
        <v>841</v>
      </c>
    </row>
    <row r="345" spans="1:25" ht="24">
      <c r="A345" s="2">
        <v>328</v>
      </c>
      <c r="B345" s="2">
        <v>8</v>
      </c>
      <c r="C345" s="2" t="s">
        <v>349</v>
      </c>
      <c r="D345" s="2" t="s">
        <v>1410</v>
      </c>
      <c r="E345" s="2" t="s">
        <v>1354</v>
      </c>
      <c r="F345" s="2" t="s">
        <v>268</v>
      </c>
      <c r="G345" s="2" t="s">
        <v>1313</v>
      </c>
      <c r="H345" s="2" t="s">
        <v>1411</v>
      </c>
      <c r="I345" s="11" t="s">
        <v>1314</v>
      </c>
      <c r="J345" s="2">
        <v>282</v>
      </c>
      <c r="K345" s="2">
        <v>50</v>
      </c>
      <c r="L345" s="2">
        <v>20004.68</v>
      </c>
      <c r="M345" s="2" t="s">
        <v>1412</v>
      </c>
      <c r="N345" s="2" t="s">
        <v>1315</v>
      </c>
      <c r="O345" s="2" t="s">
        <v>1315</v>
      </c>
      <c r="P345" s="2"/>
      <c r="Q345" s="10" t="s">
        <v>1316</v>
      </c>
      <c r="R345" s="2" t="s">
        <v>1317</v>
      </c>
      <c r="S345" s="4" t="s">
        <v>267</v>
      </c>
      <c r="T345" s="4">
        <v>3600</v>
      </c>
      <c r="U345" s="4">
        <v>5968</v>
      </c>
      <c r="V345" s="102">
        <v>1.2</v>
      </c>
      <c r="W345" s="102">
        <f t="shared" si="7"/>
        <v>3.192</v>
      </c>
      <c r="X345" s="103">
        <v>0</v>
      </c>
      <c r="Y345" s="103" t="s">
        <v>841</v>
      </c>
    </row>
    <row r="346" spans="1:25" ht="24.75" customHeight="1">
      <c r="A346" s="2">
        <v>329</v>
      </c>
      <c r="B346" s="2">
        <v>9</v>
      </c>
      <c r="C346" s="2" t="s">
        <v>349</v>
      </c>
      <c r="D346" s="2" t="s">
        <v>1579</v>
      </c>
      <c r="E346" s="2" t="s">
        <v>1318</v>
      </c>
      <c r="F346" s="2" t="s">
        <v>268</v>
      </c>
      <c r="G346" s="2" t="s">
        <v>1319</v>
      </c>
      <c r="H346" s="2" t="s">
        <v>1411</v>
      </c>
      <c r="I346" s="41">
        <v>37681</v>
      </c>
      <c r="J346" s="48">
        <v>486</v>
      </c>
      <c r="K346" s="48">
        <v>177</v>
      </c>
      <c r="L346" s="75">
        <v>4761.22448979592</v>
      </c>
      <c r="M346" s="2" t="s">
        <v>1412</v>
      </c>
      <c r="N346" s="2" t="s">
        <v>1320</v>
      </c>
      <c r="O346" s="48" t="s">
        <v>1321</v>
      </c>
      <c r="P346" s="48"/>
      <c r="Q346" s="32">
        <v>41577</v>
      </c>
      <c r="R346" s="48" t="s">
        <v>1322</v>
      </c>
      <c r="S346" s="4" t="s">
        <v>267</v>
      </c>
      <c r="T346" s="115">
        <v>3791</v>
      </c>
      <c r="U346" s="115">
        <v>500</v>
      </c>
      <c r="V346" s="146">
        <v>0.09</v>
      </c>
      <c r="W346" s="102">
        <f t="shared" si="7"/>
        <v>0.2394</v>
      </c>
      <c r="X346" s="145">
        <v>0.0007</v>
      </c>
      <c r="Y346" s="103" t="s">
        <v>841</v>
      </c>
    </row>
    <row r="347" spans="1:25" ht="72">
      <c r="A347" s="2">
        <v>330</v>
      </c>
      <c r="B347" s="2">
        <v>10</v>
      </c>
      <c r="C347" s="2" t="s">
        <v>349</v>
      </c>
      <c r="D347" s="2" t="s">
        <v>1410</v>
      </c>
      <c r="E347" s="2" t="s">
        <v>1323</v>
      </c>
      <c r="F347" s="2" t="s">
        <v>275</v>
      </c>
      <c r="G347" s="2" t="s">
        <v>868</v>
      </c>
      <c r="H347" s="2" t="s">
        <v>1411</v>
      </c>
      <c r="I347" s="11">
        <v>33239</v>
      </c>
      <c r="J347" s="2">
        <v>112</v>
      </c>
      <c r="K347" s="2">
        <v>112</v>
      </c>
      <c r="L347" s="2">
        <v>7500</v>
      </c>
      <c r="M347" s="2" t="s">
        <v>1412</v>
      </c>
      <c r="N347" s="6">
        <v>2</v>
      </c>
      <c r="O347" s="6" t="s">
        <v>540</v>
      </c>
      <c r="P347" s="6">
        <v>2</v>
      </c>
      <c r="Q347" s="5">
        <v>41547</v>
      </c>
      <c r="R347" s="2" t="s">
        <v>1562</v>
      </c>
      <c r="S347" s="4" t="s">
        <v>267</v>
      </c>
      <c r="T347" s="4">
        <v>1100</v>
      </c>
      <c r="U347" s="4">
        <v>923</v>
      </c>
      <c r="V347" s="102"/>
      <c r="W347" s="102">
        <f t="shared" si="7"/>
        <v>0</v>
      </c>
      <c r="X347" s="103">
        <v>762</v>
      </c>
      <c r="Y347" s="4" t="s">
        <v>846</v>
      </c>
    </row>
    <row r="348" spans="1:25" ht="48">
      <c r="A348" s="2">
        <v>331</v>
      </c>
      <c r="B348" s="2">
        <v>11</v>
      </c>
      <c r="C348" s="2" t="s">
        <v>349</v>
      </c>
      <c r="D348" s="2" t="s">
        <v>1579</v>
      </c>
      <c r="E348" s="2" t="s">
        <v>1324</v>
      </c>
      <c r="F348" s="2" t="s">
        <v>275</v>
      </c>
      <c r="G348" s="2" t="s">
        <v>869</v>
      </c>
      <c r="H348" s="2" t="s">
        <v>1411</v>
      </c>
      <c r="I348" s="11">
        <v>39783</v>
      </c>
      <c r="J348" s="2">
        <v>151</v>
      </c>
      <c r="K348" s="2">
        <v>151</v>
      </c>
      <c r="L348" s="2">
        <v>2533</v>
      </c>
      <c r="M348" s="2" t="s">
        <v>1421</v>
      </c>
      <c r="N348" s="6">
        <v>1.2</v>
      </c>
      <c r="O348" s="6" t="s">
        <v>880</v>
      </c>
      <c r="P348" s="6">
        <v>1.2</v>
      </c>
      <c r="Q348" s="31">
        <v>41577</v>
      </c>
      <c r="R348" s="2" t="s">
        <v>1563</v>
      </c>
      <c r="S348" s="4" t="s">
        <v>1414</v>
      </c>
      <c r="T348" s="4">
        <v>1842</v>
      </c>
      <c r="U348" s="4">
        <v>1560</v>
      </c>
      <c r="V348" s="102"/>
      <c r="W348" s="102">
        <f t="shared" si="7"/>
        <v>0</v>
      </c>
      <c r="X348" s="103">
        <v>6.75</v>
      </c>
      <c r="Y348" s="4" t="s">
        <v>846</v>
      </c>
    </row>
    <row r="349" spans="1:25" ht="84">
      <c r="A349" s="2">
        <v>332</v>
      </c>
      <c r="B349" s="2">
        <v>13</v>
      </c>
      <c r="C349" s="2" t="s">
        <v>349</v>
      </c>
      <c r="D349" s="2" t="s">
        <v>1410</v>
      </c>
      <c r="E349" s="2" t="s">
        <v>353</v>
      </c>
      <c r="F349" s="2" t="s">
        <v>1567</v>
      </c>
      <c r="G349" s="2" t="s">
        <v>1325</v>
      </c>
      <c r="H349" s="2" t="s">
        <v>1411</v>
      </c>
      <c r="I349" s="11">
        <v>37073</v>
      </c>
      <c r="J349" s="2">
        <v>1980</v>
      </c>
      <c r="K349" s="2">
        <v>60</v>
      </c>
      <c r="L349" s="2">
        <v>77182</v>
      </c>
      <c r="M349" s="2" t="s">
        <v>1412</v>
      </c>
      <c r="N349" s="49" t="s">
        <v>1326</v>
      </c>
      <c r="O349" s="2" t="s">
        <v>776</v>
      </c>
      <c r="P349" s="2">
        <v>3000</v>
      </c>
      <c r="Q349" s="76">
        <v>41557</v>
      </c>
      <c r="R349" s="2" t="s">
        <v>1327</v>
      </c>
      <c r="S349" s="4" t="s">
        <v>1414</v>
      </c>
      <c r="T349" s="4">
        <v>208.5</v>
      </c>
      <c r="U349" s="4">
        <v>500</v>
      </c>
      <c r="V349" s="102"/>
      <c r="W349" s="102">
        <f t="shared" si="7"/>
        <v>0</v>
      </c>
      <c r="X349" s="4">
        <v>0</v>
      </c>
      <c r="Y349" s="4" t="s">
        <v>841</v>
      </c>
    </row>
    <row r="350" spans="1:25" ht="96">
      <c r="A350" s="2">
        <v>333</v>
      </c>
      <c r="B350" s="2">
        <v>14</v>
      </c>
      <c r="C350" s="2" t="s">
        <v>349</v>
      </c>
      <c r="D350" s="2" t="s">
        <v>1410</v>
      </c>
      <c r="E350" s="2" t="s">
        <v>353</v>
      </c>
      <c r="F350" s="2" t="s">
        <v>1606</v>
      </c>
      <c r="G350" s="2" t="s">
        <v>1328</v>
      </c>
      <c r="H350" s="2" t="s">
        <v>1411</v>
      </c>
      <c r="I350" s="11">
        <v>16132</v>
      </c>
      <c r="J350" s="2">
        <v>1479</v>
      </c>
      <c r="K350" s="2">
        <v>380</v>
      </c>
      <c r="L350" s="2">
        <v>50844.8</v>
      </c>
      <c r="M350" s="2" t="s">
        <v>1412</v>
      </c>
      <c r="N350" s="2" t="s">
        <v>1329</v>
      </c>
      <c r="O350" s="2" t="s">
        <v>1329</v>
      </c>
      <c r="P350" s="2">
        <v>3</v>
      </c>
      <c r="Q350" s="5">
        <v>41455</v>
      </c>
      <c r="R350" s="2" t="s">
        <v>1330</v>
      </c>
      <c r="S350" s="99" t="s">
        <v>842</v>
      </c>
      <c r="T350" s="4">
        <v>20000</v>
      </c>
      <c r="U350" s="4">
        <v>30000</v>
      </c>
      <c r="V350" s="4">
        <f>P350*400*4572/1000000</f>
        <v>5.4864</v>
      </c>
      <c r="W350" s="102">
        <f t="shared" si="7"/>
        <v>14.593824</v>
      </c>
      <c r="X350" s="4">
        <v>0.0643</v>
      </c>
      <c r="Y350" s="99" t="s">
        <v>841</v>
      </c>
    </row>
    <row r="351" spans="1:25" ht="24">
      <c r="A351" s="2">
        <v>334</v>
      </c>
      <c r="B351" s="2">
        <v>15</v>
      </c>
      <c r="C351" s="2" t="s">
        <v>349</v>
      </c>
      <c r="D351" s="2" t="s">
        <v>1410</v>
      </c>
      <c r="E351" s="2" t="s">
        <v>353</v>
      </c>
      <c r="F351" s="2" t="s">
        <v>1606</v>
      </c>
      <c r="G351" s="2" t="s">
        <v>777</v>
      </c>
      <c r="H351" s="2" t="s">
        <v>1427</v>
      </c>
      <c r="I351" s="11">
        <v>36923</v>
      </c>
      <c r="J351" s="2">
        <v>330</v>
      </c>
      <c r="K351" s="2">
        <v>330</v>
      </c>
      <c r="L351" s="2">
        <v>28925</v>
      </c>
      <c r="M351" s="2" t="s">
        <v>1412</v>
      </c>
      <c r="N351" s="2" t="s">
        <v>21</v>
      </c>
      <c r="O351" s="2" t="s">
        <v>21</v>
      </c>
      <c r="P351" s="2">
        <v>25</v>
      </c>
      <c r="Q351" s="2" t="s">
        <v>1362</v>
      </c>
      <c r="R351" s="2" t="s">
        <v>22</v>
      </c>
      <c r="S351" s="99" t="s">
        <v>842</v>
      </c>
      <c r="T351" s="4">
        <v>106103</v>
      </c>
      <c r="U351" s="4">
        <v>115100</v>
      </c>
      <c r="V351" s="4">
        <f>P351*400*4572/1000000</f>
        <v>45.72</v>
      </c>
      <c r="W351" s="102">
        <f t="shared" si="7"/>
        <v>121.6152</v>
      </c>
      <c r="X351" s="4">
        <v>0</v>
      </c>
      <c r="Y351" s="99" t="s">
        <v>841</v>
      </c>
    </row>
    <row r="352" spans="1:24" s="90" customFormat="1" ht="12">
      <c r="A352" s="86" t="s">
        <v>778</v>
      </c>
      <c r="B352" s="86"/>
      <c r="C352" s="86"/>
      <c r="D352" s="86"/>
      <c r="E352" s="86"/>
      <c r="F352" s="86"/>
      <c r="G352" s="86"/>
      <c r="H352" s="86"/>
      <c r="I352" s="87"/>
      <c r="J352" s="86"/>
      <c r="K352" s="86"/>
      <c r="L352" s="88"/>
      <c r="M352" s="86"/>
      <c r="N352" s="86"/>
      <c r="O352" s="86"/>
      <c r="P352" s="1"/>
      <c r="Q352" s="86"/>
      <c r="R352" s="86"/>
      <c r="T352" s="112"/>
      <c r="U352" s="112"/>
      <c r="V352" s="112"/>
      <c r="W352" s="113">
        <f t="shared" si="7"/>
        <v>0</v>
      </c>
      <c r="X352" s="112"/>
    </row>
    <row r="353" spans="1:25" ht="36">
      <c r="A353" s="2">
        <v>335</v>
      </c>
      <c r="B353" s="2">
        <v>1</v>
      </c>
      <c r="C353" s="2" t="s">
        <v>1331</v>
      </c>
      <c r="D353" s="2" t="s">
        <v>1410</v>
      </c>
      <c r="E353" s="2" t="s">
        <v>1332</v>
      </c>
      <c r="F353" s="2" t="s">
        <v>1162</v>
      </c>
      <c r="G353" s="2" t="s">
        <v>1333</v>
      </c>
      <c r="H353" s="2" t="s">
        <v>1411</v>
      </c>
      <c r="I353" s="11">
        <v>37716</v>
      </c>
      <c r="J353" s="2">
        <v>178</v>
      </c>
      <c r="K353" s="2">
        <v>178</v>
      </c>
      <c r="L353" s="2">
        <v>2460</v>
      </c>
      <c r="M353" s="2" t="s">
        <v>1421</v>
      </c>
      <c r="N353" s="2" t="s">
        <v>1102</v>
      </c>
      <c r="O353" s="2" t="s">
        <v>663</v>
      </c>
      <c r="P353" s="2">
        <v>0.3</v>
      </c>
      <c r="Q353" s="7">
        <v>41315</v>
      </c>
      <c r="R353" s="2" t="s">
        <v>293</v>
      </c>
      <c r="S353" s="4" t="s">
        <v>208</v>
      </c>
      <c r="T353" s="4">
        <v>450</v>
      </c>
      <c r="U353" s="4">
        <v>725</v>
      </c>
      <c r="V353" s="102">
        <v>0.36</v>
      </c>
      <c r="W353" s="102">
        <f t="shared" si="7"/>
        <v>0.9576</v>
      </c>
      <c r="X353" s="4">
        <v>150</v>
      </c>
      <c r="Y353" s="4" t="s">
        <v>846</v>
      </c>
    </row>
    <row r="354" spans="1:25" ht="60">
      <c r="A354" s="2">
        <v>336</v>
      </c>
      <c r="B354" s="2">
        <v>2</v>
      </c>
      <c r="C354" s="2" t="s">
        <v>1331</v>
      </c>
      <c r="D354" s="2" t="s">
        <v>1579</v>
      </c>
      <c r="E354" s="2" t="s">
        <v>294</v>
      </c>
      <c r="F354" s="2" t="s">
        <v>1415</v>
      </c>
      <c r="G354" s="2" t="s">
        <v>295</v>
      </c>
      <c r="H354" s="2" t="s">
        <v>1438</v>
      </c>
      <c r="I354" s="11">
        <v>29403</v>
      </c>
      <c r="J354" s="2">
        <v>127</v>
      </c>
      <c r="K354" s="2">
        <v>127</v>
      </c>
      <c r="L354" s="2">
        <v>1500</v>
      </c>
      <c r="M354" s="2" t="s">
        <v>1421</v>
      </c>
      <c r="N354" s="2" t="s">
        <v>1594</v>
      </c>
      <c r="O354" s="2" t="s">
        <v>1594</v>
      </c>
      <c r="P354" s="2"/>
      <c r="Q354" s="7">
        <v>41334</v>
      </c>
      <c r="R354" s="2" t="s">
        <v>1403</v>
      </c>
      <c r="S354" s="4" t="s">
        <v>1414</v>
      </c>
      <c r="T354" s="4">
        <v>260</v>
      </c>
      <c r="U354" s="4">
        <v>750</v>
      </c>
      <c r="V354" s="102">
        <v>0.3</v>
      </c>
      <c r="W354" s="102">
        <f t="shared" si="7"/>
        <v>0.798</v>
      </c>
      <c r="X354" s="4">
        <v>0</v>
      </c>
      <c r="Y354" s="103" t="s">
        <v>841</v>
      </c>
    </row>
    <row r="355" spans="1:25" ht="36">
      <c r="A355" s="2">
        <v>337</v>
      </c>
      <c r="B355" s="2">
        <v>3</v>
      </c>
      <c r="C355" s="2" t="s">
        <v>1331</v>
      </c>
      <c r="D355" s="2" t="s">
        <v>1579</v>
      </c>
      <c r="E355" s="2" t="s">
        <v>595</v>
      </c>
      <c r="F355" s="2" t="s">
        <v>1576</v>
      </c>
      <c r="G355" s="2" t="s">
        <v>596</v>
      </c>
      <c r="H355" s="2" t="s">
        <v>1427</v>
      </c>
      <c r="I355" s="11">
        <v>34394</v>
      </c>
      <c r="J355" s="2">
        <v>466</v>
      </c>
      <c r="K355" s="2">
        <v>235</v>
      </c>
      <c r="L355" s="2">
        <v>3495.35</v>
      </c>
      <c r="M355" s="2" t="s">
        <v>1412</v>
      </c>
      <c r="N355" s="2" t="s">
        <v>550</v>
      </c>
      <c r="O355" s="2" t="s">
        <v>550</v>
      </c>
      <c r="P355" s="2">
        <v>15</v>
      </c>
      <c r="Q355" s="7">
        <v>41334</v>
      </c>
      <c r="R355" s="2" t="s">
        <v>597</v>
      </c>
      <c r="S355" s="4" t="s">
        <v>1414</v>
      </c>
      <c r="T355" s="4">
        <v>5395.55</v>
      </c>
      <c r="U355" s="4">
        <v>1200</v>
      </c>
      <c r="V355" s="102">
        <f>P355*0.12</f>
        <v>1.7999999999999998</v>
      </c>
      <c r="W355" s="102">
        <f t="shared" si="7"/>
        <v>4.787999999999999</v>
      </c>
      <c r="X355" s="4">
        <v>0</v>
      </c>
      <c r="Y355" s="114" t="s">
        <v>846</v>
      </c>
    </row>
    <row r="356" spans="1:25" ht="24">
      <c r="A356" s="2">
        <v>338</v>
      </c>
      <c r="B356" s="2">
        <v>4</v>
      </c>
      <c r="C356" s="2" t="s">
        <v>1331</v>
      </c>
      <c r="D356" s="2" t="s">
        <v>1579</v>
      </c>
      <c r="E356" s="2" t="s">
        <v>1404</v>
      </c>
      <c r="F356" s="2" t="s">
        <v>462</v>
      </c>
      <c r="G356" s="2" t="s">
        <v>1405</v>
      </c>
      <c r="H356" s="2" t="s">
        <v>1411</v>
      </c>
      <c r="I356" s="11">
        <v>34608</v>
      </c>
      <c r="J356" s="2">
        <v>312</v>
      </c>
      <c r="K356" s="2">
        <v>312</v>
      </c>
      <c r="L356" s="2">
        <v>1800</v>
      </c>
      <c r="M356" s="2" t="s">
        <v>1421</v>
      </c>
      <c r="N356" s="2" t="s">
        <v>1406</v>
      </c>
      <c r="O356" s="2" t="s">
        <v>1406</v>
      </c>
      <c r="P356" s="2">
        <v>180</v>
      </c>
      <c r="Q356" s="7">
        <v>41456</v>
      </c>
      <c r="R356" s="2" t="s">
        <v>1407</v>
      </c>
      <c r="S356" s="4" t="s">
        <v>208</v>
      </c>
      <c r="T356" s="4">
        <v>600</v>
      </c>
      <c r="U356" s="4">
        <v>500</v>
      </c>
      <c r="V356" s="102">
        <v>0.36</v>
      </c>
      <c r="W356" s="102">
        <f t="shared" si="7"/>
        <v>0.9576</v>
      </c>
      <c r="Y356" s="4" t="s">
        <v>841</v>
      </c>
    </row>
    <row r="357" spans="1:25" ht="72">
      <c r="A357" s="2">
        <v>339</v>
      </c>
      <c r="B357" s="2">
        <v>5</v>
      </c>
      <c r="C357" s="2" t="s">
        <v>1331</v>
      </c>
      <c r="D357" s="2" t="s">
        <v>1410</v>
      </c>
      <c r="E357" s="2" t="s">
        <v>1332</v>
      </c>
      <c r="F357" s="2" t="s">
        <v>275</v>
      </c>
      <c r="G357" s="2" t="s">
        <v>779</v>
      </c>
      <c r="H357" s="2" t="s">
        <v>1411</v>
      </c>
      <c r="I357" s="11">
        <v>36373</v>
      </c>
      <c r="J357" s="2">
        <v>122</v>
      </c>
      <c r="K357" s="2">
        <v>122</v>
      </c>
      <c r="L357" s="2">
        <v>3000</v>
      </c>
      <c r="M357" s="2" t="s">
        <v>1421</v>
      </c>
      <c r="N357" s="2">
        <v>1.5</v>
      </c>
      <c r="O357" s="2" t="s">
        <v>661</v>
      </c>
      <c r="P357" s="2">
        <v>1.5</v>
      </c>
      <c r="Q357" s="7">
        <v>41424</v>
      </c>
      <c r="R357" s="2" t="s">
        <v>780</v>
      </c>
      <c r="S357" s="4" t="s">
        <v>208</v>
      </c>
      <c r="T357" s="4">
        <v>2000</v>
      </c>
      <c r="U357" s="4">
        <v>266</v>
      </c>
      <c r="V357" s="102"/>
      <c r="W357" s="102">
        <f t="shared" si="7"/>
        <v>0</v>
      </c>
      <c r="X357" s="4">
        <v>237.6</v>
      </c>
      <c r="Y357" s="4" t="s">
        <v>846</v>
      </c>
    </row>
    <row r="358" spans="1:25" ht="60">
      <c r="A358" s="2">
        <v>340</v>
      </c>
      <c r="B358" s="2">
        <v>6</v>
      </c>
      <c r="C358" s="2" t="s">
        <v>1331</v>
      </c>
      <c r="D358" s="2" t="s">
        <v>1579</v>
      </c>
      <c r="E358" s="2" t="s">
        <v>294</v>
      </c>
      <c r="F358" s="2" t="s">
        <v>283</v>
      </c>
      <c r="G358" s="2" t="s">
        <v>1408</v>
      </c>
      <c r="H358" s="2" t="s">
        <v>1411</v>
      </c>
      <c r="I358" s="11">
        <v>35551</v>
      </c>
      <c r="J358" s="2">
        <v>82</v>
      </c>
      <c r="K358" s="2">
        <v>82</v>
      </c>
      <c r="L358" s="2">
        <v>305</v>
      </c>
      <c r="M358" s="2" t="s">
        <v>1421</v>
      </c>
      <c r="N358" s="2" t="s">
        <v>1409</v>
      </c>
      <c r="O358" s="2" t="s">
        <v>1409</v>
      </c>
      <c r="P358" s="2"/>
      <c r="Q358" s="5">
        <v>41334</v>
      </c>
      <c r="R358" s="2" t="s">
        <v>1613</v>
      </c>
      <c r="S358" s="4" t="s">
        <v>1414</v>
      </c>
      <c r="T358" s="4">
        <v>860</v>
      </c>
      <c r="U358" s="4">
        <v>500</v>
      </c>
      <c r="V358" s="102"/>
      <c r="W358" s="102">
        <f t="shared" si="7"/>
        <v>0</v>
      </c>
      <c r="X358" s="103">
        <v>0</v>
      </c>
      <c r="Y358" s="103" t="s">
        <v>841</v>
      </c>
    </row>
    <row r="359" spans="1:25" ht="24">
      <c r="A359" s="2">
        <v>341</v>
      </c>
      <c r="B359" s="2">
        <v>7</v>
      </c>
      <c r="C359" s="2" t="s">
        <v>1331</v>
      </c>
      <c r="D359" s="2" t="s">
        <v>1410</v>
      </c>
      <c r="E359" s="2" t="s">
        <v>1332</v>
      </c>
      <c r="F359" s="2" t="s">
        <v>283</v>
      </c>
      <c r="G359" s="2" t="s">
        <v>1614</v>
      </c>
      <c r="H359" s="30" t="s">
        <v>1411</v>
      </c>
      <c r="I359" s="11">
        <v>37104</v>
      </c>
      <c r="J359" s="2">
        <v>85</v>
      </c>
      <c r="K359" s="2">
        <v>85</v>
      </c>
      <c r="L359" s="2">
        <v>320</v>
      </c>
      <c r="M359" s="2" t="s">
        <v>1421</v>
      </c>
      <c r="N359" s="2" t="s">
        <v>1615</v>
      </c>
      <c r="O359" s="2" t="s">
        <v>1615</v>
      </c>
      <c r="P359" s="2"/>
      <c r="Q359" s="7">
        <v>41363</v>
      </c>
      <c r="R359" s="2" t="s">
        <v>0</v>
      </c>
      <c r="S359" s="4" t="s">
        <v>1230</v>
      </c>
      <c r="T359" s="4">
        <v>300</v>
      </c>
      <c r="U359" s="4">
        <v>154</v>
      </c>
      <c r="V359" s="102"/>
      <c r="W359" s="102">
        <f t="shared" si="7"/>
        <v>0</v>
      </c>
      <c r="Y359" s="103" t="s">
        <v>841</v>
      </c>
    </row>
    <row r="360" spans="1:25" ht="60">
      <c r="A360" s="2">
        <v>342</v>
      </c>
      <c r="B360" s="2">
        <v>8</v>
      </c>
      <c r="C360" s="2" t="s">
        <v>1331</v>
      </c>
      <c r="D360" s="2" t="s">
        <v>1579</v>
      </c>
      <c r="E360" s="2" t="s">
        <v>1</v>
      </c>
      <c r="F360" s="2" t="s">
        <v>451</v>
      </c>
      <c r="G360" s="2" t="s">
        <v>2</v>
      </c>
      <c r="H360" s="2" t="s">
        <v>1411</v>
      </c>
      <c r="I360" s="11">
        <v>34029</v>
      </c>
      <c r="J360" s="2">
        <v>520</v>
      </c>
      <c r="K360" s="2">
        <v>520</v>
      </c>
      <c r="L360" s="2">
        <v>29300</v>
      </c>
      <c r="M360" s="2" t="s">
        <v>1412</v>
      </c>
      <c r="N360" s="2" t="s">
        <v>3</v>
      </c>
      <c r="O360" s="2" t="s">
        <v>4</v>
      </c>
      <c r="P360" s="2"/>
      <c r="Q360" s="28">
        <v>41608</v>
      </c>
      <c r="R360" s="2" t="s">
        <v>1440</v>
      </c>
      <c r="S360" s="4" t="s">
        <v>267</v>
      </c>
      <c r="T360" s="4">
        <v>8000</v>
      </c>
      <c r="U360" s="4">
        <v>3000</v>
      </c>
      <c r="V360" s="102"/>
      <c r="W360" s="102">
        <f t="shared" si="7"/>
        <v>0</v>
      </c>
      <c r="X360" s="4" t="s">
        <v>1568</v>
      </c>
      <c r="Y360" s="103" t="s">
        <v>841</v>
      </c>
    </row>
    <row r="361" spans="1:25" ht="24">
      <c r="A361" s="2">
        <v>343</v>
      </c>
      <c r="B361" s="2">
        <v>9</v>
      </c>
      <c r="C361" s="2" t="s">
        <v>1331</v>
      </c>
      <c r="D361" s="2" t="s">
        <v>1579</v>
      </c>
      <c r="E361" s="2" t="s">
        <v>781</v>
      </c>
      <c r="F361" s="2" t="s">
        <v>1571</v>
      </c>
      <c r="G361" s="2" t="s">
        <v>782</v>
      </c>
      <c r="H361" s="2" t="s">
        <v>1411</v>
      </c>
      <c r="I361" s="11">
        <v>39934</v>
      </c>
      <c r="J361" s="2">
        <v>80</v>
      </c>
      <c r="K361" s="2">
        <v>30</v>
      </c>
      <c r="L361" s="2">
        <v>10800</v>
      </c>
      <c r="M361" s="2" t="s">
        <v>1412</v>
      </c>
      <c r="N361" s="2" t="s">
        <v>271</v>
      </c>
      <c r="O361" s="2" t="s">
        <v>1102</v>
      </c>
      <c r="P361" s="2"/>
      <c r="Q361" s="7">
        <v>41426</v>
      </c>
      <c r="R361" s="2" t="s">
        <v>1441</v>
      </c>
      <c r="S361" s="4" t="s">
        <v>1414</v>
      </c>
      <c r="T361" s="4">
        <v>150</v>
      </c>
      <c r="U361" s="4">
        <v>320</v>
      </c>
      <c r="V361" s="102">
        <v>0.1</v>
      </c>
      <c r="W361" s="102">
        <f t="shared" si="7"/>
        <v>0.266</v>
      </c>
      <c r="Y361" s="103" t="s">
        <v>841</v>
      </c>
    </row>
    <row r="362" spans="1:25" ht="72">
      <c r="A362" s="2">
        <v>344</v>
      </c>
      <c r="B362" s="2">
        <v>10</v>
      </c>
      <c r="C362" s="2" t="s">
        <v>1331</v>
      </c>
      <c r="D362" s="2" t="s">
        <v>1410</v>
      </c>
      <c r="E362" s="2" t="s">
        <v>1332</v>
      </c>
      <c r="F362" s="2" t="s">
        <v>1571</v>
      </c>
      <c r="G362" s="2" t="s">
        <v>783</v>
      </c>
      <c r="H362" s="2" t="s">
        <v>1411</v>
      </c>
      <c r="I362" s="11">
        <v>37944</v>
      </c>
      <c r="J362" s="2">
        <v>700</v>
      </c>
      <c r="K362" s="2">
        <v>29</v>
      </c>
      <c r="L362" s="2">
        <v>72000</v>
      </c>
      <c r="M362" s="2" t="s">
        <v>1412</v>
      </c>
      <c r="N362" s="2" t="s">
        <v>1442</v>
      </c>
      <c r="O362" s="2" t="s">
        <v>1443</v>
      </c>
      <c r="P362" s="2"/>
      <c r="Q362" s="7">
        <v>41424</v>
      </c>
      <c r="R362" s="2" t="s">
        <v>1444</v>
      </c>
      <c r="S362" s="4" t="s">
        <v>208</v>
      </c>
      <c r="T362" s="4">
        <v>1972</v>
      </c>
      <c r="U362" s="4">
        <v>120</v>
      </c>
      <c r="V362" s="102">
        <v>0.1</v>
      </c>
      <c r="W362" s="102">
        <f t="shared" si="7"/>
        <v>0.266</v>
      </c>
      <c r="X362" s="4">
        <v>0</v>
      </c>
      <c r="Y362" s="103" t="s">
        <v>841</v>
      </c>
    </row>
    <row r="363" spans="1:25" ht="24">
      <c r="A363" s="2">
        <v>345</v>
      </c>
      <c r="B363" s="2">
        <v>11</v>
      </c>
      <c r="C363" s="2" t="s">
        <v>1331</v>
      </c>
      <c r="D363" s="2" t="s">
        <v>1579</v>
      </c>
      <c r="E363" s="2" t="s">
        <v>1404</v>
      </c>
      <c r="F363" s="2" t="s">
        <v>1571</v>
      </c>
      <c r="G363" s="2" t="s">
        <v>1445</v>
      </c>
      <c r="H363" s="2" t="s">
        <v>1411</v>
      </c>
      <c r="I363" s="11">
        <v>38041</v>
      </c>
      <c r="J363" s="2">
        <v>108</v>
      </c>
      <c r="K363" s="2">
        <v>20</v>
      </c>
      <c r="L363" s="2">
        <v>3151.42</v>
      </c>
      <c r="M363" s="2" t="s">
        <v>1412</v>
      </c>
      <c r="N363" s="2" t="s">
        <v>35</v>
      </c>
      <c r="O363" s="2" t="s">
        <v>1102</v>
      </c>
      <c r="P363" s="2"/>
      <c r="Q363" s="7">
        <v>41419</v>
      </c>
      <c r="R363" s="2" t="s">
        <v>1446</v>
      </c>
      <c r="S363" s="4" t="s">
        <v>1414</v>
      </c>
      <c r="T363" s="4">
        <v>150</v>
      </c>
      <c r="U363" s="4">
        <v>350</v>
      </c>
      <c r="V363" s="102">
        <v>0.05</v>
      </c>
      <c r="W363" s="102">
        <f t="shared" si="7"/>
        <v>0.133</v>
      </c>
      <c r="X363" s="4" t="s">
        <v>1568</v>
      </c>
      <c r="Y363" s="103" t="s">
        <v>841</v>
      </c>
    </row>
    <row r="364" spans="1:25" ht="36">
      <c r="A364" s="2">
        <v>346</v>
      </c>
      <c r="B364" s="2">
        <v>12</v>
      </c>
      <c r="C364" s="2" t="s">
        <v>784</v>
      </c>
      <c r="D364" s="2" t="s">
        <v>768</v>
      </c>
      <c r="E364" s="2" t="s">
        <v>595</v>
      </c>
      <c r="F364" s="2" t="s">
        <v>785</v>
      </c>
      <c r="G364" s="2" t="s">
        <v>786</v>
      </c>
      <c r="H364" s="2" t="s">
        <v>787</v>
      </c>
      <c r="I364" s="11" t="s">
        <v>788</v>
      </c>
      <c r="J364" s="2">
        <v>316</v>
      </c>
      <c r="K364" s="2">
        <v>133</v>
      </c>
      <c r="L364" s="2">
        <v>23198.29</v>
      </c>
      <c r="M364" s="2" t="s">
        <v>887</v>
      </c>
      <c r="N364" s="2" t="s">
        <v>789</v>
      </c>
      <c r="O364" s="2" t="s">
        <v>789</v>
      </c>
      <c r="P364" s="2">
        <v>0.6</v>
      </c>
      <c r="Q364" s="5">
        <v>41608</v>
      </c>
      <c r="R364" s="2" t="s">
        <v>790</v>
      </c>
      <c r="S364" s="99" t="s">
        <v>842</v>
      </c>
      <c r="T364" s="4">
        <v>2200</v>
      </c>
      <c r="U364" s="4">
        <v>1100</v>
      </c>
      <c r="V364" s="4">
        <f>P364*400*4572/1000000</f>
        <v>1.09728</v>
      </c>
      <c r="W364" s="102">
        <f t="shared" si="7"/>
        <v>2.9187648000000004</v>
      </c>
      <c r="X364" s="4">
        <v>0</v>
      </c>
      <c r="Y364" s="99" t="s">
        <v>841</v>
      </c>
    </row>
    <row r="365" spans="1:24" s="90" customFormat="1" ht="12">
      <c r="A365" s="86" t="s">
        <v>791</v>
      </c>
      <c r="B365" s="86"/>
      <c r="C365" s="86"/>
      <c r="D365" s="86"/>
      <c r="E365" s="86"/>
      <c r="F365" s="86"/>
      <c r="G365" s="86"/>
      <c r="H365" s="86"/>
      <c r="I365" s="87"/>
      <c r="J365" s="86"/>
      <c r="K365" s="86"/>
      <c r="L365" s="88"/>
      <c r="M365" s="89"/>
      <c r="N365" s="89"/>
      <c r="O365" s="86"/>
      <c r="P365" s="1"/>
      <c r="Q365" s="86"/>
      <c r="R365" s="86"/>
      <c r="T365" s="112"/>
      <c r="U365" s="112"/>
      <c r="V365" s="112"/>
      <c r="W365" s="113">
        <f t="shared" si="7"/>
        <v>0</v>
      </c>
      <c r="X365" s="112"/>
    </row>
    <row r="366" spans="1:25" ht="24">
      <c r="A366" s="2">
        <v>347</v>
      </c>
      <c r="B366" s="2">
        <v>1</v>
      </c>
      <c r="C366" s="2" t="s">
        <v>1447</v>
      </c>
      <c r="D366" s="2" t="s">
        <v>1579</v>
      </c>
      <c r="E366" s="2" t="s">
        <v>1448</v>
      </c>
      <c r="F366" s="2" t="s">
        <v>1449</v>
      </c>
      <c r="G366" s="2" t="s">
        <v>1450</v>
      </c>
      <c r="H366" s="2" t="s">
        <v>1411</v>
      </c>
      <c r="I366" s="11">
        <v>37773</v>
      </c>
      <c r="J366" s="2">
        <v>40</v>
      </c>
      <c r="K366" s="2">
        <v>40</v>
      </c>
      <c r="L366" s="2">
        <v>121</v>
      </c>
      <c r="M366" s="2" t="s">
        <v>1421</v>
      </c>
      <c r="N366" s="2" t="s">
        <v>848</v>
      </c>
      <c r="O366" s="2" t="s">
        <v>848</v>
      </c>
      <c r="P366" s="2">
        <v>12</v>
      </c>
      <c r="Q366" s="76">
        <v>41588</v>
      </c>
      <c r="R366" s="2" t="s">
        <v>792</v>
      </c>
      <c r="S366" s="4" t="s">
        <v>267</v>
      </c>
      <c r="T366" s="4">
        <v>942</v>
      </c>
      <c r="U366" s="4">
        <v>500</v>
      </c>
      <c r="V366" s="4">
        <f>P366*0.2</f>
        <v>2.4000000000000004</v>
      </c>
      <c r="W366" s="102">
        <f t="shared" si="7"/>
        <v>6.384000000000001</v>
      </c>
      <c r="X366" s="4">
        <v>2</v>
      </c>
      <c r="Y366" s="4" t="s">
        <v>846</v>
      </c>
    </row>
    <row r="367" spans="1:25" ht="24">
      <c r="A367" s="2">
        <v>348</v>
      </c>
      <c r="B367" s="2">
        <v>2</v>
      </c>
      <c r="C367" s="2" t="s">
        <v>1447</v>
      </c>
      <c r="D367" s="2" t="s">
        <v>1579</v>
      </c>
      <c r="E367" s="2" t="s">
        <v>1451</v>
      </c>
      <c r="F367" s="2" t="s">
        <v>1162</v>
      </c>
      <c r="G367" s="2" t="s">
        <v>1452</v>
      </c>
      <c r="H367" s="2" t="s">
        <v>1411</v>
      </c>
      <c r="I367" s="11">
        <v>37622</v>
      </c>
      <c r="J367" s="2">
        <v>285</v>
      </c>
      <c r="K367" s="2">
        <v>285</v>
      </c>
      <c r="L367" s="2">
        <v>1625.9</v>
      </c>
      <c r="M367" s="2" t="s">
        <v>1412</v>
      </c>
      <c r="N367" s="2" t="s">
        <v>441</v>
      </c>
      <c r="O367" s="2" t="s">
        <v>441</v>
      </c>
      <c r="P367" s="2">
        <v>0.8</v>
      </c>
      <c r="Q367" s="7">
        <v>41608</v>
      </c>
      <c r="R367" s="2" t="s">
        <v>1453</v>
      </c>
      <c r="S367" s="4" t="s">
        <v>1414</v>
      </c>
      <c r="T367" s="4">
        <v>756.1</v>
      </c>
      <c r="U367" s="4">
        <v>300</v>
      </c>
      <c r="V367" s="102">
        <v>0.36</v>
      </c>
      <c r="W367" s="102">
        <f t="shared" si="7"/>
        <v>0.9576</v>
      </c>
      <c r="Y367" s="4" t="s">
        <v>846</v>
      </c>
    </row>
    <row r="368" spans="1:25" ht="24">
      <c r="A368" s="2">
        <v>349</v>
      </c>
      <c r="B368" s="2">
        <v>3</v>
      </c>
      <c r="C368" s="2" t="s">
        <v>1447</v>
      </c>
      <c r="D368" s="2" t="s">
        <v>1579</v>
      </c>
      <c r="E368" s="2" t="s">
        <v>1454</v>
      </c>
      <c r="F368" s="2" t="s">
        <v>1162</v>
      </c>
      <c r="G368" s="2" t="s">
        <v>1455</v>
      </c>
      <c r="H368" s="2" t="s">
        <v>1411</v>
      </c>
      <c r="I368" s="11">
        <v>36951</v>
      </c>
      <c r="J368" s="2">
        <v>150</v>
      </c>
      <c r="K368" s="2">
        <v>70</v>
      </c>
      <c r="L368" s="2">
        <v>13000</v>
      </c>
      <c r="M368" s="2" t="s">
        <v>1412</v>
      </c>
      <c r="N368" s="2" t="s">
        <v>1456</v>
      </c>
      <c r="O368" s="2" t="s">
        <v>35</v>
      </c>
      <c r="P368" s="2">
        <v>0.6</v>
      </c>
      <c r="Q368" s="7">
        <v>41588</v>
      </c>
      <c r="R368" s="2" t="s">
        <v>1457</v>
      </c>
      <c r="S368" s="4" t="s">
        <v>1414</v>
      </c>
      <c r="T368" s="4">
        <v>900</v>
      </c>
      <c r="U368" s="4">
        <v>400</v>
      </c>
      <c r="V368" s="102">
        <v>1.2</v>
      </c>
      <c r="W368" s="102">
        <f t="shared" si="7"/>
        <v>3.192</v>
      </c>
      <c r="X368" s="103"/>
      <c r="Y368" s="4" t="s">
        <v>846</v>
      </c>
    </row>
    <row r="369" spans="1:25" ht="24">
      <c r="A369" s="2">
        <v>350</v>
      </c>
      <c r="B369" s="2">
        <v>4</v>
      </c>
      <c r="C369" s="2" t="s">
        <v>1447</v>
      </c>
      <c r="D369" s="2" t="s">
        <v>1579</v>
      </c>
      <c r="E369" s="2" t="s">
        <v>1454</v>
      </c>
      <c r="F369" s="2" t="s">
        <v>1162</v>
      </c>
      <c r="G369" s="2" t="s">
        <v>1458</v>
      </c>
      <c r="H369" s="2" t="s">
        <v>1411</v>
      </c>
      <c r="I369" s="11">
        <v>36039</v>
      </c>
      <c r="J369" s="2">
        <v>106</v>
      </c>
      <c r="K369" s="2">
        <v>86</v>
      </c>
      <c r="L369" s="2">
        <v>3600</v>
      </c>
      <c r="M369" s="2" t="s">
        <v>1412</v>
      </c>
      <c r="N369" s="2" t="s">
        <v>35</v>
      </c>
      <c r="O369" s="2" t="s">
        <v>35</v>
      </c>
      <c r="P369" s="2">
        <v>0.6</v>
      </c>
      <c r="Q369" s="76">
        <v>41588</v>
      </c>
      <c r="R369" s="2" t="s">
        <v>1462</v>
      </c>
      <c r="S369" s="4" t="s">
        <v>1414</v>
      </c>
      <c r="T369" s="4">
        <v>1200</v>
      </c>
      <c r="U369" s="4">
        <v>350</v>
      </c>
      <c r="V369" s="102">
        <v>1.2</v>
      </c>
      <c r="W369" s="102">
        <f t="shared" si="7"/>
        <v>3.192</v>
      </c>
      <c r="X369" s="103"/>
      <c r="Y369" s="4" t="s">
        <v>846</v>
      </c>
    </row>
    <row r="370" spans="1:25" ht="36">
      <c r="A370" s="2">
        <v>351</v>
      </c>
      <c r="B370" s="2">
        <v>6</v>
      </c>
      <c r="C370" s="2" t="s">
        <v>1447</v>
      </c>
      <c r="D370" s="2" t="s">
        <v>1579</v>
      </c>
      <c r="E370" s="2" t="s">
        <v>1463</v>
      </c>
      <c r="F370" s="2" t="s">
        <v>1576</v>
      </c>
      <c r="G370" s="2" t="s">
        <v>598</v>
      </c>
      <c r="H370" s="2" t="s">
        <v>1411</v>
      </c>
      <c r="I370" s="11">
        <v>37196</v>
      </c>
      <c r="J370" s="2">
        <v>350</v>
      </c>
      <c r="K370" s="2">
        <v>185</v>
      </c>
      <c r="L370" s="2">
        <v>7200</v>
      </c>
      <c r="M370" s="2" t="s">
        <v>1412</v>
      </c>
      <c r="N370" s="2" t="s">
        <v>1232</v>
      </c>
      <c r="O370" s="2" t="s">
        <v>1232</v>
      </c>
      <c r="P370" s="2">
        <v>20</v>
      </c>
      <c r="Q370" s="7">
        <v>41588</v>
      </c>
      <c r="R370" s="2" t="s">
        <v>599</v>
      </c>
      <c r="S370" s="4" t="s">
        <v>1221</v>
      </c>
      <c r="T370" s="4">
        <v>5000</v>
      </c>
      <c r="U370" s="4">
        <v>900</v>
      </c>
      <c r="V370" s="102">
        <f>P370*0.12</f>
        <v>2.4</v>
      </c>
      <c r="W370" s="102">
        <f t="shared" si="7"/>
        <v>6.384</v>
      </c>
      <c r="X370" s="4">
        <v>195800</v>
      </c>
      <c r="Y370" s="114" t="s">
        <v>846</v>
      </c>
    </row>
    <row r="371" spans="1:25" ht="48">
      <c r="A371" s="2">
        <v>352</v>
      </c>
      <c r="B371" s="2">
        <v>7</v>
      </c>
      <c r="C371" s="2" t="s">
        <v>1447</v>
      </c>
      <c r="D371" s="2" t="s">
        <v>1579</v>
      </c>
      <c r="E371" s="2" t="s">
        <v>1451</v>
      </c>
      <c r="F371" s="2" t="s">
        <v>268</v>
      </c>
      <c r="G371" s="2" t="s">
        <v>1464</v>
      </c>
      <c r="H371" s="2" t="s">
        <v>1411</v>
      </c>
      <c r="I371" s="11">
        <v>38078</v>
      </c>
      <c r="J371" s="2">
        <v>477</v>
      </c>
      <c r="K371" s="2">
        <v>477</v>
      </c>
      <c r="L371" s="2">
        <v>13000</v>
      </c>
      <c r="M371" s="2" t="s">
        <v>1412</v>
      </c>
      <c r="N371" s="2" t="s">
        <v>1465</v>
      </c>
      <c r="O371" s="2" t="s">
        <v>1465</v>
      </c>
      <c r="P371" s="2"/>
      <c r="Q371" s="76">
        <v>41588</v>
      </c>
      <c r="R371" s="2" t="s">
        <v>1466</v>
      </c>
      <c r="S371" s="4" t="s">
        <v>1414</v>
      </c>
      <c r="T371" s="4">
        <v>6780</v>
      </c>
      <c r="U371" s="4">
        <v>1800</v>
      </c>
      <c r="V371" s="102">
        <v>1.3</v>
      </c>
      <c r="W371" s="102">
        <f t="shared" si="7"/>
        <v>3.458</v>
      </c>
      <c r="Y371" s="103" t="s">
        <v>841</v>
      </c>
    </row>
    <row r="372" spans="1:25" ht="12">
      <c r="A372" s="2">
        <v>353</v>
      </c>
      <c r="B372" s="2">
        <v>8</v>
      </c>
      <c r="C372" s="2" t="s">
        <v>1447</v>
      </c>
      <c r="D372" s="2" t="s">
        <v>1579</v>
      </c>
      <c r="E372" s="2" t="s">
        <v>1451</v>
      </c>
      <c r="F372" s="2" t="s">
        <v>279</v>
      </c>
      <c r="G372" s="8" t="s">
        <v>1467</v>
      </c>
      <c r="H372" s="2" t="s">
        <v>1411</v>
      </c>
      <c r="I372" s="44">
        <v>38749</v>
      </c>
      <c r="J372" s="8">
        <v>127</v>
      </c>
      <c r="K372" s="8">
        <v>127</v>
      </c>
      <c r="L372" s="8">
        <v>323.65</v>
      </c>
      <c r="M372" s="2" t="s">
        <v>1421</v>
      </c>
      <c r="N372" s="8" t="s">
        <v>1468</v>
      </c>
      <c r="O372" s="8" t="s">
        <v>1468</v>
      </c>
      <c r="P372" s="8"/>
      <c r="Q372" s="76">
        <v>41588</v>
      </c>
      <c r="R372" s="2" t="s">
        <v>1469</v>
      </c>
      <c r="S372" s="4" t="s">
        <v>1414</v>
      </c>
      <c r="T372" s="4">
        <v>330</v>
      </c>
      <c r="U372" s="4">
        <v>230</v>
      </c>
      <c r="V372" s="102"/>
      <c r="W372" s="102">
        <f t="shared" si="7"/>
        <v>0</v>
      </c>
      <c r="Y372" s="103" t="s">
        <v>841</v>
      </c>
    </row>
    <row r="373" spans="1:25" ht="48">
      <c r="A373" s="2">
        <v>354</v>
      </c>
      <c r="B373" s="2">
        <v>9</v>
      </c>
      <c r="C373" s="2" t="s">
        <v>1447</v>
      </c>
      <c r="D373" s="2" t="s">
        <v>1410</v>
      </c>
      <c r="E373" s="2" t="s">
        <v>1470</v>
      </c>
      <c r="F373" s="2" t="s">
        <v>451</v>
      </c>
      <c r="G373" s="8" t="s">
        <v>1471</v>
      </c>
      <c r="H373" s="2" t="s">
        <v>1411</v>
      </c>
      <c r="I373" s="44">
        <v>31260</v>
      </c>
      <c r="J373" s="8">
        <v>216</v>
      </c>
      <c r="K373" s="8">
        <v>216</v>
      </c>
      <c r="L373" s="8">
        <v>4500</v>
      </c>
      <c r="M373" s="2" t="s">
        <v>1412</v>
      </c>
      <c r="N373" s="8" t="s">
        <v>1472</v>
      </c>
      <c r="O373" s="8" t="s">
        <v>1472</v>
      </c>
      <c r="P373" s="8"/>
      <c r="Q373" s="76">
        <v>41588</v>
      </c>
      <c r="R373" s="2" t="s">
        <v>1473</v>
      </c>
      <c r="S373" s="4" t="s">
        <v>267</v>
      </c>
      <c r="T373" s="4">
        <v>3000</v>
      </c>
      <c r="U373" s="4">
        <v>500</v>
      </c>
      <c r="V373" s="102"/>
      <c r="W373" s="102">
        <f t="shared" si="7"/>
        <v>0</v>
      </c>
      <c r="X373" s="4">
        <v>263600</v>
      </c>
      <c r="Y373" s="103" t="s">
        <v>841</v>
      </c>
    </row>
    <row r="374" spans="1:25" ht="24">
      <c r="A374" s="2">
        <v>355</v>
      </c>
      <c r="B374" s="2">
        <v>10</v>
      </c>
      <c r="C374" s="2" t="s">
        <v>1447</v>
      </c>
      <c r="D374" s="2" t="s">
        <v>1410</v>
      </c>
      <c r="E374" s="2" t="s">
        <v>1470</v>
      </c>
      <c r="F374" s="2" t="s">
        <v>1567</v>
      </c>
      <c r="G374" s="2" t="s">
        <v>1474</v>
      </c>
      <c r="H374" s="2" t="s">
        <v>1411</v>
      </c>
      <c r="I374" s="11" t="s">
        <v>1215</v>
      </c>
      <c r="J374" s="2">
        <v>268</v>
      </c>
      <c r="K374" s="2">
        <v>148</v>
      </c>
      <c r="L374" s="2">
        <v>2529</v>
      </c>
      <c r="M374" s="2" t="s">
        <v>1412</v>
      </c>
      <c r="N374" s="2" t="s">
        <v>1475</v>
      </c>
      <c r="O374" s="2" t="s">
        <v>610</v>
      </c>
      <c r="P374" s="2">
        <v>1000</v>
      </c>
      <c r="Q374" s="5">
        <v>41588</v>
      </c>
      <c r="R374" s="2" t="s">
        <v>1476</v>
      </c>
      <c r="S374" s="4" t="s">
        <v>267</v>
      </c>
      <c r="T374" s="4">
        <v>2200</v>
      </c>
      <c r="U374" s="4">
        <v>2000</v>
      </c>
      <c r="V374" s="102"/>
      <c r="W374" s="102">
        <f t="shared" si="7"/>
        <v>0</v>
      </c>
      <c r="X374" s="4">
        <v>0.00422</v>
      </c>
      <c r="Y374" s="4" t="s">
        <v>846</v>
      </c>
    </row>
    <row r="375" spans="1:25" ht="24">
      <c r="A375" s="2">
        <v>356</v>
      </c>
      <c r="B375" s="2">
        <v>11</v>
      </c>
      <c r="C375" s="2" t="s">
        <v>1447</v>
      </c>
      <c r="D375" s="2" t="s">
        <v>1579</v>
      </c>
      <c r="E375" s="2" t="s">
        <v>1451</v>
      </c>
      <c r="F375" s="2" t="s">
        <v>1606</v>
      </c>
      <c r="G375" s="2" t="s">
        <v>1477</v>
      </c>
      <c r="H375" s="2" t="s">
        <v>1427</v>
      </c>
      <c r="I375" s="11">
        <v>28764</v>
      </c>
      <c r="J375" s="2">
        <v>435</v>
      </c>
      <c r="K375" s="2">
        <v>435</v>
      </c>
      <c r="L375" s="2">
        <v>1580.32</v>
      </c>
      <c r="M375" s="2" t="s">
        <v>1412</v>
      </c>
      <c r="N375" s="2" t="s">
        <v>1157</v>
      </c>
      <c r="O375" s="2" t="s">
        <v>1157</v>
      </c>
      <c r="P375" s="2">
        <v>1.2</v>
      </c>
      <c r="Q375" s="76">
        <v>41588</v>
      </c>
      <c r="R375" s="2" t="s">
        <v>1478</v>
      </c>
      <c r="S375" s="99" t="s">
        <v>842</v>
      </c>
      <c r="T375" s="4">
        <v>4950</v>
      </c>
      <c r="U375" s="4">
        <v>1450.625</v>
      </c>
      <c r="V375" s="4">
        <f>P375*400*4572/1000000</f>
        <v>2.19456</v>
      </c>
      <c r="W375" s="102">
        <f t="shared" si="7"/>
        <v>5.837529600000001</v>
      </c>
      <c r="Y375" s="99" t="s">
        <v>841</v>
      </c>
    </row>
    <row r="376" spans="1:25" ht="24">
      <c r="A376" s="2">
        <v>357</v>
      </c>
      <c r="B376" s="2">
        <v>12</v>
      </c>
      <c r="C376" s="2" t="s">
        <v>793</v>
      </c>
      <c r="D376" s="2" t="s">
        <v>841</v>
      </c>
      <c r="E376" s="2" t="s">
        <v>794</v>
      </c>
      <c r="F376" s="2" t="s">
        <v>785</v>
      </c>
      <c r="G376" s="2" t="s">
        <v>795</v>
      </c>
      <c r="H376" s="2" t="s">
        <v>886</v>
      </c>
      <c r="I376" s="11">
        <v>37135</v>
      </c>
      <c r="J376" s="2">
        <v>82</v>
      </c>
      <c r="K376" s="2">
        <v>82</v>
      </c>
      <c r="L376" s="2">
        <v>388</v>
      </c>
      <c r="M376" s="2" t="s">
        <v>887</v>
      </c>
      <c r="N376" s="2" t="s">
        <v>796</v>
      </c>
      <c r="O376" s="2" t="s">
        <v>796</v>
      </c>
      <c r="P376" s="2">
        <v>0.3</v>
      </c>
      <c r="Q376" s="5">
        <v>41588</v>
      </c>
      <c r="R376" s="2" t="s">
        <v>797</v>
      </c>
      <c r="S376" s="99" t="s">
        <v>842</v>
      </c>
      <c r="T376" s="4">
        <v>544.12</v>
      </c>
      <c r="U376" s="4">
        <v>648</v>
      </c>
      <c r="V376" s="4">
        <f>P376*400*4572/1000000</f>
        <v>0.54864</v>
      </c>
      <c r="W376" s="102">
        <f t="shared" si="7"/>
        <v>1.4593824000000002</v>
      </c>
      <c r="Y376" s="99" t="s">
        <v>841</v>
      </c>
    </row>
    <row r="377" spans="1:24" s="90" customFormat="1" ht="12">
      <c r="A377" s="86" t="s">
        <v>1152</v>
      </c>
      <c r="B377" s="86"/>
      <c r="C377" s="86"/>
      <c r="D377" s="86"/>
      <c r="E377" s="86"/>
      <c r="F377" s="86"/>
      <c r="G377" s="86"/>
      <c r="H377" s="86"/>
      <c r="I377" s="87"/>
      <c r="J377" s="86"/>
      <c r="K377" s="86"/>
      <c r="L377" s="86"/>
      <c r="M377" s="86"/>
      <c r="N377" s="86"/>
      <c r="O377" s="86"/>
      <c r="P377" s="1"/>
      <c r="Q377" s="86"/>
      <c r="R377" s="86"/>
      <c r="T377" s="112"/>
      <c r="U377" s="112"/>
      <c r="V377" s="112"/>
      <c r="W377" s="113">
        <f t="shared" si="7"/>
        <v>0</v>
      </c>
      <c r="X377" s="112"/>
    </row>
    <row r="378" spans="1:25" ht="12">
      <c r="A378" s="2">
        <v>358</v>
      </c>
      <c r="B378" s="2">
        <v>1</v>
      </c>
      <c r="C378" s="2" t="s">
        <v>1479</v>
      </c>
      <c r="D378" s="2" t="s">
        <v>1410</v>
      </c>
      <c r="E378" s="2" t="s">
        <v>1480</v>
      </c>
      <c r="F378" s="2" t="s">
        <v>1481</v>
      </c>
      <c r="G378" s="2" t="s">
        <v>1482</v>
      </c>
      <c r="H378" s="2" t="s">
        <v>1411</v>
      </c>
      <c r="I378" s="11">
        <v>38108</v>
      </c>
      <c r="J378" s="2">
        <v>112</v>
      </c>
      <c r="K378" s="2">
        <v>112</v>
      </c>
      <c r="L378" s="2">
        <v>2312</v>
      </c>
      <c r="M378" s="2" t="s">
        <v>1421</v>
      </c>
      <c r="N378" s="2" t="s">
        <v>1296</v>
      </c>
      <c r="O378" s="2" t="s">
        <v>1296</v>
      </c>
      <c r="P378" s="2">
        <v>2</v>
      </c>
      <c r="Q378" s="7">
        <v>41455</v>
      </c>
      <c r="R378" s="2" t="s">
        <v>1483</v>
      </c>
      <c r="S378" s="4" t="s">
        <v>208</v>
      </c>
      <c r="T378" s="4">
        <v>1000</v>
      </c>
      <c r="U378" s="4">
        <v>7800</v>
      </c>
      <c r="V378" s="103">
        <v>0.29</v>
      </c>
      <c r="W378" s="102">
        <f t="shared" si="7"/>
        <v>0.7714</v>
      </c>
      <c r="X378" s="103">
        <v>0.76</v>
      </c>
      <c r="Y378" s="4" t="s">
        <v>846</v>
      </c>
    </row>
    <row r="379" spans="1:25" ht="48">
      <c r="A379" s="2">
        <v>359</v>
      </c>
      <c r="B379" s="2">
        <v>2</v>
      </c>
      <c r="C379" s="2" t="s">
        <v>798</v>
      </c>
      <c r="D379" s="2" t="s">
        <v>1410</v>
      </c>
      <c r="E379" s="2" t="s">
        <v>1480</v>
      </c>
      <c r="F379" s="2" t="s">
        <v>1162</v>
      </c>
      <c r="G379" s="2" t="s">
        <v>799</v>
      </c>
      <c r="H379" s="2" t="s">
        <v>71</v>
      </c>
      <c r="I379" s="9">
        <v>36892</v>
      </c>
      <c r="J379" s="2">
        <v>128</v>
      </c>
      <c r="K379" s="2">
        <v>50</v>
      </c>
      <c r="L379" s="2">
        <v>4045</v>
      </c>
      <c r="M379" s="2" t="s">
        <v>1396</v>
      </c>
      <c r="N379" s="2" t="s">
        <v>800</v>
      </c>
      <c r="O379" s="2" t="s">
        <v>663</v>
      </c>
      <c r="P379" s="2">
        <v>0.3</v>
      </c>
      <c r="Q379" s="7">
        <v>41577</v>
      </c>
      <c r="R379" s="2" t="s">
        <v>801</v>
      </c>
      <c r="S379" s="4" t="s">
        <v>802</v>
      </c>
      <c r="T379" s="4">
        <v>350</v>
      </c>
      <c r="U379" s="4">
        <v>200</v>
      </c>
      <c r="V379" s="4">
        <v>0.71</v>
      </c>
      <c r="W379" s="4">
        <v>0.924</v>
      </c>
      <c r="X379" s="4">
        <v>0</v>
      </c>
      <c r="Y379" s="4" t="s">
        <v>846</v>
      </c>
    </row>
    <row r="380" spans="1:25" ht="36">
      <c r="A380" s="2">
        <v>360</v>
      </c>
      <c r="B380" s="2">
        <v>3</v>
      </c>
      <c r="C380" s="2" t="s">
        <v>1479</v>
      </c>
      <c r="D380" s="2" t="s">
        <v>1410</v>
      </c>
      <c r="E380" s="2" t="s">
        <v>1480</v>
      </c>
      <c r="F380" s="2" t="s">
        <v>1162</v>
      </c>
      <c r="G380" s="2" t="s">
        <v>803</v>
      </c>
      <c r="H380" s="2" t="s">
        <v>1397</v>
      </c>
      <c r="I380" s="11">
        <v>38139</v>
      </c>
      <c r="J380" s="2">
        <v>330</v>
      </c>
      <c r="K380" s="2">
        <v>330</v>
      </c>
      <c r="L380" s="2">
        <v>9896</v>
      </c>
      <c r="M380" s="2" t="s">
        <v>1412</v>
      </c>
      <c r="N380" s="2" t="s">
        <v>540</v>
      </c>
      <c r="O380" s="2" t="s">
        <v>540</v>
      </c>
      <c r="P380" s="2">
        <v>2</v>
      </c>
      <c r="Q380" s="7">
        <v>41567</v>
      </c>
      <c r="R380" s="2" t="s">
        <v>804</v>
      </c>
      <c r="S380" s="4" t="s">
        <v>805</v>
      </c>
      <c r="T380" s="4">
        <v>1686</v>
      </c>
      <c r="U380" s="4">
        <v>300</v>
      </c>
      <c r="V380" s="4">
        <v>4.93</v>
      </c>
      <c r="W380" s="4">
        <v>7.13</v>
      </c>
      <c r="X380" s="4">
        <v>0.02</v>
      </c>
      <c r="Y380" s="4" t="s">
        <v>846</v>
      </c>
    </row>
    <row r="381" spans="1:25" ht="24">
      <c r="A381" s="2">
        <v>361</v>
      </c>
      <c r="B381" s="2">
        <v>4</v>
      </c>
      <c r="C381" s="2" t="s">
        <v>1479</v>
      </c>
      <c r="D381" s="2" t="s">
        <v>1410</v>
      </c>
      <c r="E381" s="2" t="s">
        <v>1484</v>
      </c>
      <c r="F381" s="2" t="s">
        <v>1162</v>
      </c>
      <c r="G381" s="2" t="s">
        <v>1485</v>
      </c>
      <c r="H381" s="2" t="s">
        <v>1411</v>
      </c>
      <c r="I381" s="11">
        <v>38078</v>
      </c>
      <c r="J381" s="2">
        <v>168</v>
      </c>
      <c r="K381" s="2">
        <v>84</v>
      </c>
      <c r="L381" s="2">
        <v>7598.5</v>
      </c>
      <c r="M381" s="2" t="s">
        <v>1412</v>
      </c>
      <c r="N381" s="2" t="s">
        <v>26</v>
      </c>
      <c r="O381" s="2" t="s">
        <v>35</v>
      </c>
      <c r="P381" s="2">
        <v>0.6</v>
      </c>
      <c r="Q381" s="7">
        <v>41547</v>
      </c>
      <c r="R381" s="2" t="s">
        <v>1486</v>
      </c>
      <c r="S381" s="4" t="s">
        <v>1414</v>
      </c>
      <c r="T381" s="4">
        <v>880</v>
      </c>
      <c r="U381" s="4">
        <v>500</v>
      </c>
      <c r="V381" s="4">
        <v>1.35</v>
      </c>
      <c r="W381" s="4">
        <f t="shared" si="7"/>
        <v>3.5910000000000006</v>
      </c>
      <c r="Y381" s="4" t="s">
        <v>846</v>
      </c>
    </row>
    <row r="382" spans="1:25" ht="24">
      <c r="A382" s="2">
        <v>362</v>
      </c>
      <c r="B382" s="2">
        <v>5</v>
      </c>
      <c r="C382" s="2" t="s">
        <v>1479</v>
      </c>
      <c r="D382" s="2" t="s">
        <v>1410</v>
      </c>
      <c r="E382" s="2" t="s">
        <v>1487</v>
      </c>
      <c r="F382" s="2" t="s">
        <v>1162</v>
      </c>
      <c r="G382" s="2" t="s">
        <v>1488</v>
      </c>
      <c r="H382" s="2" t="s">
        <v>1411</v>
      </c>
      <c r="I382" s="11">
        <v>36220</v>
      </c>
      <c r="J382" s="2">
        <v>180</v>
      </c>
      <c r="K382" s="2">
        <v>180</v>
      </c>
      <c r="L382" s="2">
        <v>7861</v>
      </c>
      <c r="M382" s="2" t="s">
        <v>1412</v>
      </c>
      <c r="N382" s="2" t="s">
        <v>710</v>
      </c>
      <c r="O382" s="2" t="s">
        <v>1298</v>
      </c>
      <c r="P382" s="2">
        <v>0.5</v>
      </c>
      <c r="Q382" s="7">
        <v>41284</v>
      </c>
      <c r="R382" s="2" t="s">
        <v>1489</v>
      </c>
      <c r="S382" s="4" t="s">
        <v>1414</v>
      </c>
      <c r="T382" s="4">
        <v>960</v>
      </c>
      <c r="U382" s="4">
        <v>200</v>
      </c>
      <c r="V382" s="4">
        <v>1.11</v>
      </c>
      <c r="W382" s="4">
        <f t="shared" si="7"/>
        <v>2.9526000000000003</v>
      </c>
      <c r="Y382" s="4" t="s">
        <v>846</v>
      </c>
    </row>
    <row r="383" spans="1:25" ht="24">
      <c r="A383" s="2">
        <v>363</v>
      </c>
      <c r="B383" s="2">
        <v>6</v>
      </c>
      <c r="C383" s="2" t="s">
        <v>1479</v>
      </c>
      <c r="D383" s="2" t="s">
        <v>1410</v>
      </c>
      <c r="E383" s="2" t="s">
        <v>1487</v>
      </c>
      <c r="F383" s="2" t="s">
        <v>1162</v>
      </c>
      <c r="G383" s="2" t="s">
        <v>806</v>
      </c>
      <c r="H383" s="2" t="s">
        <v>807</v>
      </c>
      <c r="I383" s="11">
        <v>36526</v>
      </c>
      <c r="J383" s="2">
        <v>383</v>
      </c>
      <c r="K383" s="2">
        <v>383</v>
      </c>
      <c r="L383" s="2">
        <v>19997</v>
      </c>
      <c r="M383" s="2" t="s">
        <v>1412</v>
      </c>
      <c r="N383" s="2" t="s">
        <v>713</v>
      </c>
      <c r="O383" s="2" t="s">
        <v>713</v>
      </c>
      <c r="P383" s="2">
        <v>2.4</v>
      </c>
      <c r="Q383" s="7">
        <v>41567</v>
      </c>
      <c r="R383" s="2" t="s">
        <v>808</v>
      </c>
      <c r="S383" s="4" t="s">
        <v>809</v>
      </c>
      <c r="T383" s="4">
        <v>2253</v>
      </c>
      <c r="U383" s="4">
        <v>400</v>
      </c>
      <c r="V383" s="4">
        <v>6.29</v>
      </c>
      <c r="W383" s="4">
        <v>9.17</v>
      </c>
      <c r="X383" s="4">
        <v>0.026</v>
      </c>
      <c r="Y383" s="4" t="s">
        <v>846</v>
      </c>
    </row>
    <row r="384" spans="1:25" ht="24">
      <c r="A384" s="2">
        <v>364</v>
      </c>
      <c r="B384" s="2">
        <v>7</v>
      </c>
      <c r="C384" s="2" t="s">
        <v>1479</v>
      </c>
      <c r="D384" s="2" t="s">
        <v>1410</v>
      </c>
      <c r="E384" s="2" t="s">
        <v>1490</v>
      </c>
      <c r="F384" s="2" t="s">
        <v>1491</v>
      </c>
      <c r="G384" s="2" t="s">
        <v>1492</v>
      </c>
      <c r="H384" s="2" t="s">
        <v>1411</v>
      </c>
      <c r="I384" s="11">
        <v>38718</v>
      </c>
      <c r="J384" s="2">
        <v>55</v>
      </c>
      <c r="K384" s="2">
        <v>55</v>
      </c>
      <c r="L384" s="2">
        <v>0</v>
      </c>
      <c r="M384" s="2" t="s">
        <v>1412</v>
      </c>
      <c r="N384" s="2" t="s">
        <v>1102</v>
      </c>
      <c r="O384" s="2" t="s">
        <v>1102</v>
      </c>
      <c r="P384" s="2">
        <v>0.3</v>
      </c>
      <c r="Q384" s="7">
        <v>41425</v>
      </c>
      <c r="R384" s="2" t="s">
        <v>296</v>
      </c>
      <c r="S384" s="4" t="s">
        <v>1414</v>
      </c>
      <c r="T384" s="4">
        <v>407</v>
      </c>
      <c r="U384" s="4">
        <v>80</v>
      </c>
      <c r="V384" s="4">
        <v>0.66</v>
      </c>
      <c r="W384" s="4">
        <f t="shared" si="7"/>
        <v>1.7556000000000003</v>
      </c>
      <c r="Y384" s="4" t="s">
        <v>846</v>
      </c>
    </row>
    <row r="385" spans="1:25" ht="24">
      <c r="A385" s="2">
        <v>365</v>
      </c>
      <c r="B385" s="2">
        <v>8</v>
      </c>
      <c r="C385" s="2" t="s">
        <v>1479</v>
      </c>
      <c r="D385" s="2" t="s">
        <v>1410</v>
      </c>
      <c r="E385" s="2" t="s">
        <v>1490</v>
      </c>
      <c r="F385" s="2" t="s">
        <v>1491</v>
      </c>
      <c r="G385" s="2" t="s">
        <v>297</v>
      </c>
      <c r="H385" s="2" t="s">
        <v>1411</v>
      </c>
      <c r="I385" s="11">
        <v>38930</v>
      </c>
      <c r="J385" s="2">
        <v>55</v>
      </c>
      <c r="K385" s="2">
        <v>55</v>
      </c>
      <c r="L385" s="2">
        <v>0</v>
      </c>
      <c r="M385" s="2" t="s">
        <v>1412</v>
      </c>
      <c r="N385" s="2" t="s">
        <v>35</v>
      </c>
      <c r="O385" s="2" t="s">
        <v>35</v>
      </c>
      <c r="P385" s="2">
        <v>0.6</v>
      </c>
      <c r="Q385" s="7">
        <v>41547</v>
      </c>
      <c r="R385" s="2" t="s">
        <v>298</v>
      </c>
      <c r="S385" s="4" t="s">
        <v>1414</v>
      </c>
      <c r="T385" s="4">
        <v>713.7</v>
      </c>
      <c r="U385" s="4">
        <v>110</v>
      </c>
      <c r="V385" s="4">
        <v>1.3</v>
      </c>
      <c r="W385" s="4">
        <f t="shared" si="7"/>
        <v>3.458</v>
      </c>
      <c r="Y385" s="4" t="s">
        <v>846</v>
      </c>
    </row>
    <row r="386" spans="1:25" ht="24">
      <c r="A386" s="2">
        <v>366</v>
      </c>
      <c r="B386" s="2">
        <v>9</v>
      </c>
      <c r="C386" s="2" t="s">
        <v>1479</v>
      </c>
      <c r="D386" s="2" t="s">
        <v>1410</v>
      </c>
      <c r="E386" s="2" t="s">
        <v>1490</v>
      </c>
      <c r="F386" s="2" t="s">
        <v>1491</v>
      </c>
      <c r="G386" s="2" t="s">
        <v>299</v>
      </c>
      <c r="H386" s="2" t="s">
        <v>1411</v>
      </c>
      <c r="I386" s="11">
        <v>39600</v>
      </c>
      <c r="J386" s="2">
        <v>86</v>
      </c>
      <c r="K386" s="2">
        <v>86</v>
      </c>
      <c r="L386" s="2">
        <v>0</v>
      </c>
      <c r="M386" s="2" t="s">
        <v>1412</v>
      </c>
      <c r="N386" s="2" t="s">
        <v>35</v>
      </c>
      <c r="O386" s="2" t="s">
        <v>35</v>
      </c>
      <c r="P386" s="2">
        <v>0.6</v>
      </c>
      <c r="Q386" s="7">
        <v>41547</v>
      </c>
      <c r="R386" s="2" t="s">
        <v>298</v>
      </c>
      <c r="S386" s="4" t="s">
        <v>1414</v>
      </c>
      <c r="T386" s="4">
        <v>690</v>
      </c>
      <c r="U386" s="4">
        <v>110</v>
      </c>
      <c r="V386" s="4">
        <v>1.3</v>
      </c>
      <c r="W386" s="4">
        <f t="shared" si="7"/>
        <v>3.458</v>
      </c>
      <c r="Y386" s="4" t="s">
        <v>846</v>
      </c>
    </row>
    <row r="387" spans="1:25" ht="24">
      <c r="A387" s="2">
        <v>367</v>
      </c>
      <c r="B387" s="2">
        <v>10</v>
      </c>
      <c r="C387" s="2" t="s">
        <v>1479</v>
      </c>
      <c r="D387" s="2" t="s">
        <v>1410</v>
      </c>
      <c r="E387" s="2" t="s">
        <v>1490</v>
      </c>
      <c r="F387" s="2" t="s">
        <v>1491</v>
      </c>
      <c r="G387" s="2" t="s">
        <v>300</v>
      </c>
      <c r="H387" s="2" t="s">
        <v>1411</v>
      </c>
      <c r="I387" s="11">
        <v>39448</v>
      </c>
      <c r="J387" s="2">
        <v>50</v>
      </c>
      <c r="K387" s="2">
        <v>50</v>
      </c>
      <c r="L387" s="2">
        <v>0</v>
      </c>
      <c r="M387" s="2" t="s">
        <v>1412</v>
      </c>
      <c r="N387" s="2" t="s">
        <v>35</v>
      </c>
      <c r="O387" s="2" t="s">
        <v>35</v>
      </c>
      <c r="P387" s="2">
        <v>0.6</v>
      </c>
      <c r="Q387" s="7">
        <v>41547</v>
      </c>
      <c r="R387" s="2" t="s">
        <v>301</v>
      </c>
      <c r="S387" s="4" t="s">
        <v>1414</v>
      </c>
      <c r="T387" s="4">
        <v>326.7</v>
      </c>
      <c r="U387" s="4">
        <v>100</v>
      </c>
      <c r="V387" s="4">
        <v>0.88</v>
      </c>
      <c r="W387" s="4">
        <f t="shared" si="7"/>
        <v>2.3408</v>
      </c>
      <c r="Y387" s="4" t="s">
        <v>846</v>
      </c>
    </row>
    <row r="388" spans="1:25" ht="24">
      <c r="A388" s="2">
        <v>368</v>
      </c>
      <c r="B388" s="2">
        <v>11</v>
      </c>
      <c r="C388" s="2" t="s">
        <v>1479</v>
      </c>
      <c r="D388" s="2" t="s">
        <v>1410</v>
      </c>
      <c r="E388" s="2" t="s">
        <v>1490</v>
      </c>
      <c r="F388" s="2" t="s">
        <v>1491</v>
      </c>
      <c r="G388" s="2" t="s">
        <v>302</v>
      </c>
      <c r="H388" s="2" t="s">
        <v>1411</v>
      </c>
      <c r="I388" s="11">
        <v>38718</v>
      </c>
      <c r="J388" s="2">
        <v>40</v>
      </c>
      <c r="K388" s="2">
        <v>40</v>
      </c>
      <c r="L388" s="2">
        <v>0</v>
      </c>
      <c r="M388" s="2" t="s">
        <v>1412</v>
      </c>
      <c r="N388" s="2" t="s">
        <v>1520</v>
      </c>
      <c r="O388" s="2" t="s">
        <v>1520</v>
      </c>
      <c r="P388" s="2">
        <v>0.2</v>
      </c>
      <c r="Q388" s="7">
        <v>41364</v>
      </c>
      <c r="R388" s="2" t="s">
        <v>303</v>
      </c>
      <c r="S388" s="4" t="s">
        <v>1414</v>
      </c>
      <c r="T388" s="4">
        <v>326</v>
      </c>
      <c r="U388" s="4">
        <v>70</v>
      </c>
      <c r="V388" s="4">
        <v>0.44</v>
      </c>
      <c r="W388" s="4">
        <f t="shared" si="7"/>
        <v>1.1704</v>
      </c>
      <c r="Y388" s="4" t="s">
        <v>846</v>
      </c>
    </row>
    <row r="389" spans="1:25" ht="24">
      <c r="A389" s="2">
        <v>369</v>
      </c>
      <c r="B389" s="2">
        <v>12</v>
      </c>
      <c r="C389" s="2" t="s">
        <v>1479</v>
      </c>
      <c r="D389" s="2" t="s">
        <v>1410</v>
      </c>
      <c r="E389" s="2" t="s">
        <v>1490</v>
      </c>
      <c r="F389" s="2" t="s">
        <v>1491</v>
      </c>
      <c r="G389" s="2" t="s">
        <v>810</v>
      </c>
      <c r="H389" s="2" t="s">
        <v>1411</v>
      </c>
      <c r="I389" s="11">
        <v>40148</v>
      </c>
      <c r="J389" s="2">
        <v>50</v>
      </c>
      <c r="K389" s="2">
        <v>50</v>
      </c>
      <c r="L389" s="2">
        <v>0</v>
      </c>
      <c r="M389" s="2" t="s">
        <v>1412</v>
      </c>
      <c r="N389" s="2" t="s">
        <v>512</v>
      </c>
      <c r="O389" s="2" t="s">
        <v>512</v>
      </c>
      <c r="P389" s="2">
        <v>0.4</v>
      </c>
      <c r="Q389" s="7">
        <v>41425</v>
      </c>
      <c r="R389" s="2" t="s">
        <v>304</v>
      </c>
      <c r="S389" s="4" t="s">
        <v>1414</v>
      </c>
      <c r="T389" s="4">
        <v>252</v>
      </c>
      <c r="U389" s="4">
        <v>100</v>
      </c>
      <c r="V389" s="4">
        <v>0.88</v>
      </c>
      <c r="W389" s="4">
        <f t="shared" si="7"/>
        <v>2.3408</v>
      </c>
      <c r="Y389" s="4" t="s">
        <v>846</v>
      </c>
    </row>
    <row r="390" spans="1:25" ht="24">
      <c r="A390" s="2">
        <v>370</v>
      </c>
      <c r="B390" s="2">
        <v>13</v>
      </c>
      <c r="C390" s="2" t="s">
        <v>1479</v>
      </c>
      <c r="D390" s="2" t="s">
        <v>1410</v>
      </c>
      <c r="E390" s="2" t="s">
        <v>1490</v>
      </c>
      <c r="F390" s="2" t="s">
        <v>1491</v>
      </c>
      <c r="G390" s="2" t="s">
        <v>305</v>
      </c>
      <c r="H390" s="2" t="s">
        <v>1411</v>
      </c>
      <c r="I390" s="11">
        <v>38899</v>
      </c>
      <c r="J390" s="2">
        <v>30</v>
      </c>
      <c r="K390" s="2">
        <v>30</v>
      </c>
      <c r="L390" s="2">
        <v>0</v>
      </c>
      <c r="M390" s="2" t="s">
        <v>1412</v>
      </c>
      <c r="N390" s="2">
        <v>0.5</v>
      </c>
      <c r="O390" s="2">
        <v>0.5</v>
      </c>
      <c r="P390" s="2">
        <v>0.5</v>
      </c>
      <c r="Q390" s="7">
        <v>41547</v>
      </c>
      <c r="R390" s="2" t="s">
        <v>306</v>
      </c>
      <c r="S390" s="4" t="s">
        <v>1414</v>
      </c>
      <c r="T390" s="4">
        <v>300</v>
      </c>
      <c r="U390" s="4">
        <v>70</v>
      </c>
      <c r="V390" s="4">
        <v>0.44</v>
      </c>
      <c r="W390" s="4">
        <f t="shared" si="7"/>
        <v>1.1704</v>
      </c>
      <c r="Y390" s="4" t="s">
        <v>846</v>
      </c>
    </row>
    <row r="391" spans="1:25" ht="24">
      <c r="A391" s="2">
        <v>371</v>
      </c>
      <c r="B391" s="2">
        <v>14</v>
      </c>
      <c r="C391" s="2" t="s">
        <v>1479</v>
      </c>
      <c r="D391" s="2" t="s">
        <v>1410</v>
      </c>
      <c r="E391" s="2" t="s">
        <v>1490</v>
      </c>
      <c r="F391" s="2" t="s">
        <v>1491</v>
      </c>
      <c r="G391" s="2" t="s">
        <v>811</v>
      </c>
      <c r="H391" s="2" t="s">
        <v>1411</v>
      </c>
      <c r="I391" s="11">
        <v>38899</v>
      </c>
      <c r="J391" s="2">
        <v>30</v>
      </c>
      <c r="K391" s="2">
        <v>30</v>
      </c>
      <c r="L391" s="2">
        <v>0</v>
      </c>
      <c r="M391" s="2" t="s">
        <v>1412</v>
      </c>
      <c r="N391" s="2" t="s">
        <v>1520</v>
      </c>
      <c r="O391" s="2" t="s">
        <v>1520</v>
      </c>
      <c r="P391" s="2">
        <v>0.2</v>
      </c>
      <c r="Q391" s="7">
        <v>41547</v>
      </c>
      <c r="R391" s="2" t="s">
        <v>307</v>
      </c>
      <c r="S391" s="4" t="s">
        <v>1414</v>
      </c>
      <c r="T391" s="4">
        <v>250</v>
      </c>
      <c r="U391" s="4">
        <v>70</v>
      </c>
      <c r="V391" s="4">
        <v>0.44</v>
      </c>
      <c r="W391" s="4">
        <f t="shared" si="7"/>
        <v>1.1704</v>
      </c>
      <c r="Y391" s="4" t="s">
        <v>846</v>
      </c>
    </row>
    <row r="392" spans="1:25" ht="24">
      <c r="A392" s="2">
        <v>372</v>
      </c>
      <c r="B392" s="2">
        <v>15</v>
      </c>
      <c r="C392" s="2" t="s">
        <v>1479</v>
      </c>
      <c r="D392" s="2" t="s">
        <v>1410</v>
      </c>
      <c r="E392" s="2" t="s">
        <v>1490</v>
      </c>
      <c r="F392" s="2" t="s">
        <v>1491</v>
      </c>
      <c r="G392" s="2" t="s">
        <v>308</v>
      </c>
      <c r="H392" s="2" t="s">
        <v>1411</v>
      </c>
      <c r="I392" s="11">
        <v>38930</v>
      </c>
      <c r="J392" s="2">
        <v>30</v>
      </c>
      <c r="K392" s="2">
        <v>30</v>
      </c>
      <c r="L392" s="2">
        <v>0</v>
      </c>
      <c r="M392" s="2" t="s">
        <v>1412</v>
      </c>
      <c r="N392" s="2" t="s">
        <v>1102</v>
      </c>
      <c r="O392" s="2" t="s">
        <v>1102</v>
      </c>
      <c r="P392" s="2">
        <v>0.3</v>
      </c>
      <c r="Q392" s="7">
        <v>41547</v>
      </c>
      <c r="R392" s="2" t="s">
        <v>309</v>
      </c>
      <c r="S392" s="4" t="s">
        <v>1414</v>
      </c>
      <c r="T392" s="4">
        <v>430</v>
      </c>
      <c r="U392" s="4">
        <v>80</v>
      </c>
      <c r="V392" s="4">
        <v>0.65</v>
      </c>
      <c r="W392" s="4">
        <f t="shared" si="7"/>
        <v>1.729</v>
      </c>
      <c r="Y392" s="4" t="s">
        <v>846</v>
      </c>
    </row>
    <row r="393" spans="1:25" ht="24">
      <c r="A393" s="2">
        <v>373</v>
      </c>
      <c r="B393" s="2">
        <v>16</v>
      </c>
      <c r="C393" s="2" t="s">
        <v>1479</v>
      </c>
      <c r="D393" s="2" t="s">
        <v>1410</v>
      </c>
      <c r="E393" s="2" t="s">
        <v>1490</v>
      </c>
      <c r="F393" s="2" t="s">
        <v>1491</v>
      </c>
      <c r="G393" s="2" t="s">
        <v>310</v>
      </c>
      <c r="H393" s="2" t="s">
        <v>1411</v>
      </c>
      <c r="I393" s="11">
        <v>38808</v>
      </c>
      <c r="J393" s="2">
        <v>40</v>
      </c>
      <c r="K393" s="2">
        <v>40</v>
      </c>
      <c r="L393" s="2">
        <v>0</v>
      </c>
      <c r="M393" s="2" t="s">
        <v>1412</v>
      </c>
      <c r="N393" s="2" t="s">
        <v>1520</v>
      </c>
      <c r="O393" s="2" t="s">
        <v>1520</v>
      </c>
      <c r="P393" s="2">
        <v>0.2</v>
      </c>
      <c r="Q393" s="7">
        <v>41547</v>
      </c>
      <c r="R393" s="2" t="s">
        <v>307</v>
      </c>
      <c r="S393" s="4" t="s">
        <v>1414</v>
      </c>
      <c r="T393" s="4">
        <v>410</v>
      </c>
      <c r="U393" s="4">
        <v>70</v>
      </c>
      <c r="V393" s="4">
        <v>0.4</v>
      </c>
      <c r="W393" s="4">
        <f t="shared" si="7"/>
        <v>1.064</v>
      </c>
      <c r="Y393" s="4" t="s">
        <v>846</v>
      </c>
    </row>
    <row r="394" spans="1:25" ht="24">
      <c r="A394" s="2">
        <v>374</v>
      </c>
      <c r="B394" s="2">
        <v>17</v>
      </c>
      <c r="C394" s="2" t="s">
        <v>1479</v>
      </c>
      <c r="D394" s="2" t="s">
        <v>1410</v>
      </c>
      <c r="E394" s="2" t="s">
        <v>1490</v>
      </c>
      <c r="F394" s="2" t="s">
        <v>1491</v>
      </c>
      <c r="G394" s="2" t="s">
        <v>5</v>
      </c>
      <c r="H394" s="2" t="s">
        <v>1411</v>
      </c>
      <c r="I394" s="11">
        <v>36708</v>
      </c>
      <c r="J394" s="2">
        <v>40</v>
      </c>
      <c r="K394" s="2">
        <v>40</v>
      </c>
      <c r="L394" s="2">
        <v>3000</v>
      </c>
      <c r="M394" s="2" t="s">
        <v>1412</v>
      </c>
      <c r="N394" s="2" t="s">
        <v>1102</v>
      </c>
      <c r="O394" s="2" t="s">
        <v>1102</v>
      </c>
      <c r="P394" s="2">
        <v>0.3</v>
      </c>
      <c r="Q394" s="7">
        <v>41530</v>
      </c>
      <c r="R394" s="2" t="s">
        <v>6</v>
      </c>
      <c r="S394" s="4" t="s">
        <v>1414</v>
      </c>
      <c r="T394" s="4">
        <v>800</v>
      </c>
      <c r="U394" s="4">
        <v>130</v>
      </c>
      <c r="V394" s="4">
        <v>0</v>
      </c>
      <c r="W394" s="4">
        <f t="shared" si="7"/>
        <v>0</v>
      </c>
      <c r="X394" s="4">
        <v>0</v>
      </c>
      <c r="Y394" s="4" t="s">
        <v>846</v>
      </c>
    </row>
    <row r="395" spans="1:25" ht="24">
      <c r="A395" s="2">
        <v>375</v>
      </c>
      <c r="B395" s="2">
        <v>18</v>
      </c>
      <c r="C395" s="2" t="s">
        <v>1479</v>
      </c>
      <c r="D395" s="2" t="s">
        <v>1410</v>
      </c>
      <c r="E395" s="2" t="s">
        <v>1490</v>
      </c>
      <c r="F395" s="2" t="s">
        <v>1491</v>
      </c>
      <c r="G395" s="2" t="s">
        <v>7</v>
      </c>
      <c r="H395" s="2" t="s">
        <v>1411</v>
      </c>
      <c r="I395" s="11">
        <v>39234</v>
      </c>
      <c r="J395" s="2">
        <v>64</v>
      </c>
      <c r="K395" s="2">
        <v>64</v>
      </c>
      <c r="L395" s="2">
        <v>0</v>
      </c>
      <c r="M395" s="2" t="s">
        <v>1412</v>
      </c>
      <c r="N395" s="2" t="s">
        <v>512</v>
      </c>
      <c r="O395" s="2" t="s">
        <v>512</v>
      </c>
      <c r="P395" s="2">
        <v>0.4</v>
      </c>
      <c r="Q395" s="7">
        <v>41364</v>
      </c>
      <c r="R395" s="2" t="s">
        <v>8</v>
      </c>
      <c r="S395" s="4" t="s">
        <v>1414</v>
      </c>
      <c r="T395" s="4">
        <v>408.8</v>
      </c>
      <c r="U395" s="4">
        <v>100</v>
      </c>
      <c r="V395" s="4">
        <v>0.88</v>
      </c>
      <c r="W395" s="4">
        <f t="shared" si="7"/>
        <v>2.3408</v>
      </c>
      <c r="Y395" s="4" t="s">
        <v>846</v>
      </c>
    </row>
    <row r="396" spans="1:25" ht="24">
      <c r="A396" s="2">
        <v>376</v>
      </c>
      <c r="B396" s="2">
        <v>19</v>
      </c>
      <c r="C396" s="2" t="s">
        <v>1479</v>
      </c>
      <c r="D396" s="2" t="s">
        <v>1410</v>
      </c>
      <c r="E396" s="2" t="s">
        <v>1490</v>
      </c>
      <c r="F396" s="2" t="s">
        <v>1491</v>
      </c>
      <c r="G396" s="2" t="s">
        <v>9</v>
      </c>
      <c r="H396" s="2" t="s">
        <v>1411</v>
      </c>
      <c r="I396" s="11" t="s">
        <v>197</v>
      </c>
      <c r="J396" s="2">
        <v>50</v>
      </c>
      <c r="K396" s="2">
        <v>50</v>
      </c>
      <c r="L396" s="2">
        <v>0</v>
      </c>
      <c r="M396" s="2" t="s">
        <v>1412</v>
      </c>
      <c r="N396" s="2" t="s">
        <v>512</v>
      </c>
      <c r="O396" s="2" t="s">
        <v>512</v>
      </c>
      <c r="P396" s="2">
        <v>0.4</v>
      </c>
      <c r="Q396" s="7">
        <v>41394</v>
      </c>
      <c r="R396" s="2" t="s">
        <v>10</v>
      </c>
      <c r="S396" s="4" t="s">
        <v>1414</v>
      </c>
      <c r="T396" s="4">
        <v>440.7</v>
      </c>
      <c r="U396" s="4">
        <v>70</v>
      </c>
      <c r="V396" s="4">
        <v>0.44</v>
      </c>
      <c r="W396" s="4">
        <f t="shared" si="7"/>
        <v>1.1704</v>
      </c>
      <c r="Y396" s="4" t="s">
        <v>846</v>
      </c>
    </row>
    <row r="397" spans="1:25" ht="24">
      <c r="A397" s="2">
        <v>377</v>
      </c>
      <c r="B397" s="2">
        <v>20</v>
      </c>
      <c r="C397" s="2" t="s">
        <v>1479</v>
      </c>
      <c r="D397" s="2" t="s">
        <v>1410</v>
      </c>
      <c r="E397" s="2" t="s">
        <v>1490</v>
      </c>
      <c r="F397" s="2" t="s">
        <v>1491</v>
      </c>
      <c r="G397" s="2" t="s">
        <v>11</v>
      </c>
      <c r="H397" s="2" t="s">
        <v>1411</v>
      </c>
      <c r="I397" s="11">
        <v>39264</v>
      </c>
      <c r="J397" s="2">
        <v>40</v>
      </c>
      <c r="K397" s="2">
        <v>40</v>
      </c>
      <c r="L397" s="2">
        <v>0</v>
      </c>
      <c r="M397" s="2" t="s">
        <v>1412</v>
      </c>
      <c r="N397" s="2" t="s">
        <v>1520</v>
      </c>
      <c r="O397" s="2" t="s">
        <v>1520</v>
      </c>
      <c r="P397" s="2">
        <v>0.2</v>
      </c>
      <c r="Q397" s="7">
        <v>41547</v>
      </c>
      <c r="R397" s="2" t="s">
        <v>306</v>
      </c>
      <c r="S397" s="4" t="s">
        <v>1414</v>
      </c>
      <c r="T397" s="4">
        <v>500</v>
      </c>
      <c r="U397" s="4">
        <v>70</v>
      </c>
      <c r="V397" s="4">
        <v>0.44</v>
      </c>
      <c r="W397" s="4">
        <f t="shared" si="7"/>
        <v>1.1704</v>
      </c>
      <c r="Y397" s="4" t="s">
        <v>846</v>
      </c>
    </row>
    <row r="398" spans="1:25" ht="24">
      <c r="A398" s="2">
        <v>378</v>
      </c>
      <c r="B398" s="2">
        <v>21</v>
      </c>
      <c r="C398" s="2" t="s">
        <v>1479</v>
      </c>
      <c r="D398" s="2" t="s">
        <v>1410</v>
      </c>
      <c r="E398" s="2" t="s">
        <v>1490</v>
      </c>
      <c r="F398" s="2" t="s">
        <v>1491</v>
      </c>
      <c r="G398" s="2" t="s">
        <v>812</v>
      </c>
      <c r="H398" s="2" t="s">
        <v>1411</v>
      </c>
      <c r="I398" s="11">
        <v>38899</v>
      </c>
      <c r="J398" s="2">
        <v>55</v>
      </c>
      <c r="K398" s="2">
        <v>55</v>
      </c>
      <c r="L398" s="2">
        <v>0</v>
      </c>
      <c r="M398" s="2" t="s">
        <v>1412</v>
      </c>
      <c r="N398" s="2" t="s">
        <v>12</v>
      </c>
      <c r="O398" s="2" t="s">
        <v>12</v>
      </c>
      <c r="P398" s="2">
        <v>0.7</v>
      </c>
      <c r="Q398" s="7">
        <v>41547</v>
      </c>
      <c r="R398" s="2" t="s">
        <v>13</v>
      </c>
      <c r="S398" s="4" t="s">
        <v>1414</v>
      </c>
      <c r="T398" s="4">
        <v>430</v>
      </c>
      <c r="U398" s="4">
        <v>100</v>
      </c>
      <c r="V398" s="4">
        <v>0.88</v>
      </c>
      <c r="W398" s="4">
        <f t="shared" si="7"/>
        <v>2.3408</v>
      </c>
      <c r="Y398" s="4" t="s">
        <v>841</v>
      </c>
    </row>
    <row r="399" spans="1:25" ht="108">
      <c r="A399" s="2">
        <v>379</v>
      </c>
      <c r="B399" s="2">
        <v>22</v>
      </c>
      <c r="C399" s="2" t="s">
        <v>1479</v>
      </c>
      <c r="D399" s="2" t="s">
        <v>1410</v>
      </c>
      <c r="E399" s="2" t="s">
        <v>14</v>
      </c>
      <c r="F399" s="2" t="s">
        <v>268</v>
      </c>
      <c r="G399" s="2" t="s">
        <v>15</v>
      </c>
      <c r="H399" s="2" t="s">
        <v>1411</v>
      </c>
      <c r="I399" s="11">
        <v>39052</v>
      </c>
      <c r="J399" s="2">
        <v>188</v>
      </c>
      <c r="K399" s="2">
        <v>188</v>
      </c>
      <c r="L399" s="2">
        <v>6657.6</v>
      </c>
      <c r="M399" s="2" t="s">
        <v>1412</v>
      </c>
      <c r="N399" s="2" t="s">
        <v>523</v>
      </c>
      <c r="O399" s="2" t="s">
        <v>523</v>
      </c>
      <c r="P399" s="2"/>
      <c r="Q399" s="7">
        <v>41455</v>
      </c>
      <c r="R399" s="2" t="s">
        <v>16</v>
      </c>
      <c r="S399" s="4" t="s">
        <v>267</v>
      </c>
      <c r="T399" s="4">
        <v>1200</v>
      </c>
      <c r="U399" s="4">
        <v>1000</v>
      </c>
      <c r="V399" s="4">
        <v>0.97</v>
      </c>
      <c r="W399" s="4">
        <f>V399*2.66</f>
        <v>2.5802</v>
      </c>
      <c r="X399" s="4">
        <v>0</v>
      </c>
      <c r="Y399" s="4" t="s">
        <v>841</v>
      </c>
    </row>
    <row r="400" spans="1:25" ht="24">
      <c r="A400" s="2">
        <v>380</v>
      </c>
      <c r="B400" s="2">
        <v>23</v>
      </c>
      <c r="C400" s="2" t="s">
        <v>1479</v>
      </c>
      <c r="D400" s="2" t="s">
        <v>1410</v>
      </c>
      <c r="E400" s="2" t="s">
        <v>17</v>
      </c>
      <c r="F400" s="2" t="s">
        <v>268</v>
      </c>
      <c r="G400" s="2" t="s">
        <v>18</v>
      </c>
      <c r="H400" s="2" t="s">
        <v>1411</v>
      </c>
      <c r="I400" s="11">
        <v>37257</v>
      </c>
      <c r="J400" s="2">
        <v>51</v>
      </c>
      <c r="K400" s="2">
        <v>51</v>
      </c>
      <c r="L400" s="2">
        <v>2000</v>
      </c>
      <c r="M400" s="2" t="s">
        <v>1412</v>
      </c>
      <c r="N400" s="2" t="s">
        <v>524</v>
      </c>
      <c r="O400" s="2" t="s">
        <v>524</v>
      </c>
      <c r="P400" s="2"/>
      <c r="Q400" s="7">
        <v>41424</v>
      </c>
      <c r="R400" s="2" t="s">
        <v>236</v>
      </c>
      <c r="S400" s="4" t="s">
        <v>208</v>
      </c>
      <c r="T400" s="4">
        <v>1700</v>
      </c>
      <c r="U400" s="4">
        <v>2500</v>
      </c>
      <c r="V400" s="4">
        <v>0.086</v>
      </c>
      <c r="W400" s="4">
        <f>V400*2.66</f>
        <v>0.22876</v>
      </c>
      <c r="X400" s="4">
        <v>0</v>
      </c>
      <c r="Y400" s="4" t="s">
        <v>841</v>
      </c>
    </row>
    <row r="401" spans="1:25" ht="24">
      <c r="A401" s="2">
        <v>381</v>
      </c>
      <c r="B401" s="2">
        <v>24</v>
      </c>
      <c r="C401" s="2" t="s">
        <v>1479</v>
      </c>
      <c r="D401" s="2" t="s">
        <v>1410</v>
      </c>
      <c r="E401" s="2" t="s">
        <v>237</v>
      </c>
      <c r="F401" s="2" t="s">
        <v>268</v>
      </c>
      <c r="G401" s="2" t="s">
        <v>238</v>
      </c>
      <c r="H401" s="2" t="s">
        <v>1411</v>
      </c>
      <c r="I401" s="11">
        <v>37742</v>
      </c>
      <c r="J401" s="2">
        <v>85</v>
      </c>
      <c r="K401" s="2">
        <v>22</v>
      </c>
      <c r="L401" s="2">
        <v>3230</v>
      </c>
      <c r="M401" s="2" t="s">
        <v>1412</v>
      </c>
      <c r="N401" s="2" t="s">
        <v>861</v>
      </c>
      <c r="O401" s="2" t="s">
        <v>861</v>
      </c>
      <c r="P401" s="2"/>
      <c r="Q401" s="7">
        <v>41547</v>
      </c>
      <c r="R401" s="2" t="s">
        <v>239</v>
      </c>
      <c r="S401" s="4" t="s">
        <v>1414</v>
      </c>
      <c r="T401" s="4">
        <v>450</v>
      </c>
      <c r="U401" s="4">
        <v>1800</v>
      </c>
      <c r="V401" s="4">
        <v>1.5</v>
      </c>
      <c r="W401" s="4">
        <f>V401*2.66</f>
        <v>3.99</v>
      </c>
      <c r="Y401" s="4" t="s">
        <v>841</v>
      </c>
    </row>
    <row r="402" spans="1:25" ht="48">
      <c r="A402" s="2">
        <v>382</v>
      </c>
      <c r="B402" s="2">
        <v>25</v>
      </c>
      <c r="C402" s="2" t="s">
        <v>1479</v>
      </c>
      <c r="D402" s="2" t="s">
        <v>1410</v>
      </c>
      <c r="E402" s="2" t="s">
        <v>17</v>
      </c>
      <c r="F402" s="2" t="s">
        <v>275</v>
      </c>
      <c r="G402" s="2" t="s">
        <v>813</v>
      </c>
      <c r="H402" s="2" t="s">
        <v>1411</v>
      </c>
      <c r="I402" s="2">
        <v>36220</v>
      </c>
      <c r="J402" s="2">
        <v>138</v>
      </c>
      <c r="K402" s="2">
        <v>60</v>
      </c>
      <c r="L402" s="2">
        <v>428.2</v>
      </c>
      <c r="M402" s="2" t="s">
        <v>1412</v>
      </c>
      <c r="N402" s="2" t="s">
        <v>814</v>
      </c>
      <c r="O402" s="2" t="s">
        <v>1102</v>
      </c>
      <c r="P402" s="2">
        <v>0.3</v>
      </c>
      <c r="Q402" s="7">
        <v>41506</v>
      </c>
      <c r="R402" s="2" t="s">
        <v>241</v>
      </c>
      <c r="S402" s="4" t="s">
        <v>208</v>
      </c>
      <c r="T402" s="4">
        <v>280</v>
      </c>
      <c r="U402" s="4">
        <v>450</v>
      </c>
      <c r="W402" s="4">
        <f>V402*2.66</f>
        <v>0</v>
      </c>
      <c r="X402" s="4">
        <v>3.6</v>
      </c>
      <c r="Y402" s="4" t="s">
        <v>846</v>
      </c>
    </row>
    <row r="403" spans="1:25" ht="36">
      <c r="A403" s="2">
        <v>383</v>
      </c>
      <c r="B403" s="2">
        <v>26</v>
      </c>
      <c r="C403" s="2" t="s">
        <v>1479</v>
      </c>
      <c r="D403" s="2" t="s">
        <v>841</v>
      </c>
      <c r="E403" s="2" t="s">
        <v>17</v>
      </c>
      <c r="F403" s="2" t="s">
        <v>275</v>
      </c>
      <c r="G403" s="2" t="s">
        <v>815</v>
      </c>
      <c r="H403" s="2" t="s">
        <v>1411</v>
      </c>
      <c r="I403" s="2">
        <v>33390</v>
      </c>
      <c r="J403" s="2">
        <v>76</v>
      </c>
      <c r="K403" s="2">
        <v>30</v>
      </c>
      <c r="L403" s="2">
        <v>1559</v>
      </c>
      <c r="M403" s="2" t="s">
        <v>1412</v>
      </c>
      <c r="N403" s="2" t="s">
        <v>880</v>
      </c>
      <c r="O403" s="2" t="s">
        <v>710</v>
      </c>
      <c r="P403" s="2">
        <v>0.5</v>
      </c>
      <c r="Q403" s="7">
        <v>41628</v>
      </c>
      <c r="R403" s="2" t="s">
        <v>816</v>
      </c>
      <c r="S403" s="4" t="s">
        <v>817</v>
      </c>
      <c r="T403" s="4">
        <v>343</v>
      </c>
      <c r="U403" s="4">
        <v>210</v>
      </c>
      <c r="V403" s="4">
        <v>0.3</v>
      </c>
      <c r="W403" s="4">
        <v>0</v>
      </c>
      <c r="X403" s="4">
        <v>0</v>
      </c>
      <c r="Y403" s="4" t="s">
        <v>841</v>
      </c>
    </row>
    <row r="404" spans="1:25" ht="24">
      <c r="A404" s="2">
        <v>384</v>
      </c>
      <c r="B404" s="2">
        <v>27</v>
      </c>
      <c r="C404" s="2" t="s">
        <v>1479</v>
      </c>
      <c r="D404" s="2" t="s">
        <v>841</v>
      </c>
      <c r="E404" s="2" t="s">
        <v>818</v>
      </c>
      <c r="F404" s="2" t="s">
        <v>526</v>
      </c>
      <c r="G404" s="2" t="s">
        <v>819</v>
      </c>
      <c r="H404" s="2" t="s">
        <v>820</v>
      </c>
      <c r="I404" s="7">
        <v>37773</v>
      </c>
      <c r="J404" s="2">
        <v>305</v>
      </c>
      <c r="K404" s="2">
        <v>24</v>
      </c>
      <c r="L404" s="2">
        <v>11800</v>
      </c>
      <c r="M404" s="2" t="s">
        <v>887</v>
      </c>
      <c r="N404" s="2" t="s">
        <v>679</v>
      </c>
      <c r="O404" s="2" t="s">
        <v>661</v>
      </c>
      <c r="P404" s="2">
        <v>1.5</v>
      </c>
      <c r="Q404" s="7">
        <v>41394</v>
      </c>
      <c r="R404" s="2" t="s">
        <v>821</v>
      </c>
      <c r="S404" s="4" t="s">
        <v>822</v>
      </c>
      <c r="T404" s="4">
        <v>185</v>
      </c>
      <c r="U404" s="4">
        <v>300</v>
      </c>
      <c r="V404" s="4">
        <v>0.23</v>
      </c>
      <c r="X404" s="4">
        <v>6.2</v>
      </c>
      <c r="Y404" s="4" t="s">
        <v>841</v>
      </c>
    </row>
    <row r="405" spans="1:25" ht="24">
      <c r="A405" s="2">
        <v>385</v>
      </c>
      <c r="B405" s="2">
        <v>28</v>
      </c>
      <c r="C405" s="2" t="s">
        <v>1479</v>
      </c>
      <c r="D405" s="2" t="s">
        <v>1410</v>
      </c>
      <c r="E405" s="2" t="s">
        <v>823</v>
      </c>
      <c r="F405" s="2" t="s">
        <v>1162</v>
      </c>
      <c r="G405" s="2" t="s">
        <v>101</v>
      </c>
      <c r="H405" s="2" t="s">
        <v>1411</v>
      </c>
      <c r="I405" s="2" t="s">
        <v>824</v>
      </c>
      <c r="J405" s="2">
        <v>65</v>
      </c>
      <c r="K405" s="2">
        <v>65</v>
      </c>
      <c r="L405" s="2">
        <v>2800</v>
      </c>
      <c r="M405" s="2" t="s">
        <v>1412</v>
      </c>
      <c r="N405" s="2" t="s">
        <v>825</v>
      </c>
      <c r="O405" s="2" t="s">
        <v>826</v>
      </c>
      <c r="P405" s="2">
        <v>0.4</v>
      </c>
      <c r="Q405" s="2" t="s">
        <v>827</v>
      </c>
      <c r="R405" s="2" t="s">
        <v>102</v>
      </c>
      <c r="S405" s="4" t="s">
        <v>1414</v>
      </c>
      <c r="Y405" s="4" t="s">
        <v>846</v>
      </c>
    </row>
    <row r="406" spans="1:25" ht="24">
      <c r="A406" s="2">
        <v>386</v>
      </c>
      <c r="B406" s="2">
        <v>29</v>
      </c>
      <c r="C406" s="2" t="s">
        <v>1479</v>
      </c>
      <c r="D406" s="2" t="s">
        <v>1410</v>
      </c>
      <c r="E406" s="2" t="s">
        <v>823</v>
      </c>
      <c r="F406" s="2" t="s">
        <v>1162</v>
      </c>
      <c r="G406" s="2" t="s">
        <v>103</v>
      </c>
      <c r="H406" s="2" t="s">
        <v>1411</v>
      </c>
      <c r="I406" s="2" t="s">
        <v>828</v>
      </c>
      <c r="J406" s="2">
        <v>49</v>
      </c>
      <c r="K406" s="2">
        <v>49</v>
      </c>
      <c r="L406" s="2">
        <v>3170</v>
      </c>
      <c r="M406" s="2" t="s">
        <v>1412</v>
      </c>
      <c r="N406" s="2" t="s">
        <v>708</v>
      </c>
      <c r="O406" s="2" t="s">
        <v>708</v>
      </c>
      <c r="P406" s="2">
        <v>0.6</v>
      </c>
      <c r="Q406" s="2" t="s">
        <v>827</v>
      </c>
      <c r="R406" s="2" t="s">
        <v>1486</v>
      </c>
      <c r="S406" s="4" t="s">
        <v>1414</v>
      </c>
      <c r="Y406" s="4" t="s">
        <v>846</v>
      </c>
    </row>
    <row r="407" spans="1:25" ht="48">
      <c r="A407" s="2">
        <v>387</v>
      </c>
      <c r="B407" s="2">
        <v>30</v>
      </c>
      <c r="C407" s="2" t="s">
        <v>1479</v>
      </c>
      <c r="D407" s="2" t="s">
        <v>1410</v>
      </c>
      <c r="E407" s="2" t="s">
        <v>829</v>
      </c>
      <c r="F407" s="2" t="s">
        <v>451</v>
      </c>
      <c r="G407" s="2" t="s">
        <v>105</v>
      </c>
      <c r="H407" s="2" t="s">
        <v>106</v>
      </c>
      <c r="I407" s="7">
        <v>39904</v>
      </c>
      <c r="J407" s="2">
        <v>303</v>
      </c>
      <c r="K407" s="2">
        <v>303</v>
      </c>
      <c r="L407" s="2">
        <v>5860</v>
      </c>
      <c r="M407" s="2" t="s">
        <v>1412</v>
      </c>
      <c r="N407" s="2" t="s">
        <v>107</v>
      </c>
      <c r="O407" s="2" t="s">
        <v>108</v>
      </c>
      <c r="P407" s="2"/>
      <c r="Q407" s="2" t="s">
        <v>830</v>
      </c>
      <c r="R407" s="2" t="s">
        <v>109</v>
      </c>
      <c r="S407" s="106" t="s">
        <v>110</v>
      </c>
      <c r="Y407" s="103" t="s">
        <v>841</v>
      </c>
    </row>
    <row r="408" spans="1:25" ht="60">
      <c r="A408" s="2">
        <v>388</v>
      </c>
      <c r="B408" s="2">
        <v>31</v>
      </c>
      <c r="C408" s="2" t="s">
        <v>1479</v>
      </c>
      <c r="D408" s="2" t="s">
        <v>1410</v>
      </c>
      <c r="E408" s="2" t="s">
        <v>829</v>
      </c>
      <c r="F408" s="2" t="s">
        <v>451</v>
      </c>
      <c r="G408" s="2" t="s">
        <v>111</v>
      </c>
      <c r="H408" s="2" t="s">
        <v>112</v>
      </c>
      <c r="I408" s="2">
        <v>38961</v>
      </c>
      <c r="J408" s="2">
        <v>170</v>
      </c>
      <c r="K408" s="2">
        <v>170</v>
      </c>
      <c r="L408" s="2">
        <v>540</v>
      </c>
      <c r="M408" s="2" t="s">
        <v>1412</v>
      </c>
      <c r="N408" s="2" t="s">
        <v>113</v>
      </c>
      <c r="O408" s="2" t="s">
        <v>114</v>
      </c>
      <c r="P408" s="2"/>
      <c r="Q408" s="2" t="s">
        <v>831</v>
      </c>
      <c r="R408" s="2" t="s">
        <v>1612</v>
      </c>
      <c r="S408" s="106" t="s">
        <v>110</v>
      </c>
      <c r="Y408" s="103" t="s">
        <v>841</v>
      </c>
    </row>
    <row r="409" spans="1:25" ht="24">
      <c r="A409" s="2">
        <v>389</v>
      </c>
      <c r="B409" s="2">
        <v>32</v>
      </c>
      <c r="C409" s="2" t="s">
        <v>1479</v>
      </c>
      <c r="D409" s="2" t="s">
        <v>1410</v>
      </c>
      <c r="E409" s="2" t="s">
        <v>829</v>
      </c>
      <c r="F409" s="2" t="s">
        <v>275</v>
      </c>
      <c r="G409" s="2" t="s">
        <v>832</v>
      </c>
      <c r="H409" s="2" t="s">
        <v>104</v>
      </c>
      <c r="I409" s="2">
        <v>35551</v>
      </c>
      <c r="J409" s="2">
        <v>30</v>
      </c>
      <c r="K409" s="2">
        <v>30</v>
      </c>
      <c r="L409" s="2">
        <v>220</v>
      </c>
      <c r="M409" s="2" t="s">
        <v>1412</v>
      </c>
      <c r="N409" s="2" t="s">
        <v>647</v>
      </c>
      <c r="O409" s="2" t="s">
        <v>647</v>
      </c>
      <c r="P409" s="2">
        <v>0.1</v>
      </c>
      <c r="Q409" s="7">
        <v>41638</v>
      </c>
      <c r="R409" s="2" t="s">
        <v>1208</v>
      </c>
      <c r="S409" s="4" t="s">
        <v>267</v>
      </c>
      <c r="T409" s="4">
        <v>120</v>
      </c>
      <c r="U409" s="4">
        <v>100</v>
      </c>
      <c r="V409" s="4">
        <v>0.05</v>
      </c>
      <c r="Y409" s="4" t="s">
        <v>841</v>
      </c>
    </row>
    <row r="410" spans="1:25" ht="199.5">
      <c r="A410" s="2">
        <v>390</v>
      </c>
      <c r="B410" s="2">
        <v>33</v>
      </c>
      <c r="C410" s="2" t="s">
        <v>1479</v>
      </c>
      <c r="D410" s="2" t="s">
        <v>1410</v>
      </c>
      <c r="E410" s="2" t="s">
        <v>833</v>
      </c>
      <c r="F410" s="2" t="s">
        <v>275</v>
      </c>
      <c r="G410" s="2" t="s">
        <v>1209</v>
      </c>
      <c r="H410" s="2" t="s">
        <v>1411</v>
      </c>
      <c r="I410" s="2">
        <v>35612</v>
      </c>
      <c r="J410" s="2">
        <v>65</v>
      </c>
      <c r="K410" s="2">
        <v>65</v>
      </c>
      <c r="L410" s="2">
        <v>3800</v>
      </c>
      <c r="M410" s="2" t="s">
        <v>1412</v>
      </c>
      <c r="N410" s="2" t="s">
        <v>1210</v>
      </c>
      <c r="O410" s="2" t="s">
        <v>1210</v>
      </c>
      <c r="P410" s="2">
        <v>0.95</v>
      </c>
      <c r="Q410" s="7">
        <v>41608</v>
      </c>
      <c r="R410" s="101" t="s">
        <v>1624</v>
      </c>
      <c r="S410" s="4" t="s">
        <v>1211</v>
      </c>
      <c r="T410" s="4">
        <v>1100.25</v>
      </c>
      <c r="U410" s="4">
        <v>29677.8</v>
      </c>
      <c r="V410" s="4">
        <v>0.646</v>
      </c>
      <c r="Y410" s="4" t="s">
        <v>841</v>
      </c>
    </row>
    <row r="411" spans="1:24" s="90" customFormat="1" ht="12">
      <c r="A411" s="86" t="s">
        <v>538</v>
      </c>
      <c r="B411" s="86"/>
      <c r="C411" s="3"/>
      <c r="D411" s="3"/>
      <c r="E411" s="3"/>
      <c r="F411" s="3"/>
      <c r="G411" s="3"/>
      <c r="H411" s="3"/>
      <c r="I411" s="3"/>
      <c r="J411" s="3"/>
      <c r="K411" s="3"/>
      <c r="L411" s="3"/>
      <c r="M411" s="3"/>
      <c r="N411" s="3"/>
      <c r="O411" s="3"/>
      <c r="P411" s="2"/>
      <c r="Q411" s="3"/>
      <c r="R411" s="3"/>
      <c r="T411" s="112"/>
      <c r="U411" s="112"/>
      <c r="V411" s="112"/>
      <c r="W411" s="113">
        <f aca="true" t="shared" si="8" ref="W411:W458">V411*2.66</f>
        <v>0</v>
      </c>
      <c r="X411" s="112"/>
    </row>
    <row r="412" spans="1:25" ht="24">
      <c r="A412" s="2">
        <v>391</v>
      </c>
      <c r="B412" s="2">
        <v>1</v>
      </c>
      <c r="C412" s="2" t="s">
        <v>242</v>
      </c>
      <c r="D412" s="2" t="s">
        <v>1579</v>
      </c>
      <c r="E412" s="2" t="s">
        <v>243</v>
      </c>
      <c r="F412" s="2" t="s">
        <v>1418</v>
      </c>
      <c r="G412" s="2" t="s">
        <v>244</v>
      </c>
      <c r="H412" s="2" t="s">
        <v>1438</v>
      </c>
      <c r="I412" s="2">
        <v>31169</v>
      </c>
      <c r="J412" s="2">
        <v>172</v>
      </c>
      <c r="K412" s="2">
        <v>172</v>
      </c>
      <c r="L412" s="2">
        <v>400</v>
      </c>
      <c r="M412" s="2" t="s">
        <v>1421</v>
      </c>
      <c r="N412" s="2" t="s">
        <v>503</v>
      </c>
      <c r="O412" s="2" t="s">
        <v>503</v>
      </c>
      <c r="P412" s="2">
        <v>700</v>
      </c>
      <c r="Q412" s="7">
        <v>41516</v>
      </c>
      <c r="R412" s="2" t="s">
        <v>245</v>
      </c>
      <c r="S412" s="4" t="s">
        <v>1414</v>
      </c>
      <c r="T412" s="4">
        <v>160</v>
      </c>
      <c r="U412" s="4">
        <v>500</v>
      </c>
      <c r="V412" s="102">
        <v>0.018226</v>
      </c>
      <c r="W412" s="102">
        <f t="shared" si="8"/>
        <v>0.04848116</v>
      </c>
      <c r="X412" s="103"/>
      <c r="Y412" s="103" t="s">
        <v>841</v>
      </c>
    </row>
    <row r="413" spans="1:25" ht="36">
      <c r="A413" s="2">
        <v>392</v>
      </c>
      <c r="B413" s="2">
        <v>2</v>
      </c>
      <c r="C413" s="2" t="s">
        <v>242</v>
      </c>
      <c r="D413" s="2" t="s">
        <v>1410</v>
      </c>
      <c r="E413" s="2" t="s">
        <v>246</v>
      </c>
      <c r="F413" s="2" t="s">
        <v>1231</v>
      </c>
      <c r="G413" s="2" t="s">
        <v>247</v>
      </c>
      <c r="H413" s="2" t="s">
        <v>1411</v>
      </c>
      <c r="I413" s="7">
        <v>37956</v>
      </c>
      <c r="J413" s="2">
        <v>300</v>
      </c>
      <c r="K413" s="2">
        <v>65</v>
      </c>
      <c r="L413" s="2">
        <v>6000</v>
      </c>
      <c r="M413" s="2" t="s">
        <v>1412</v>
      </c>
      <c r="N413" s="2" t="s">
        <v>248</v>
      </c>
      <c r="O413" s="2" t="s">
        <v>249</v>
      </c>
      <c r="P413" s="2"/>
      <c r="Q413" s="7">
        <v>41426</v>
      </c>
      <c r="R413" s="2" t="s">
        <v>250</v>
      </c>
      <c r="S413" s="4" t="s">
        <v>1414</v>
      </c>
      <c r="T413" s="4">
        <v>350</v>
      </c>
      <c r="U413" s="4">
        <v>3000</v>
      </c>
      <c r="V413" s="102">
        <v>0.1</v>
      </c>
      <c r="W413" s="102">
        <f t="shared" si="8"/>
        <v>0.266</v>
      </c>
      <c r="X413" s="4">
        <v>0.02</v>
      </c>
      <c r="Y413" s="103" t="s">
        <v>841</v>
      </c>
    </row>
    <row r="414" spans="1:25" ht="36">
      <c r="A414" s="2">
        <v>393</v>
      </c>
      <c r="B414" s="2">
        <v>3</v>
      </c>
      <c r="C414" s="2" t="s">
        <v>242</v>
      </c>
      <c r="D414" s="2" t="s">
        <v>1579</v>
      </c>
      <c r="E414" s="2" t="s">
        <v>251</v>
      </c>
      <c r="F414" s="77" t="s">
        <v>1231</v>
      </c>
      <c r="G414" s="2" t="s">
        <v>252</v>
      </c>
      <c r="H414" s="2" t="s">
        <v>1427</v>
      </c>
      <c r="I414" s="11">
        <v>32419</v>
      </c>
      <c r="J414" s="2">
        <v>268</v>
      </c>
      <c r="K414" s="2">
        <v>268</v>
      </c>
      <c r="L414" s="2">
        <v>257</v>
      </c>
      <c r="M414" s="10" t="s">
        <v>1421</v>
      </c>
      <c r="N414" s="2" t="s">
        <v>1557</v>
      </c>
      <c r="O414" s="2" t="s">
        <v>1557</v>
      </c>
      <c r="P414" s="2"/>
      <c r="Q414" s="7">
        <v>41304</v>
      </c>
      <c r="R414" s="19" t="s">
        <v>253</v>
      </c>
      <c r="S414" s="4" t="s">
        <v>208</v>
      </c>
      <c r="T414" s="105">
        <v>2103.2</v>
      </c>
      <c r="U414" s="105">
        <v>3200</v>
      </c>
      <c r="V414" s="102">
        <v>0.4</v>
      </c>
      <c r="W414" s="102">
        <f t="shared" si="8"/>
        <v>1.064</v>
      </c>
      <c r="X414" s="105">
        <v>0.8</v>
      </c>
      <c r="Y414" s="103" t="s">
        <v>841</v>
      </c>
    </row>
    <row r="415" spans="1:25" ht="12">
      <c r="A415" s="2">
        <v>394</v>
      </c>
      <c r="B415" s="2">
        <v>4</v>
      </c>
      <c r="C415" s="2" t="s">
        <v>242</v>
      </c>
      <c r="D415" s="2" t="s">
        <v>1579</v>
      </c>
      <c r="E415" s="2" t="s">
        <v>243</v>
      </c>
      <c r="F415" s="77" t="s">
        <v>892</v>
      </c>
      <c r="G415" s="2" t="s">
        <v>254</v>
      </c>
      <c r="H415" s="30" t="s">
        <v>1411</v>
      </c>
      <c r="I415" s="11">
        <v>36161</v>
      </c>
      <c r="J415" s="2">
        <v>198</v>
      </c>
      <c r="K415" s="2">
        <v>198</v>
      </c>
      <c r="L415" s="2">
        <v>300</v>
      </c>
      <c r="M415" s="10" t="s">
        <v>1421</v>
      </c>
      <c r="N415" s="2" t="s">
        <v>255</v>
      </c>
      <c r="O415" s="2" t="s">
        <v>255</v>
      </c>
      <c r="P415" s="2">
        <v>378</v>
      </c>
      <c r="Q415" s="7">
        <v>41516</v>
      </c>
      <c r="R415" s="2" t="s">
        <v>256</v>
      </c>
      <c r="S415" s="4" t="s">
        <v>208</v>
      </c>
      <c r="T415" s="4">
        <v>300</v>
      </c>
      <c r="U415" s="4">
        <v>500</v>
      </c>
      <c r="V415" s="102">
        <v>0.1</v>
      </c>
      <c r="W415" s="102">
        <f t="shared" si="8"/>
        <v>0.266</v>
      </c>
      <c r="X415" s="103"/>
      <c r="Y415" s="103" t="s">
        <v>841</v>
      </c>
    </row>
    <row r="416" spans="1:25" ht="24">
      <c r="A416" s="2">
        <v>395</v>
      </c>
      <c r="B416" s="2">
        <v>5</v>
      </c>
      <c r="C416" s="2" t="s">
        <v>242</v>
      </c>
      <c r="D416" s="2" t="s">
        <v>1410</v>
      </c>
      <c r="E416" s="2" t="s">
        <v>246</v>
      </c>
      <c r="F416" s="2" t="s">
        <v>268</v>
      </c>
      <c r="G416" s="2" t="s">
        <v>257</v>
      </c>
      <c r="H416" s="2" t="s">
        <v>1411</v>
      </c>
      <c r="I416" s="11">
        <v>35886</v>
      </c>
      <c r="J416" s="2">
        <v>95</v>
      </c>
      <c r="K416" s="2">
        <v>55</v>
      </c>
      <c r="L416" s="2">
        <v>2400</v>
      </c>
      <c r="M416" s="2" t="s">
        <v>1412</v>
      </c>
      <c r="N416" s="2" t="s">
        <v>258</v>
      </c>
      <c r="O416" s="2" t="s">
        <v>259</v>
      </c>
      <c r="P416" s="2"/>
      <c r="Q416" s="7">
        <v>41424</v>
      </c>
      <c r="R416" s="2" t="s">
        <v>1310</v>
      </c>
      <c r="S416" s="4" t="s">
        <v>1414</v>
      </c>
      <c r="T416" s="4">
        <v>350</v>
      </c>
      <c r="U416" s="4">
        <v>550</v>
      </c>
      <c r="V416" s="102">
        <v>0.03</v>
      </c>
      <c r="W416" s="102">
        <f t="shared" si="8"/>
        <v>0.0798</v>
      </c>
      <c r="X416" s="103"/>
      <c r="Y416" s="103" t="s">
        <v>841</v>
      </c>
    </row>
    <row r="417" spans="1:25" ht="36">
      <c r="A417" s="2">
        <v>396</v>
      </c>
      <c r="B417" s="2">
        <v>6</v>
      </c>
      <c r="C417" s="2" t="s">
        <v>242</v>
      </c>
      <c r="D417" s="2" t="s">
        <v>1579</v>
      </c>
      <c r="E417" s="2" t="s">
        <v>251</v>
      </c>
      <c r="F417" s="2" t="s">
        <v>290</v>
      </c>
      <c r="G417" s="2" t="s">
        <v>1522</v>
      </c>
      <c r="H417" s="2" t="s">
        <v>1427</v>
      </c>
      <c r="I417" s="11">
        <v>40061</v>
      </c>
      <c r="J417" s="2">
        <v>261</v>
      </c>
      <c r="K417" s="2">
        <v>261</v>
      </c>
      <c r="L417" s="2">
        <v>486</v>
      </c>
      <c r="M417" s="10" t="s">
        <v>1421</v>
      </c>
      <c r="N417" s="2" t="s">
        <v>1523</v>
      </c>
      <c r="O417" s="2" t="s">
        <v>1523</v>
      </c>
      <c r="P417" s="2"/>
      <c r="Q417" s="7">
        <v>41325</v>
      </c>
      <c r="R417" s="19" t="s">
        <v>1524</v>
      </c>
      <c r="S417" s="4" t="s">
        <v>208</v>
      </c>
      <c r="T417" s="105">
        <v>306</v>
      </c>
      <c r="U417" s="105">
        <v>850</v>
      </c>
      <c r="V417" s="102">
        <v>0.1</v>
      </c>
      <c r="W417" s="102">
        <f t="shared" si="8"/>
        <v>0.266</v>
      </c>
      <c r="X417" s="105">
        <v>0.82</v>
      </c>
      <c r="Y417" s="105" t="s">
        <v>841</v>
      </c>
    </row>
    <row r="418" spans="1:25" ht="12">
      <c r="A418" s="2">
        <v>397</v>
      </c>
      <c r="B418" s="2">
        <v>7</v>
      </c>
      <c r="C418" s="2" t="s">
        <v>242</v>
      </c>
      <c r="D418" s="2" t="s">
        <v>1579</v>
      </c>
      <c r="E418" s="2" t="s">
        <v>243</v>
      </c>
      <c r="F418" s="2" t="s">
        <v>290</v>
      </c>
      <c r="G418" s="2" t="s">
        <v>1525</v>
      </c>
      <c r="H418" s="2" t="s">
        <v>1427</v>
      </c>
      <c r="I418" s="11">
        <v>35796</v>
      </c>
      <c r="J418" s="2">
        <v>140</v>
      </c>
      <c r="K418" s="2">
        <v>140</v>
      </c>
      <c r="L418" s="2">
        <v>4</v>
      </c>
      <c r="M418" s="10" t="s">
        <v>1421</v>
      </c>
      <c r="N418" s="2" t="s">
        <v>1526</v>
      </c>
      <c r="O418" s="2" t="s">
        <v>1526</v>
      </c>
      <c r="P418" s="2"/>
      <c r="Q418" s="7">
        <v>41516</v>
      </c>
      <c r="R418" s="2" t="s">
        <v>1527</v>
      </c>
      <c r="S418" s="4" t="s">
        <v>1230</v>
      </c>
      <c r="T418" s="4">
        <v>80</v>
      </c>
      <c r="U418" s="4">
        <v>420</v>
      </c>
      <c r="V418" s="102">
        <v>0.06</v>
      </c>
      <c r="W418" s="102">
        <f t="shared" si="8"/>
        <v>0.1596</v>
      </c>
      <c r="X418" s="103"/>
      <c r="Y418" s="105" t="s">
        <v>841</v>
      </c>
    </row>
    <row r="419" spans="1:25" ht="24">
      <c r="A419" s="2">
        <v>398</v>
      </c>
      <c r="B419" s="2">
        <v>8</v>
      </c>
      <c r="C419" s="2" t="s">
        <v>242</v>
      </c>
      <c r="D419" s="2" t="s">
        <v>1410</v>
      </c>
      <c r="E419" s="2" t="s">
        <v>246</v>
      </c>
      <c r="F419" s="2" t="s">
        <v>451</v>
      </c>
      <c r="G419" s="2" t="s">
        <v>1528</v>
      </c>
      <c r="H419" s="2" t="s">
        <v>1411</v>
      </c>
      <c r="I419" s="11">
        <v>30225</v>
      </c>
      <c r="J419" s="67">
        <v>168</v>
      </c>
      <c r="K419" s="67">
        <v>168</v>
      </c>
      <c r="L419" s="50">
        <v>1257</v>
      </c>
      <c r="M419" s="10" t="s">
        <v>1421</v>
      </c>
      <c r="N419" s="2" t="s">
        <v>1529</v>
      </c>
      <c r="O419" s="2" t="s">
        <v>1529</v>
      </c>
      <c r="P419" s="2"/>
      <c r="Q419" s="7">
        <v>41334</v>
      </c>
      <c r="R419" s="2" t="s">
        <v>1530</v>
      </c>
      <c r="S419" s="4" t="s">
        <v>1414</v>
      </c>
      <c r="T419" s="4">
        <v>500</v>
      </c>
      <c r="U419" s="4">
        <v>729</v>
      </c>
      <c r="V419" s="102"/>
      <c r="W419" s="102">
        <f t="shared" si="8"/>
        <v>0</v>
      </c>
      <c r="X419" s="4">
        <v>0.03</v>
      </c>
      <c r="Y419" s="103" t="s">
        <v>841</v>
      </c>
    </row>
    <row r="420" spans="1:25" ht="24">
      <c r="A420" s="2">
        <v>399</v>
      </c>
      <c r="B420" s="2">
        <v>9</v>
      </c>
      <c r="C420" s="2" t="s">
        <v>242</v>
      </c>
      <c r="D420" s="2" t="s">
        <v>1410</v>
      </c>
      <c r="E420" s="2" t="s">
        <v>246</v>
      </c>
      <c r="F420" s="33" t="s">
        <v>451</v>
      </c>
      <c r="G420" s="2" t="s">
        <v>1531</v>
      </c>
      <c r="H420" s="33" t="s">
        <v>1427</v>
      </c>
      <c r="I420" s="11" t="s">
        <v>1311</v>
      </c>
      <c r="J420" s="2">
        <v>1556</v>
      </c>
      <c r="K420" s="2">
        <v>1556</v>
      </c>
      <c r="L420" s="2">
        <v>5600</v>
      </c>
      <c r="M420" s="10" t="s">
        <v>1421</v>
      </c>
      <c r="N420" s="2" t="s">
        <v>1532</v>
      </c>
      <c r="O420" s="35" t="s">
        <v>1532</v>
      </c>
      <c r="P420" s="35"/>
      <c r="Q420" s="7">
        <v>41455</v>
      </c>
      <c r="R420" s="24" t="s">
        <v>1533</v>
      </c>
      <c r="S420" s="4" t="s">
        <v>1414</v>
      </c>
      <c r="U420" s="4">
        <v>17700</v>
      </c>
      <c r="V420" s="102"/>
      <c r="W420" s="102">
        <f t="shared" si="8"/>
        <v>0</v>
      </c>
      <c r="X420" s="103"/>
      <c r="Y420" s="103" t="s">
        <v>841</v>
      </c>
    </row>
    <row r="421" spans="1:25" ht="48">
      <c r="A421" s="2">
        <v>400</v>
      </c>
      <c r="B421" s="2">
        <v>10</v>
      </c>
      <c r="C421" s="2" t="s">
        <v>242</v>
      </c>
      <c r="D421" s="2" t="s">
        <v>1579</v>
      </c>
      <c r="E421" s="2" t="s">
        <v>243</v>
      </c>
      <c r="F421" s="2" t="s">
        <v>451</v>
      </c>
      <c r="G421" s="2" t="s">
        <v>1534</v>
      </c>
      <c r="H421" s="2" t="s">
        <v>1438</v>
      </c>
      <c r="I421" s="11">
        <v>23955</v>
      </c>
      <c r="J421" s="67">
        <v>635</v>
      </c>
      <c r="K421" s="67">
        <v>635</v>
      </c>
      <c r="L421" s="67">
        <v>650</v>
      </c>
      <c r="M421" s="10" t="s">
        <v>1421</v>
      </c>
      <c r="N421" s="2" t="s">
        <v>1535</v>
      </c>
      <c r="O421" s="2" t="s">
        <v>1536</v>
      </c>
      <c r="P421" s="2"/>
      <c r="Q421" s="7">
        <v>41516</v>
      </c>
      <c r="R421" s="2" t="s">
        <v>1537</v>
      </c>
      <c r="S421" s="4" t="s">
        <v>208</v>
      </c>
      <c r="T421" s="4">
        <v>300</v>
      </c>
      <c r="U421" s="4">
        <v>1905</v>
      </c>
      <c r="V421" s="102"/>
      <c r="W421" s="102">
        <f t="shared" si="8"/>
        <v>0</v>
      </c>
      <c r="X421" s="103"/>
      <c r="Y421" s="103" t="s">
        <v>841</v>
      </c>
    </row>
    <row r="422" spans="1:25" ht="36">
      <c r="A422" s="2">
        <v>401</v>
      </c>
      <c r="B422" s="2">
        <v>11</v>
      </c>
      <c r="C422" s="2" t="s">
        <v>242</v>
      </c>
      <c r="D422" s="2" t="s">
        <v>1410</v>
      </c>
      <c r="E422" s="2" t="s">
        <v>246</v>
      </c>
      <c r="F422" s="2" t="s">
        <v>1571</v>
      </c>
      <c r="G422" s="2" t="s">
        <v>1538</v>
      </c>
      <c r="H422" s="2" t="s">
        <v>1411</v>
      </c>
      <c r="I422" s="11">
        <v>38231</v>
      </c>
      <c r="J422" s="2">
        <v>151</v>
      </c>
      <c r="K422" s="2">
        <v>52</v>
      </c>
      <c r="L422" s="2">
        <v>4300</v>
      </c>
      <c r="M422" s="2" t="s">
        <v>1412</v>
      </c>
      <c r="N422" s="35" t="s">
        <v>1539</v>
      </c>
      <c r="O422" s="35" t="s">
        <v>1540</v>
      </c>
      <c r="P422" s="35"/>
      <c r="Q422" s="28">
        <v>41608</v>
      </c>
      <c r="R422" s="2" t="s">
        <v>1541</v>
      </c>
      <c r="S422" s="4" t="s">
        <v>1414</v>
      </c>
      <c r="T422" s="4">
        <v>355</v>
      </c>
      <c r="U422" s="4">
        <v>1050</v>
      </c>
      <c r="V422" s="102">
        <v>0.1</v>
      </c>
      <c r="W422" s="102">
        <f t="shared" si="8"/>
        <v>0.266</v>
      </c>
      <c r="X422" s="103" t="s">
        <v>1542</v>
      </c>
      <c r="Y422" s="103" t="s">
        <v>841</v>
      </c>
    </row>
    <row r="423" spans="1:25" ht="36">
      <c r="A423" s="2">
        <v>402</v>
      </c>
      <c r="B423" s="2">
        <v>12</v>
      </c>
      <c r="C423" s="2" t="s">
        <v>242</v>
      </c>
      <c r="D423" s="2" t="s">
        <v>1579</v>
      </c>
      <c r="E423" s="2" t="s">
        <v>251</v>
      </c>
      <c r="F423" s="2" t="s">
        <v>283</v>
      </c>
      <c r="G423" s="2" t="s">
        <v>535</v>
      </c>
      <c r="H423" s="2" t="s">
        <v>1427</v>
      </c>
      <c r="I423" s="11">
        <v>38944</v>
      </c>
      <c r="J423" s="2">
        <v>312</v>
      </c>
      <c r="K423" s="2">
        <v>312</v>
      </c>
      <c r="L423" s="2">
        <v>387</v>
      </c>
      <c r="M423" s="10" t="s">
        <v>1421</v>
      </c>
      <c r="N423" s="2" t="s">
        <v>1300</v>
      </c>
      <c r="O423" s="2" t="s">
        <v>1300</v>
      </c>
      <c r="P423" s="2"/>
      <c r="Q423" s="7">
        <v>41424</v>
      </c>
      <c r="R423" s="19" t="s">
        <v>536</v>
      </c>
      <c r="V423" s="102"/>
      <c r="W423" s="102"/>
      <c r="X423" s="103"/>
      <c r="Y423" s="103"/>
    </row>
    <row r="424" spans="1:25" s="90" customFormat="1" ht="12">
      <c r="A424" s="86" t="s">
        <v>537</v>
      </c>
      <c r="B424" s="86"/>
      <c r="C424" s="86"/>
      <c r="D424" s="86"/>
      <c r="E424" s="86"/>
      <c r="F424" s="86"/>
      <c r="G424" s="86"/>
      <c r="H424" s="86"/>
      <c r="I424" s="87"/>
      <c r="J424" s="86"/>
      <c r="K424" s="86"/>
      <c r="L424" s="86"/>
      <c r="M424" s="96"/>
      <c r="N424" s="86"/>
      <c r="O424" s="86"/>
      <c r="P424" s="1"/>
      <c r="Q424" s="97"/>
      <c r="R424" s="86"/>
      <c r="T424" s="112"/>
      <c r="U424" s="112"/>
      <c r="V424" s="113"/>
      <c r="W424" s="113">
        <f t="shared" si="8"/>
        <v>0</v>
      </c>
      <c r="X424" s="147"/>
      <c r="Y424" s="148"/>
    </row>
    <row r="425" spans="1:25" ht="36">
      <c r="A425" s="2">
        <v>403</v>
      </c>
      <c r="B425" s="2">
        <v>1</v>
      </c>
      <c r="C425" s="2" t="s">
        <v>1543</v>
      </c>
      <c r="D425" s="2" t="s">
        <v>1579</v>
      </c>
      <c r="E425" s="2" t="s">
        <v>1544</v>
      </c>
      <c r="F425" s="2" t="s">
        <v>1415</v>
      </c>
      <c r="G425" s="2" t="s">
        <v>1545</v>
      </c>
      <c r="H425" s="2" t="s">
        <v>1411</v>
      </c>
      <c r="I425" s="11" t="s">
        <v>197</v>
      </c>
      <c r="J425" s="2">
        <v>34</v>
      </c>
      <c r="K425" s="2">
        <v>34</v>
      </c>
      <c r="L425" s="2">
        <v>1400</v>
      </c>
      <c r="M425" s="2" t="s">
        <v>1421</v>
      </c>
      <c r="N425" s="2" t="s">
        <v>1546</v>
      </c>
      <c r="O425" s="2" t="s">
        <v>1546</v>
      </c>
      <c r="P425" s="2"/>
      <c r="Q425" s="5">
        <v>41547</v>
      </c>
      <c r="R425" s="2" t="s">
        <v>1547</v>
      </c>
      <c r="S425" s="4" t="s">
        <v>1548</v>
      </c>
      <c r="T425" s="4">
        <v>364</v>
      </c>
      <c r="U425" s="4" t="s">
        <v>1568</v>
      </c>
      <c r="V425" s="4">
        <v>0.02</v>
      </c>
      <c r="W425" s="102">
        <f t="shared" si="8"/>
        <v>0.053200000000000004</v>
      </c>
      <c r="X425" s="4" t="s">
        <v>1568</v>
      </c>
      <c r="Y425" s="103" t="s">
        <v>841</v>
      </c>
    </row>
    <row r="426" spans="1:25" ht="48">
      <c r="A426" s="2">
        <v>404</v>
      </c>
      <c r="B426" s="2">
        <v>2</v>
      </c>
      <c r="C426" s="2" t="s">
        <v>1543</v>
      </c>
      <c r="D426" s="2" t="s">
        <v>1579</v>
      </c>
      <c r="E426" s="2" t="s">
        <v>1549</v>
      </c>
      <c r="F426" s="2" t="s">
        <v>1576</v>
      </c>
      <c r="G426" s="2" t="s">
        <v>600</v>
      </c>
      <c r="H426" s="2" t="s">
        <v>1411</v>
      </c>
      <c r="I426" s="11" t="s">
        <v>1550</v>
      </c>
      <c r="J426" s="2">
        <v>360</v>
      </c>
      <c r="K426" s="2">
        <v>192</v>
      </c>
      <c r="L426" s="2">
        <v>6832</v>
      </c>
      <c r="M426" s="2" t="s">
        <v>1412</v>
      </c>
      <c r="N426" s="2" t="s">
        <v>601</v>
      </c>
      <c r="O426" s="2" t="s">
        <v>419</v>
      </c>
      <c r="P426" s="2">
        <v>38</v>
      </c>
      <c r="Q426" s="5">
        <v>41547</v>
      </c>
      <c r="R426" s="2" t="s">
        <v>1553</v>
      </c>
      <c r="S426" s="4" t="s">
        <v>1554</v>
      </c>
      <c r="T426" s="4">
        <v>1981</v>
      </c>
      <c r="U426" s="4">
        <v>4213</v>
      </c>
      <c r="V426" s="102">
        <f>P426*0.12</f>
        <v>4.56</v>
      </c>
      <c r="W426" s="102">
        <f t="shared" si="8"/>
        <v>12.1296</v>
      </c>
      <c r="X426" s="4">
        <v>287</v>
      </c>
      <c r="Y426" s="114" t="s">
        <v>846</v>
      </c>
    </row>
    <row r="427" spans="1:25" ht="36">
      <c r="A427" s="2">
        <v>405</v>
      </c>
      <c r="B427" s="2">
        <v>3</v>
      </c>
      <c r="C427" s="2" t="s">
        <v>1543</v>
      </c>
      <c r="D427" s="2" t="s">
        <v>1579</v>
      </c>
      <c r="E427" s="2" t="s">
        <v>1549</v>
      </c>
      <c r="F427" s="2" t="s">
        <v>1576</v>
      </c>
      <c r="G427" s="2" t="s">
        <v>602</v>
      </c>
      <c r="H427" s="2" t="s">
        <v>1411</v>
      </c>
      <c r="I427" s="39" t="s">
        <v>1555</v>
      </c>
      <c r="J427" s="2">
        <v>307</v>
      </c>
      <c r="K427" s="19">
        <v>307</v>
      </c>
      <c r="L427" s="18">
        <v>9830</v>
      </c>
      <c r="M427" s="2" t="s">
        <v>1412</v>
      </c>
      <c r="N427" s="2" t="s">
        <v>423</v>
      </c>
      <c r="O427" s="2" t="s">
        <v>423</v>
      </c>
      <c r="P427" s="2">
        <v>16</v>
      </c>
      <c r="Q427" s="5">
        <v>41547</v>
      </c>
      <c r="R427" s="2" t="s">
        <v>115</v>
      </c>
      <c r="S427" s="4" t="s">
        <v>1554</v>
      </c>
      <c r="T427" s="4">
        <v>2200</v>
      </c>
      <c r="U427" s="4">
        <v>800</v>
      </c>
      <c r="V427" s="102">
        <f>P427*0.12</f>
        <v>1.92</v>
      </c>
      <c r="W427" s="102">
        <f t="shared" si="8"/>
        <v>5.1072</v>
      </c>
      <c r="Y427" s="114" t="s">
        <v>846</v>
      </c>
    </row>
    <row r="428" spans="1:25" ht="24">
      <c r="A428" s="2">
        <v>406</v>
      </c>
      <c r="B428" s="2">
        <v>4</v>
      </c>
      <c r="C428" s="2" t="s">
        <v>1543</v>
      </c>
      <c r="D428" s="2" t="s">
        <v>1579</v>
      </c>
      <c r="E428" s="2" t="s">
        <v>116</v>
      </c>
      <c r="F428" s="19" t="s">
        <v>1576</v>
      </c>
      <c r="G428" s="19" t="s">
        <v>603</v>
      </c>
      <c r="H428" s="2" t="s">
        <v>1411</v>
      </c>
      <c r="I428" s="11" t="s">
        <v>117</v>
      </c>
      <c r="J428" s="19">
        <v>156</v>
      </c>
      <c r="K428" s="19">
        <v>113</v>
      </c>
      <c r="L428" s="19">
        <v>2977</v>
      </c>
      <c r="M428" s="19" t="s">
        <v>1412</v>
      </c>
      <c r="N428" s="19" t="s">
        <v>1232</v>
      </c>
      <c r="O428" s="19" t="s">
        <v>1232</v>
      </c>
      <c r="P428" s="19">
        <v>20</v>
      </c>
      <c r="Q428" s="5">
        <v>41547</v>
      </c>
      <c r="R428" s="2" t="s">
        <v>118</v>
      </c>
      <c r="S428" s="4" t="s">
        <v>119</v>
      </c>
      <c r="T428" s="4">
        <v>800</v>
      </c>
      <c r="U428" s="4">
        <v>1000</v>
      </c>
      <c r="V428" s="102">
        <f>P428*0.12</f>
        <v>2.4</v>
      </c>
      <c r="W428" s="102">
        <f t="shared" si="8"/>
        <v>6.384</v>
      </c>
      <c r="Y428" s="114" t="s">
        <v>846</v>
      </c>
    </row>
    <row r="429" spans="1:25" ht="36">
      <c r="A429" s="2">
        <v>407</v>
      </c>
      <c r="B429" s="2">
        <v>5</v>
      </c>
      <c r="C429" s="2" t="s">
        <v>1543</v>
      </c>
      <c r="D429" s="2" t="s">
        <v>1410</v>
      </c>
      <c r="E429" s="2" t="s">
        <v>120</v>
      </c>
      <c r="F429" s="2" t="s">
        <v>1231</v>
      </c>
      <c r="G429" s="2" t="s">
        <v>839</v>
      </c>
      <c r="H429" s="2" t="s">
        <v>1411</v>
      </c>
      <c r="I429" s="11" t="s">
        <v>204</v>
      </c>
      <c r="J429" s="2">
        <v>600</v>
      </c>
      <c r="K429" s="2">
        <v>30</v>
      </c>
      <c r="L429" s="2">
        <v>6307</v>
      </c>
      <c r="M429" s="2" t="s">
        <v>1412</v>
      </c>
      <c r="N429" s="2" t="s">
        <v>121</v>
      </c>
      <c r="O429" s="35" t="s">
        <v>122</v>
      </c>
      <c r="P429" s="35"/>
      <c r="Q429" s="5">
        <v>41343</v>
      </c>
      <c r="R429" s="2" t="s">
        <v>123</v>
      </c>
      <c r="S429" s="4" t="s">
        <v>124</v>
      </c>
      <c r="T429" s="4" t="s">
        <v>125</v>
      </c>
      <c r="U429" s="4">
        <v>4000</v>
      </c>
      <c r="V429" s="4">
        <v>29</v>
      </c>
      <c r="W429" s="102">
        <f t="shared" si="8"/>
        <v>77.14</v>
      </c>
      <c r="X429" s="4" t="s">
        <v>1568</v>
      </c>
      <c r="Y429" s="103" t="s">
        <v>841</v>
      </c>
    </row>
    <row r="430" spans="1:25" ht="24">
      <c r="A430" s="2">
        <v>408</v>
      </c>
      <c r="B430" s="2">
        <v>6</v>
      </c>
      <c r="C430" s="2" t="s">
        <v>1543</v>
      </c>
      <c r="D430" s="2" t="s">
        <v>1579</v>
      </c>
      <c r="E430" s="2" t="s">
        <v>1549</v>
      </c>
      <c r="F430" s="19" t="s">
        <v>268</v>
      </c>
      <c r="G430" s="19" t="s">
        <v>126</v>
      </c>
      <c r="H430" s="19" t="s">
        <v>1411</v>
      </c>
      <c r="I430" s="39" t="s">
        <v>200</v>
      </c>
      <c r="J430" s="19">
        <v>420</v>
      </c>
      <c r="K430" s="19">
        <v>420</v>
      </c>
      <c r="L430" s="19"/>
      <c r="M430" s="19" t="s">
        <v>1421</v>
      </c>
      <c r="N430" s="19">
        <v>3</v>
      </c>
      <c r="O430" s="19" t="s">
        <v>861</v>
      </c>
      <c r="P430" s="19"/>
      <c r="Q430" s="5">
        <v>41547</v>
      </c>
      <c r="R430" s="78" t="s">
        <v>127</v>
      </c>
      <c r="S430" s="105" t="s">
        <v>128</v>
      </c>
      <c r="T430" s="105">
        <v>2563</v>
      </c>
      <c r="U430" s="105"/>
      <c r="V430" s="105"/>
      <c r="W430" s="102">
        <f t="shared" si="8"/>
        <v>0</v>
      </c>
      <c r="X430" s="105"/>
      <c r="Y430" s="103" t="s">
        <v>841</v>
      </c>
    </row>
    <row r="431" spans="1:25" ht="24">
      <c r="A431" s="2">
        <v>409</v>
      </c>
      <c r="B431" s="2">
        <v>7</v>
      </c>
      <c r="C431" s="2" t="s">
        <v>1543</v>
      </c>
      <c r="D431" s="2" t="s">
        <v>1579</v>
      </c>
      <c r="E431" s="2" t="s">
        <v>1549</v>
      </c>
      <c r="F431" s="2" t="s">
        <v>1571</v>
      </c>
      <c r="G431" s="8" t="s">
        <v>129</v>
      </c>
      <c r="H431" s="8" t="s">
        <v>1411</v>
      </c>
      <c r="I431" s="44" t="s">
        <v>130</v>
      </c>
      <c r="J431" s="2">
        <v>322</v>
      </c>
      <c r="K431" s="2">
        <v>178</v>
      </c>
      <c r="L431" s="2">
        <v>26784</v>
      </c>
      <c r="M431" s="2" t="s">
        <v>1412</v>
      </c>
      <c r="N431" s="2">
        <v>3.8</v>
      </c>
      <c r="O431" s="21" t="s">
        <v>540</v>
      </c>
      <c r="P431" s="21"/>
      <c r="Q431" s="51">
        <v>41618</v>
      </c>
      <c r="R431" s="2" t="s">
        <v>840</v>
      </c>
      <c r="S431" s="4" t="s">
        <v>131</v>
      </c>
      <c r="T431" s="4">
        <v>760</v>
      </c>
      <c r="U431" s="4">
        <v>1500</v>
      </c>
      <c r="V431" s="4">
        <v>2.2</v>
      </c>
      <c r="W431" s="102">
        <f t="shared" si="8"/>
        <v>5.852000000000001</v>
      </c>
      <c r="Y431" s="103" t="s">
        <v>841</v>
      </c>
    </row>
    <row r="432" spans="1:25" ht="38.25">
      <c r="A432" s="2">
        <v>410</v>
      </c>
      <c r="B432" s="2">
        <v>8</v>
      </c>
      <c r="C432" s="2" t="s">
        <v>1543</v>
      </c>
      <c r="D432" s="2" t="s">
        <v>1579</v>
      </c>
      <c r="E432" s="2" t="s">
        <v>1549</v>
      </c>
      <c r="F432" s="2" t="s">
        <v>1571</v>
      </c>
      <c r="G432" s="2" t="s">
        <v>132</v>
      </c>
      <c r="H432" s="2" t="s">
        <v>1411</v>
      </c>
      <c r="I432" s="39" t="s">
        <v>207</v>
      </c>
      <c r="J432" s="2">
        <v>308</v>
      </c>
      <c r="K432" s="19">
        <v>308</v>
      </c>
      <c r="L432" s="2">
        <v>9600</v>
      </c>
      <c r="M432" s="2" t="s">
        <v>1412</v>
      </c>
      <c r="N432" s="2">
        <v>86</v>
      </c>
      <c r="O432" s="2" t="s">
        <v>674</v>
      </c>
      <c r="P432" s="2"/>
      <c r="Q432" s="7">
        <v>41394</v>
      </c>
      <c r="R432" s="2" t="s">
        <v>420</v>
      </c>
      <c r="S432" s="4" t="s">
        <v>1554</v>
      </c>
      <c r="T432" s="4">
        <v>300</v>
      </c>
      <c r="U432" s="4">
        <v>800</v>
      </c>
      <c r="V432" s="4">
        <v>0.3</v>
      </c>
      <c r="W432" s="102">
        <f t="shared" si="8"/>
        <v>0.798</v>
      </c>
      <c r="Y432" s="103" t="s">
        <v>841</v>
      </c>
    </row>
    <row r="433" spans="1:24" s="90" customFormat="1" ht="12">
      <c r="A433" s="86" t="s">
        <v>870</v>
      </c>
      <c r="B433" s="86"/>
      <c r="C433" s="86"/>
      <c r="D433" s="86"/>
      <c r="E433" s="86"/>
      <c r="F433" s="86"/>
      <c r="G433" s="86"/>
      <c r="H433" s="86"/>
      <c r="I433" s="87"/>
      <c r="J433" s="86"/>
      <c r="K433" s="86"/>
      <c r="L433" s="88"/>
      <c r="M433" s="89"/>
      <c r="N433" s="89"/>
      <c r="O433" s="86"/>
      <c r="P433" s="1"/>
      <c r="Q433" s="86"/>
      <c r="R433" s="86"/>
      <c r="T433" s="112"/>
      <c r="U433" s="112"/>
      <c r="V433" s="112"/>
      <c r="W433" s="113">
        <f t="shared" si="8"/>
        <v>0</v>
      </c>
      <c r="X433" s="112"/>
    </row>
    <row r="434" spans="1:25" ht="24">
      <c r="A434" s="2">
        <v>411</v>
      </c>
      <c r="B434" s="2">
        <v>1</v>
      </c>
      <c r="C434" s="2" t="s">
        <v>133</v>
      </c>
      <c r="D434" s="2" t="s">
        <v>1410</v>
      </c>
      <c r="E434" s="2" t="s">
        <v>134</v>
      </c>
      <c r="F434" s="2" t="s">
        <v>1162</v>
      </c>
      <c r="G434" s="2" t="s">
        <v>871</v>
      </c>
      <c r="H434" s="2" t="s">
        <v>1411</v>
      </c>
      <c r="I434" s="11">
        <v>31990</v>
      </c>
      <c r="J434" s="2">
        <v>173</v>
      </c>
      <c r="K434" s="2">
        <v>96</v>
      </c>
      <c r="L434" s="2">
        <v>5366</v>
      </c>
      <c r="M434" s="2" t="s">
        <v>1412</v>
      </c>
      <c r="N434" s="2" t="s">
        <v>1298</v>
      </c>
      <c r="O434" s="2" t="s">
        <v>512</v>
      </c>
      <c r="P434" s="2">
        <v>0.4</v>
      </c>
      <c r="Q434" s="76">
        <v>41557</v>
      </c>
      <c r="R434" s="2" t="s">
        <v>135</v>
      </c>
      <c r="S434" s="4" t="s">
        <v>136</v>
      </c>
      <c r="T434" s="4">
        <v>2370</v>
      </c>
      <c r="U434" s="4">
        <v>2600</v>
      </c>
      <c r="V434" s="4">
        <v>0.8</v>
      </c>
      <c r="W434" s="102">
        <f t="shared" si="8"/>
        <v>2.128</v>
      </c>
      <c r="X434" s="4">
        <v>0.001</v>
      </c>
      <c r="Y434" s="4" t="s">
        <v>846</v>
      </c>
    </row>
    <row r="435" spans="1:25" ht="60">
      <c r="A435" s="2">
        <v>412</v>
      </c>
      <c r="B435" s="2">
        <v>2</v>
      </c>
      <c r="C435" s="2" t="s">
        <v>133</v>
      </c>
      <c r="D435" s="2" t="s">
        <v>1410</v>
      </c>
      <c r="E435" s="2" t="s">
        <v>137</v>
      </c>
      <c r="F435" s="2" t="s">
        <v>1418</v>
      </c>
      <c r="G435" s="2" t="s">
        <v>138</v>
      </c>
      <c r="H435" s="2" t="s">
        <v>1411</v>
      </c>
      <c r="I435" s="11">
        <v>37438</v>
      </c>
      <c r="J435" s="2">
        <v>60</v>
      </c>
      <c r="K435" s="2">
        <v>60</v>
      </c>
      <c r="L435" s="2">
        <v>300</v>
      </c>
      <c r="M435" s="2" t="s">
        <v>1421</v>
      </c>
      <c r="N435" s="2" t="s">
        <v>1428</v>
      </c>
      <c r="O435" s="2" t="s">
        <v>1428</v>
      </c>
      <c r="P435" s="2">
        <v>3000</v>
      </c>
      <c r="Q435" s="76">
        <v>41609</v>
      </c>
      <c r="R435" s="2" t="s">
        <v>139</v>
      </c>
      <c r="S435" s="4" t="s">
        <v>140</v>
      </c>
      <c r="T435" s="4">
        <v>500</v>
      </c>
      <c r="U435" s="4">
        <v>500</v>
      </c>
      <c r="V435" s="4">
        <v>0.105</v>
      </c>
      <c r="W435" s="102">
        <f t="shared" si="8"/>
        <v>0.2793</v>
      </c>
      <c r="X435" s="4">
        <v>2.2</v>
      </c>
      <c r="Y435" s="103" t="s">
        <v>841</v>
      </c>
    </row>
    <row r="436" spans="1:25" ht="60">
      <c r="A436" s="2">
        <v>413</v>
      </c>
      <c r="B436" s="2">
        <v>3</v>
      </c>
      <c r="C436" s="2" t="s">
        <v>133</v>
      </c>
      <c r="D436" s="2" t="s">
        <v>1410</v>
      </c>
      <c r="E436" s="2" t="s">
        <v>137</v>
      </c>
      <c r="F436" s="2" t="s">
        <v>1418</v>
      </c>
      <c r="G436" s="2" t="s">
        <v>141</v>
      </c>
      <c r="H436" s="2" t="s">
        <v>1411</v>
      </c>
      <c r="I436" s="11">
        <v>39783</v>
      </c>
      <c r="J436" s="2">
        <v>100</v>
      </c>
      <c r="K436" s="2">
        <v>100</v>
      </c>
      <c r="L436" s="2" t="s">
        <v>142</v>
      </c>
      <c r="M436" s="2" t="s">
        <v>1421</v>
      </c>
      <c r="N436" s="2" t="s">
        <v>198</v>
      </c>
      <c r="O436" s="2" t="s">
        <v>198</v>
      </c>
      <c r="P436" s="2">
        <v>7000</v>
      </c>
      <c r="Q436" s="76">
        <v>41609</v>
      </c>
      <c r="R436" s="2" t="s">
        <v>143</v>
      </c>
      <c r="S436" s="4" t="s">
        <v>140</v>
      </c>
      <c r="T436" s="4">
        <v>980</v>
      </c>
      <c r="U436" s="4">
        <v>980</v>
      </c>
      <c r="V436" s="4">
        <v>0.245</v>
      </c>
      <c r="W436" s="102">
        <f t="shared" si="8"/>
        <v>0.6517000000000001</v>
      </c>
      <c r="X436" s="4">
        <v>5.95</v>
      </c>
      <c r="Y436" s="103" t="s">
        <v>841</v>
      </c>
    </row>
    <row r="437" spans="1:25" ht="36">
      <c r="A437" s="2">
        <v>414</v>
      </c>
      <c r="B437" s="2">
        <v>4</v>
      </c>
      <c r="C437" s="2" t="s">
        <v>133</v>
      </c>
      <c r="D437" s="2" t="s">
        <v>1410</v>
      </c>
      <c r="E437" s="2" t="s">
        <v>137</v>
      </c>
      <c r="F437" s="2" t="s">
        <v>1418</v>
      </c>
      <c r="G437" s="2" t="s">
        <v>144</v>
      </c>
      <c r="H437" s="2" t="s">
        <v>1411</v>
      </c>
      <c r="I437" s="11">
        <v>39753</v>
      </c>
      <c r="J437" s="2">
        <v>96</v>
      </c>
      <c r="K437" s="2">
        <v>96</v>
      </c>
      <c r="L437" s="2">
        <v>300</v>
      </c>
      <c r="M437" s="2" t="s">
        <v>1421</v>
      </c>
      <c r="N437" s="2" t="s">
        <v>1430</v>
      </c>
      <c r="O437" s="2" t="s">
        <v>1430</v>
      </c>
      <c r="P437" s="2">
        <v>2500</v>
      </c>
      <c r="Q437" s="76">
        <v>41609</v>
      </c>
      <c r="R437" s="2" t="s">
        <v>145</v>
      </c>
      <c r="S437" s="4" t="s">
        <v>140</v>
      </c>
      <c r="T437" s="4">
        <v>350</v>
      </c>
      <c r="U437" s="4">
        <v>260</v>
      </c>
      <c r="V437" s="4">
        <v>0.1</v>
      </c>
      <c r="W437" s="102">
        <f t="shared" si="8"/>
        <v>0.266</v>
      </c>
      <c r="X437" s="4">
        <v>2.13</v>
      </c>
      <c r="Y437" s="103" t="s">
        <v>841</v>
      </c>
    </row>
    <row r="438" spans="1:25" ht="108">
      <c r="A438" s="2">
        <v>415</v>
      </c>
      <c r="B438" s="2">
        <v>5</v>
      </c>
      <c r="C438" s="2" t="s">
        <v>133</v>
      </c>
      <c r="D438" s="2" t="s">
        <v>1410</v>
      </c>
      <c r="E438" s="2" t="s">
        <v>137</v>
      </c>
      <c r="F438" s="2" t="s">
        <v>1418</v>
      </c>
      <c r="G438" s="2" t="s">
        <v>146</v>
      </c>
      <c r="H438" s="2" t="s">
        <v>1411</v>
      </c>
      <c r="I438" s="11">
        <v>39814</v>
      </c>
      <c r="J438" s="2">
        <v>75</v>
      </c>
      <c r="K438" s="2">
        <v>75</v>
      </c>
      <c r="L438" s="2">
        <v>500</v>
      </c>
      <c r="M438" s="2" t="s">
        <v>1421</v>
      </c>
      <c r="N438" s="2" t="s">
        <v>421</v>
      </c>
      <c r="O438" s="2" t="s">
        <v>421</v>
      </c>
      <c r="P438" s="2">
        <v>2200</v>
      </c>
      <c r="Q438" s="76">
        <v>41609</v>
      </c>
      <c r="R438" s="2" t="s">
        <v>1625</v>
      </c>
      <c r="S438" s="4" t="s">
        <v>140</v>
      </c>
      <c r="T438" s="4">
        <v>820</v>
      </c>
      <c r="U438" s="4">
        <v>650</v>
      </c>
      <c r="V438" s="4">
        <v>0.01</v>
      </c>
      <c r="W438" s="102">
        <f t="shared" si="8"/>
        <v>0.026600000000000002</v>
      </c>
      <c r="Y438" s="103" t="s">
        <v>841</v>
      </c>
    </row>
    <row r="439" spans="1:25" ht="48">
      <c r="A439" s="2">
        <v>416</v>
      </c>
      <c r="B439" s="2">
        <v>6</v>
      </c>
      <c r="C439" s="2" t="s">
        <v>133</v>
      </c>
      <c r="D439" s="2" t="s">
        <v>1410</v>
      </c>
      <c r="E439" s="2" t="s">
        <v>137</v>
      </c>
      <c r="F439" s="2" t="s">
        <v>1418</v>
      </c>
      <c r="G439" s="2" t="s">
        <v>147</v>
      </c>
      <c r="H439" s="2" t="s">
        <v>1411</v>
      </c>
      <c r="I439" s="11">
        <v>40269</v>
      </c>
      <c r="J439" s="2">
        <v>75</v>
      </c>
      <c r="K439" s="2">
        <v>75</v>
      </c>
      <c r="L439" s="2">
        <v>300</v>
      </c>
      <c r="M439" s="2" t="s">
        <v>1421</v>
      </c>
      <c r="N439" s="38" t="s">
        <v>1439</v>
      </c>
      <c r="O439" s="38" t="s">
        <v>1439</v>
      </c>
      <c r="P439" s="38">
        <v>3500</v>
      </c>
      <c r="Q439" s="76">
        <v>41609</v>
      </c>
      <c r="R439" s="2" t="s">
        <v>148</v>
      </c>
      <c r="S439" s="4" t="s">
        <v>140</v>
      </c>
      <c r="T439" s="4">
        <v>600</v>
      </c>
      <c r="U439" s="4">
        <v>600</v>
      </c>
      <c r="V439" s="4">
        <v>0.1</v>
      </c>
      <c r="W439" s="102">
        <f t="shared" si="8"/>
        <v>0.266</v>
      </c>
      <c r="X439" s="4">
        <v>2.56</v>
      </c>
      <c r="Y439" s="103" t="s">
        <v>841</v>
      </c>
    </row>
    <row r="440" spans="1:25" ht="60">
      <c r="A440" s="2">
        <v>417</v>
      </c>
      <c r="B440" s="2">
        <v>7</v>
      </c>
      <c r="C440" s="2" t="s">
        <v>133</v>
      </c>
      <c r="D440" s="2" t="s">
        <v>1410</v>
      </c>
      <c r="E440" s="2" t="s">
        <v>137</v>
      </c>
      <c r="F440" s="2" t="s">
        <v>1418</v>
      </c>
      <c r="G440" s="2" t="s">
        <v>149</v>
      </c>
      <c r="H440" s="2" t="s">
        <v>1411</v>
      </c>
      <c r="I440" s="11">
        <v>39692</v>
      </c>
      <c r="J440" s="2">
        <v>55</v>
      </c>
      <c r="K440" s="2">
        <v>55</v>
      </c>
      <c r="L440" s="2">
        <v>300</v>
      </c>
      <c r="M440" s="2" t="s">
        <v>1421</v>
      </c>
      <c r="N440" s="2" t="s">
        <v>150</v>
      </c>
      <c r="O440" s="2" t="s">
        <v>150</v>
      </c>
      <c r="P440" s="2">
        <v>2600</v>
      </c>
      <c r="Q440" s="76">
        <v>41609</v>
      </c>
      <c r="R440" s="2" t="s">
        <v>151</v>
      </c>
      <c r="S440" s="4" t="s">
        <v>140</v>
      </c>
      <c r="T440" s="4">
        <v>450</v>
      </c>
      <c r="U440" s="4">
        <v>450</v>
      </c>
      <c r="V440" s="4">
        <v>0.08</v>
      </c>
      <c r="W440" s="102">
        <f t="shared" si="8"/>
        <v>0.21280000000000002</v>
      </c>
      <c r="X440" s="4">
        <v>2.3</v>
      </c>
      <c r="Y440" s="103" t="s">
        <v>841</v>
      </c>
    </row>
    <row r="441" spans="1:25" ht="36">
      <c r="A441" s="2">
        <v>418</v>
      </c>
      <c r="B441" s="2">
        <v>8</v>
      </c>
      <c r="C441" s="2" t="s">
        <v>133</v>
      </c>
      <c r="D441" s="2" t="s">
        <v>1410</v>
      </c>
      <c r="E441" s="2" t="s">
        <v>137</v>
      </c>
      <c r="F441" s="2" t="s">
        <v>1418</v>
      </c>
      <c r="G441" s="2" t="s">
        <v>152</v>
      </c>
      <c r="H441" s="2" t="s">
        <v>1411</v>
      </c>
      <c r="I441" s="11">
        <v>39783</v>
      </c>
      <c r="J441" s="2">
        <v>150</v>
      </c>
      <c r="K441" s="2">
        <v>150</v>
      </c>
      <c r="L441" s="2">
        <v>2400</v>
      </c>
      <c r="M441" s="2" t="s">
        <v>1421</v>
      </c>
      <c r="N441" s="2" t="s">
        <v>198</v>
      </c>
      <c r="O441" s="2" t="s">
        <v>198</v>
      </c>
      <c r="P441" s="2">
        <v>7000</v>
      </c>
      <c r="Q441" s="76">
        <v>41609</v>
      </c>
      <c r="R441" s="2" t="s">
        <v>153</v>
      </c>
      <c r="S441" s="4" t="s">
        <v>140</v>
      </c>
      <c r="T441" s="4">
        <v>1350</v>
      </c>
      <c r="U441" s="4">
        <v>1500</v>
      </c>
      <c r="V441" s="4">
        <v>0.21</v>
      </c>
      <c r="W441" s="102">
        <f t="shared" si="8"/>
        <v>0.5586</v>
      </c>
      <c r="X441" s="4">
        <v>5.1</v>
      </c>
      <c r="Y441" s="103" t="s">
        <v>841</v>
      </c>
    </row>
    <row r="442" spans="1:24" s="90" customFormat="1" ht="12">
      <c r="A442" s="86" t="s">
        <v>872</v>
      </c>
      <c r="B442" s="86"/>
      <c r="C442" s="86"/>
      <c r="D442" s="86"/>
      <c r="E442" s="86"/>
      <c r="F442" s="86"/>
      <c r="G442" s="86"/>
      <c r="H442" s="86"/>
      <c r="I442" s="87"/>
      <c r="J442" s="86"/>
      <c r="K442" s="86"/>
      <c r="L442" s="86"/>
      <c r="M442" s="86"/>
      <c r="N442" s="86"/>
      <c r="O442" s="86"/>
      <c r="P442" s="1"/>
      <c r="Q442" s="86"/>
      <c r="R442" s="86"/>
      <c r="T442" s="112"/>
      <c r="U442" s="112"/>
      <c r="V442" s="112"/>
      <c r="W442" s="113">
        <f t="shared" si="8"/>
        <v>0</v>
      </c>
      <c r="X442" s="112"/>
    </row>
    <row r="443" spans="1:25" ht="24">
      <c r="A443" s="2">
        <v>419</v>
      </c>
      <c r="B443" s="26">
        <v>1</v>
      </c>
      <c r="C443" s="2" t="s">
        <v>154</v>
      </c>
      <c r="D443" s="2" t="s">
        <v>1410</v>
      </c>
      <c r="E443" s="2" t="s">
        <v>155</v>
      </c>
      <c r="F443" s="2" t="s">
        <v>1162</v>
      </c>
      <c r="G443" s="2" t="s">
        <v>156</v>
      </c>
      <c r="H443" s="2" t="s">
        <v>1411</v>
      </c>
      <c r="I443" s="11">
        <v>38125</v>
      </c>
      <c r="J443" s="2">
        <v>125</v>
      </c>
      <c r="K443" s="2">
        <v>125</v>
      </c>
      <c r="L443" s="2">
        <v>1408.7</v>
      </c>
      <c r="M443" s="2" t="s">
        <v>1412</v>
      </c>
      <c r="N443" s="2" t="s">
        <v>512</v>
      </c>
      <c r="O443" s="2" t="s">
        <v>512</v>
      </c>
      <c r="P443" s="2">
        <v>0.4</v>
      </c>
      <c r="Q443" s="7">
        <v>41608</v>
      </c>
      <c r="R443" s="2" t="s">
        <v>873</v>
      </c>
      <c r="S443" s="83" t="s">
        <v>267</v>
      </c>
      <c r="T443" s="4">
        <v>500</v>
      </c>
      <c r="U443" s="4">
        <v>1236</v>
      </c>
      <c r="V443" s="102">
        <v>0.24</v>
      </c>
      <c r="W443" s="102">
        <f t="shared" si="8"/>
        <v>0.6384</v>
      </c>
      <c r="Y443" s="4" t="s">
        <v>846</v>
      </c>
    </row>
    <row r="444" spans="1:24" s="90" customFormat="1" ht="12">
      <c r="A444" s="86" t="s">
        <v>874</v>
      </c>
      <c r="B444" s="86"/>
      <c r="C444" s="86"/>
      <c r="D444" s="86"/>
      <c r="E444" s="86"/>
      <c r="F444" s="86"/>
      <c r="G444" s="86"/>
      <c r="H444" s="86"/>
      <c r="I444" s="87"/>
      <c r="J444" s="86"/>
      <c r="K444" s="86"/>
      <c r="L444" s="86"/>
      <c r="M444" s="86"/>
      <c r="N444" s="86"/>
      <c r="O444" s="86"/>
      <c r="P444" s="1"/>
      <c r="Q444" s="86"/>
      <c r="R444" s="86"/>
      <c r="T444" s="112"/>
      <c r="U444" s="112"/>
      <c r="V444" s="112"/>
      <c r="W444" s="113">
        <f t="shared" si="8"/>
        <v>0</v>
      </c>
      <c r="X444" s="112"/>
    </row>
    <row r="445" spans="1:25" ht="24">
      <c r="A445" s="2">
        <v>420</v>
      </c>
      <c r="B445" s="2">
        <v>1</v>
      </c>
      <c r="C445" s="2" t="s">
        <v>157</v>
      </c>
      <c r="D445" s="2" t="s">
        <v>1410</v>
      </c>
      <c r="E445" s="2" t="s">
        <v>158</v>
      </c>
      <c r="F445" s="2" t="s">
        <v>1415</v>
      </c>
      <c r="G445" s="8" t="s">
        <v>159</v>
      </c>
      <c r="H445" s="2" t="s">
        <v>1411</v>
      </c>
      <c r="I445" s="44">
        <v>38169</v>
      </c>
      <c r="J445" s="2">
        <v>117</v>
      </c>
      <c r="K445" s="2">
        <v>117</v>
      </c>
      <c r="L445" s="2">
        <v>8396</v>
      </c>
      <c r="M445" s="2" t="s">
        <v>1412</v>
      </c>
      <c r="N445" s="2" t="s">
        <v>1557</v>
      </c>
      <c r="O445" s="21" t="s">
        <v>1557</v>
      </c>
      <c r="P445" s="21"/>
      <c r="Q445" s="5">
        <v>41608</v>
      </c>
      <c r="R445" s="2" t="s">
        <v>160</v>
      </c>
      <c r="S445" s="4" t="s">
        <v>267</v>
      </c>
      <c r="T445" s="4">
        <v>1200</v>
      </c>
      <c r="U445" s="4">
        <v>800</v>
      </c>
      <c r="V445" s="102">
        <v>0.5</v>
      </c>
      <c r="W445" s="102">
        <f t="shared" si="8"/>
        <v>1.33</v>
      </c>
      <c r="Y445" s="103" t="s">
        <v>841</v>
      </c>
    </row>
    <row r="446" spans="1:25" ht="24">
      <c r="A446" s="2">
        <v>421</v>
      </c>
      <c r="B446" s="2">
        <v>2</v>
      </c>
      <c r="C446" s="2" t="s">
        <v>157</v>
      </c>
      <c r="D446" s="2" t="s">
        <v>1410</v>
      </c>
      <c r="E446" s="2" t="s">
        <v>161</v>
      </c>
      <c r="F446" s="2" t="s">
        <v>1415</v>
      </c>
      <c r="G446" s="2" t="s">
        <v>162</v>
      </c>
      <c r="H446" s="2" t="s">
        <v>1411</v>
      </c>
      <c r="I446" s="11">
        <v>38777</v>
      </c>
      <c r="J446" s="2">
        <v>58</v>
      </c>
      <c r="K446" s="8">
        <v>58</v>
      </c>
      <c r="L446" s="2">
        <v>798</v>
      </c>
      <c r="M446" s="2" t="s">
        <v>1412</v>
      </c>
      <c r="N446" s="2" t="s">
        <v>1296</v>
      </c>
      <c r="O446" s="2" t="s">
        <v>1296</v>
      </c>
      <c r="P446" s="2"/>
      <c r="Q446" s="7">
        <v>41518</v>
      </c>
      <c r="R446" s="2" t="s">
        <v>163</v>
      </c>
      <c r="S446" s="4" t="s">
        <v>164</v>
      </c>
      <c r="T446" s="106">
        <v>170</v>
      </c>
      <c r="U446" s="4">
        <v>86</v>
      </c>
      <c r="V446" s="106">
        <v>0.0192</v>
      </c>
      <c r="W446" s="102">
        <f t="shared" si="8"/>
        <v>0.051072</v>
      </c>
      <c r="Y446" s="103" t="s">
        <v>841</v>
      </c>
    </row>
    <row r="447" spans="1:25" ht="24">
      <c r="A447" s="2">
        <v>422</v>
      </c>
      <c r="B447" s="2">
        <v>3</v>
      </c>
      <c r="C447" s="2" t="s">
        <v>157</v>
      </c>
      <c r="D447" s="2" t="s">
        <v>1410</v>
      </c>
      <c r="E447" s="2" t="s">
        <v>161</v>
      </c>
      <c r="F447" s="2" t="s">
        <v>1415</v>
      </c>
      <c r="G447" s="2" t="s">
        <v>165</v>
      </c>
      <c r="H447" s="2" t="s">
        <v>1411</v>
      </c>
      <c r="I447" s="11">
        <v>38718</v>
      </c>
      <c r="J447" s="2">
        <v>65</v>
      </c>
      <c r="K447" s="8">
        <v>65</v>
      </c>
      <c r="L447" s="2">
        <v>1180.99</v>
      </c>
      <c r="M447" s="2" t="s">
        <v>1412</v>
      </c>
      <c r="N447" s="2" t="s">
        <v>1296</v>
      </c>
      <c r="O447" s="2" t="s">
        <v>1296</v>
      </c>
      <c r="P447" s="2"/>
      <c r="Q447" s="7">
        <v>41518</v>
      </c>
      <c r="R447" s="2" t="s">
        <v>163</v>
      </c>
      <c r="S447" s="4" t="s">
        <v>164</v>
      </c>
      <c r="T447" s="106">
        <v>171</v>
      </c>
      <c r="U447" s="4">
        <v>70</v>
      </c>
      <c r="V447" s="106">
        <v>0.0214</v>
      </c>
      <c r="W447" s="102">
        <f t="shared" si="8"/>
        <v>0.056924</v>
      </c>
      <c r="Y447" s="103" t="s">
        <v>841</v>
      </c>
    </row>
    <row r="448" spans="1:25" ht="24">
      <c r="A448" s="2">
        <v>423</v>
      </c>
      <c r="B448" s="2">
        <v>4</v>
      </c>
      <c r="C448" s="2" t="s">
        <v>157</v>
      </c>
      <c r="D448" s="2" t="s">
        <v>1410</v>
      </c>
      <c r="E448" s="2" t="s">
        <v>161</v>
      </c>
      <c r="F448" s="2" t="s">
        <v>1415</v>
      </c>
      <c r="G448" s="2" t="s">
        <v>166</v>
      </c>
      <c r="H448" s="2" t="s">
        <v>1411</v>
      </c>
      <c r="I448" s="11">
        <v>39142</v>
      </c>
      <c r="J448" s="2">
        <v>89</v>
      </c>
      <c r="K448" s="8">
        <v>89</v>
      </c>
      <c r="L448" s="2">
        <v>6354</v>
      </c>
      <c r="M448" s="2" t="s">
        <v>1412</v>
      </c>
      <c r="N448" s="2" t="s">
        <v>1557</v>
      </c>
      <c r="O448" s="2" t="s">
        <v>1557</v>
      </c>
      <c r="P448" s="2"/>
      <c r="Q448" s="7">
        <v>41518</v>
      </c>
      <c r="R448" s="2" t="s">
        <v>163</v>
      </c>
      <c r="S448" s="4" t="s">
        <v>164</v>
      </c>
      <c r="T448" s="106">
        <v>290</v>
      </c>
      <c r="U448" s="4">
        <v>110</v>
      </c>
      <c r="V448" s="106">
        <v>0.0635</v>
      </c>
      <c r="W448" s="102">
        <f t="shared" si="8"/>
        <v>0.16891</v>
      </c>
      <c r="Y448" s="103" t="s">
        <v>841</v>
      </c>
    </row>
    <row r="449" spans="1:25" ht="24">
      <c r="A449" s="2">
        <v>424</v>
      </c>
      <c r="B449" s="2">
        <v>5</v>
      </c>
      <c r="C449" s="2" t="s">
        <v>157</v>
      </c>
      <c r="D449" s="2" t="s">
        <v>1410</v>
      </c>
      <c r="E449" s="2" t="s">
        <v>161</v>
      </c>
      <c r="F449" s="2" t="s">
        <v>1415</v>
      </c>
      <c r="G449" s="2" t="s">
        <v>167</v>
      </c>
      <c r="H449" s="2" t="s">
        <v>1411</v>
      </c>
      <c r="I449" s="11">
        <v>38961</v>
      </c>
      <c r="J449" s="2">
        <v>82</v>
      </c>
      <c r="K449" s="8">
        <v>82</v>
      </c>
      <c r="L449" s="2">
        <v>4152</v>
      </c>
      <c r="M449" s="2" t="s">
        <v>1412</v>
      </c>
      <c r="N449" s="2" t="s">
        <v>1105</v>
      </c>
      <c r="O449" s="2" t="s">
        <v>1105</v>
      </c>
      <c r="P449" s="2"/>
      <c r="Q449" s="7">
        <v>41518</v>
      </c>
      <c r="R449" s="2" t="s">
        <v>163</v>
      </c>
      <c r="S449" s="4" t="s">
        <v>164</v>
      </c>
      <c r="T449" s="106">
        <v>180</v>
      </c>
      <c r="U449" s="4">
        <v>90</v>
      </c>
      <c r="V449" s="106">
        <v>0.0427</v>
      </c>
      <c r="W449" s="102">
        <f t="shared" si="8"/>
        <v>0.11358200000000002</v>
      </c>
      <c r="Y449" s="103" t="s">
        <v>841</v>
      </c>
    </row>
    <row r="450" spans="1:25" ht="36">
      <c r="A450" s="2">
        <v>425</v>
      </c>
      <c r="B450" s="2">
        <v>6</v>
      </c>
      <c r="C450" s="2" t="s">
        <v>157</v>
      </c>
      <c r="D450" s="2" t="s">
        <v>1410</v>
      </c>
      <c r="E450" s="2" t="s">
        <v>168</v>
      </c>
      <c r="F450" s="2" t="s">
        <v>1576</v>
      </c>
      <c r="G450" s="2" t="s">
        <v>875</v>
      </c>
      <c r="H450" s="8" t="s">
        <v>1438</v>
      </c>
      <c r="I450" s="44">
        <v>31048</v>
      </c>
      <c r="J450" s="8">
        <v>212</v>
      </c>
      <c r="K450" s="8">
        <v>212</v>
      </c>
      <c r="L450" s="2">
        <v>4122</v>
      </c>
      <c r="M450" s="2" t="s">
        <v>1412</v>
      </c>
      <c r="N450" s="6">
        <v>20</v>
      </c>
      <c r="O450" s="6">
        <v>20</v>
      </c>
      <c r="P450" s="6">
        <v>20</v>
      </c>
      <c r="Q450" s="31">
        <v>41577</v>
      </c>
      <c r="R450" s="2" t="s">
        <v>876</v>
      </c>
      <c r="S450" s="106" t="s">
        <v>267</v>
      </c>
      <c r="T450" s="106">
        <v>3000</v>
      </c>
      <c r="U450" s="106">
        <v>1000</v>
      </c>
      <c r="V450" s="102">
        <f>P450*0.12</f>
        <v>2.4</v>
      </c>
      <c r="W450" s="102">
        <f t="shared" si="8"/>
        <v>6.384</v>
      </c>
      <c r="X450" s="103">
        <v>0</v>
      </c>
      <c r="Y450" s="114" t="s">
        <v>846</v>
      </c>
    </row>
    <row r="451" spans="1:25" ht="24">
      <c r="A451" s="2">
        <v>426</v>
      </c>
      <c r="B451" s="2">
        <v>7</v>
      </c>
      <c r="C451" s="2" t="s">
        <v>157</v>
      </c>
      <c r="D451" s="2" t="s">
        <v>1410</v>
      </c>
      <c r="E451" s="2" t="s">
        <v>169</v>
      </c>
      <c r="F451" s="2" t="s">
        <v>1576</v>
      </c>
      <c r="G451" s="2" t="s">
        <v>877</v>
      </c>
      <c r="H451" s="2" t="s">
        <v>1411</v>
      </c>
      <c r="I451" s="11">
        <v>38261</v>
      </c>
      <c r="J451" s="2">
        <v>486</v>
      </c>
      <c r="K451" s="2">
        <v>193</v>
      </c>
      <c r="L451" s="2">
        <v>50905</v>
      </c>
      <c r="M451" s="2" t="s">
        <v>1412</v>
      </c>
      <c r="N451" s="21" t="s">
        <v>848</v>
      </c>
      <c r="O451" s="21" t="s">
        <v>1581</v>
      </c>
      <c r="P451" s="21">
        <v>12</v>
      </c>
      <c r="Q451" s="79">
        <v>41608</v>
      </c>
      <c r="R451" s="2" t="s">
        <v>170</v>
      </c>
      <c r="S451" s="106" t="s">
        <v>267</v>
      </c>
      <c r="T451" s="4">
        <v>3500</v>
      </c>
      <c r="U451" s="4">
        <v>1000</v>
      </c>
      <c r="V451" s="102">
        <f>P451*0.12</f>
        <v>1.44</v>
      </c>
      <c r="W451" s="102">
        <f t="shared" si="8"/>
        <v>3.8304</v>
      </c>
      <c r="Y451" s="114" t="s">
        <v>846</v>
      </c>
    </row>
    <row r="452" spans="1:25" ht="48">
      <c r="A452" s="2">
        <v>427</v>
      </c>
      <c r="B452" s="2">
        <v>8</v>
      </c>
      <c r="C452" s="2" t="s">
        <v>157</v>
      </c>
      <c r="D452" s="2" t="s">
        <v>1410</v>
      </c>
      <c r="E452" s="2" t="s">
        <v>171</v>
      </c>
      <c r="F452" s="2" t="s">
        <v>268</v>
      </c>
      <c r="G452" s="2" t="s">
        <v>172</v>
      </c>
      <c r="H452" s="2" t="s">
        <v>1411</v>
      </c>
      <c r="I452" s="11">
        <v>38292</v>
      </c>
      <c r="J452" s="2">
        <v>275</v>
      </c>
      <c r="K452" s="2">
        <v>40</v>
      </c>
      <c r="L452" s="2">
        <v>35000</v>
      </c>
      <c r="M452" s="2" t="s">
        <v>1412</v>
      </c>
      <c r="N452" s="2" t="s">
        <v>173</v>
      </c>
      <c r="O452" s="35" t="s">
        <v>174</v>
      </c>
      <c r="P452" s="35"/>
      <c r="Q452" s="5">
        <v>41365</v>
      </c>
      <c r="R452" s="2" t="s">
        <v>175</v>
      </c>
      <c r="S452" s="4" t="s">
        <v>1414</v>
      </c>
      <c r="T452" s="4">
        <v>900</v>
      </c>
      <c r="U452" s="4">
        <v>500</v>
      </c>
      <c r="V452" s="102">
        <v>0.6</v>
      </c>
      <c r="W452" s="102">
        <f t="shared" si="8"/>
        <v>1.596</v>
      </c>
      <c r="X452" s="103"/>
      <c r="Y452" s="103" t="s">
        <v>841</v>
      </c>
    </row>
    <row r="453" spans="1:25" ht="24">
      <c r="A453" s="2">
        <v>428</v>
      </c>
      <c r="B453" s="2">
        <v>9</v>
      </c>
      <c r="C453" s="2" t="s">
        <v>157</v>
      </c>
      <c r="D453" s="2" t="s">
        <v>1410</v>
      </c>
      <c r="E453" s="2" t="s">
        <v>171</v>
      </c>
      <c r="F453" s="2" t="s">
        <v>275</v>
      </c>
      <c r="G453" s="2" t="s">
        <v>878</v>
      </c>
      <c r="H453" s="30" t="s">
        <v>1411</v>
      </c>
      <c r="I453" s="11">
        <v>34875.3</v>
      </c>
      <c r="J453" s="2">
        <v>20</v>
      </c>
      <c r="K453" s="2">
        <v>20</v>
      </c>
      <c r="L453" s="2">
        <v>80</v>
      </c>
      <c r="M453" s="2" t="s">
        <v>1412</v>
      </c>
      <c r="N453" s="2">
        <v>0.1</v>
      </c>
      <c r="O453" s="2" t="s">
        <v>647</v>
      </c>
      <c r="P453" s="2">
        <v>0.1</v>
      </c>
      <c r="Q453" s="5">
        <v>41275</v>
      </c>
      <c r="R453" s="2" t="s">
        <v>1493</v>
      </c>
      <c r="S453" s="106" t="s">
        <v>267</v>
      </c>
      <c r="T453" s="4">
        <v>82</v>
      </c>
      <c r="U453" s="4">
        <v>300</v>
      </c>
      <c r="V453" s="102"/>
      <c r="W453" s="102">
        <f t="shared" si="8"/>
        <v>0</v>
      </c>
      <c r="X453" s="4">
        <v>0.1</v>
      </c>
      <c r="Y453" s="4" t="s">
        <v>846</v>
      </c>
    </row>
    <row r="454" spans="1:25" ht="24">
      <c r="A454" s="2">
        <v>429</v>
      </c>
      <c r="B454" s="2">
        <v>10</v>
      </c>
      <c r="C454" s="2" t="s">
        <v>157</v>
      </c>
      <c r="D454" s="2" t="s">
        <v>1410</v>
      </c>
      <c r="E454" s="2" t="s">
        <v>171</v>
      </c>
      <c r="F454" s="2" t="s">
        <v>275</v>
      </c>
      <c r="G454" s="2" t="s">
        <v>879</v>
      </c>
      <c r="H454" s="30" t="s">
        <v>1411</v>
      </c>
      <c r="I454" s="11">
        <v>34857.6</v>
      </c>
      <c r="J454" s="2">
        <v>54</v>
      </c>
      <c r="K454" s="2">
        <v>54</v>
      </c>
      <c r="L454" s="2">
        <v>2153</v>
      </c>
      <c r="M454" s="2" t="s">
        <v>1412</v>
      </c>
      <c r="N454" s="2" t="s">
        <v>1298</v>
      </c>
      <c r="O454" s="2" t="s">
        <v>522</v>
      </c>
      <c r="P454" s="2">
        <v>0.5</v>
      </c>
      <c r="Q454" s="5">
        <v>41275</v>
      </c>
      <c r="R454" s="2" t="s">
        <v>1494</v>
      </c>
      <c r="S454" s="106" t="s">
        <v>267</v>
      </c>
      <c r="T454" s="4">
        <v>550</v>
      </c>
      <c r="U454" s="4">
        <v>800</v>
      </c>
      <c r="V454" s="102"/>
      <c r="W454" s="102">
        <f t="shared" si="8"/>
        <v>0</v>
      </c>
      <c r="X454" s="4">
        <v>0.3</v>
      </c>
      <c r="Y454" s="4" t="s">
        <v>519</v>
      </c>
    </row>
    <row r="455" spans="1:25" ht="24">
      <c r="A455" s="2">
        <v>430</v>
      </c>
      <c r="B455" s="2">
        <v>11</v>
      </c>
      <c r="C455" s="2" t="s">
        <v>157</v>
      </c>
      <c r="D455" s="2" t="s">
        <v>1410</v>
      </c>
      <c r="E455" s="2" t="s">
        <v>171</v>
      </c>
      <c r="F455" s="2" t="s">
        <v>275</v>
      </c>
      <c r="G455" s="2" t="s">
        <v>1495</v>
      </c>
      <c r="H455" s="2" t="s">
        <v>1411</v>
      </c>
      <c r="I455" s="11">
        <v>37773</v>
      </c>
      <c r="J455" s="2">
        <v>58</v>
      </c>
      <c r="K455" s="2">
        <v>58</v>
      </c>
      <c r="L455" s="2">
        <v>1424</v>
      </c>
      <c r="M455" s="2" t="s">
        <v>1412</v>
      </c>
      <c r="N455" s="2" t="s">
        <v>880</v>
      </c>
      <c r="O455" s="2" t="s">
        <v>880</v>
      </c>
      <c r="P455" s="2">
        <v>1.2</v>
      </c>
      <c r="Q455" s="5">
        <v>41275</v>
      </c>
      <c r="R455" s="2" t="s">
        <v>65</v>
      </c>
      <c r="S455" s="106" t="s">
        <v>267</v>
      </c>
      <c r="T455" s="4">
        <v>500</v>
      </c>
      <c r="U455" s="4">
        <v>1000</v>
      </c>
      <c r="V455" s="102"/>
      <c r="W455" s="102">
        <f t="shared" si="8"/>
        <v>0</v>
      </c>
      <c r="X455" s="4">
        <v>0.3</v>
      </c>
      <c r="Y455" s="4" t="s">
        <v>519</v>
      </c>
    </row>
    <row r="456" spans="1:25" ht="48">
      <c r="A456" s="2">
        <v>431</v>
      </c>
      <c r="B456" s="2">
        <v>12</v>
      </c>
      <c r="C456" s="2" t="s">
        <v>157</v>
      </c>
      <c r="D456" s="2" t="s">
        <v>1410</v>
      </c>
      <c r="E456" s="2" t="s">
        <v>66</v>
      </c>
      <c r="F456" s="2" t="s">
        <v>283</v>
      </c>
      <c r="G456" s="2" t="s">
        <v>67</v>
      </c>
      <c r="H456" s="2" t="s">
        <v>1411</v>
      </c>
      <c r="I456" s="11">
        <v>38626</v>
      </c>
      <c r="J456" s="2">
        <v>82</v>
      </c>
      <c r="K456" s="2">
        <v>82</v>
      </c>
      <c r="L456" s="2">
        <v>864</v>
      </c>
      <c r="M456" s="2" t="s">
        <v>1412</v>
      </c>
      <c r="N456" s="2" t="s">
        <v>68</v>
      </c>
      <c r="O456" s="2" t="s">
        <v>68</v>
      </c>
      <c r="P456" s="2"/>
      <c r="Q456" s="5">
        <v>41577</v>
      </c>
      <c r="R456" s="2" t="s">
        <v>69</v>
      </c>
      <c r="S456" s="4" t="s">
        <v>208</v>
      </c>
      <c r="T456" s="4">
        <v>110</v>
      </c>
      <c r="U456" s="4">
        <v>100</v>
      </c>
      <c r="V456" s="102"/>
      <c r="W456" s="102">
        <f t="shared" si="8"/>
        <v>0</v>
      </c>
      <c r="Y456" s="103" t="s">
        <v>841</v>
      </c>
    </row>
    <row r="457" spans="1:25" ht="24">
      <c r="A457" s="2">
        <v>432</v>
      </c>
      <c r="B457" s="2">
        <v>13</v>
      </c>
      <c r="C457" s="2" t="s">
        <v>157</v>
      </c>
      <c r="D457" s="2" t="s">
        <v>1410</v>
      </c>
      <c r="E457" s="2" t="s">
        <v>168</v>
      </c>
      <c r="F457" s="2" t="s">
        <v>1606</v>
      </c>
      <c r="G457" s="2" t="s">
        <v>70</v>
      </c>
      <c r="H457" s="2" t="s">
        <v>1411</v>
      </c>
      <c r="I457" s="11">
        <v>27942</v>
      </c>
      <c r="J457" s="2">
        <v>272</v>
      </c>
      <c r="K457" s="2">
        <v>272</v>
      </c>
      <c r="L457" s="2">
        <v>1762</v>
      </c>
      <c r="M457" s="2" t="s">
        <v>1412</v>
      </c>
      <c r="N457" s="2" t="s">
        <v>344</v>
      </c>
      <c r="O457" s="2" t="s">
        <v>344</v>
      </c>
      <c r="P457" s="2">
        <v>0.3</v>
      </c>
      <c r="Q457" s="7">
        <v>41518</v>
      </c>
      <c r="R457" s="2" t="s">
        <v>611</v>
      </c>
      <c r="S457" s="99" t="s">
        <v>842</v>
      </c>
      <c r="T457" s="4">
        <v>900</v>
      </c>
      <c r="U457" s="4">
        <v>200</v>
      </c>
      <c r="V457" s="4">
        <f>P457*400*4572/1000000</f>
        <v>0.54864</v>
      </c>
      <c r="W457" s="102">
        <f t="shared" si="8"/>
        <v>1.4593824000000002</v>
      </c>
      <c r="Y457" s="99" t="s">
        <v>841</v>
      </c>
    </row>
    <row r="458" spans="1:25" ht="24">
      <c r="A458" s="2">
        <v>433</v>
      </c>
      <c r="B458" s="2">
        <v>14</v>
      </c>
      <c r="C458" s="2" t="s">
        <v>157</v>
      </c>
      <c r="D458" s="2" t="s">
        <v>1410</v>
      </c>
      <c r="E458" s="2" t="s">
        <v>834</v>
      </c>
      <c r="F458" s="2" t="s">
        <v>1606</v>
      </c>
      <c r="G458" s="2" t="s">
        <v>835</v>
      </c>
      <c r="H458" s="19" t="s">
        <v>886</v>
      </c>
      <c r="I458" s="11" t="s">
        <v>836</v>
      </c>
      <c r="J458" s="18">
        <v>246</v>
      </c>
      <c r="K458" s="18">
        <v>246</v>
      </c>
      <c r="L458" s="18">
        <v>1519</v>
      </c>
      <c r="M458" s="9" t="s">
        <v>1412</v>
      </c>
      <c r="N458" s="9" t="s">
        <v>837</v>
      </c>
      <c r="O458" s="9" t="s">
        <v>837</v>
      </c>
      <c r="P458" s="2">
        <v>0.225</v>
      </c>
      <c r="Q458" s="7">
        <v>41609</v>
      </c>
      <c r="R458" s="9" t="s">
        <v>838</v>
      </c>
      <c r="S458" s="99" t="s">
        <v>842</v>
      </c>
      <c r="T458" s="4">
        <v>1789</v>
      </c>
      <c r="U458" s="4">
        <v>1000</v>
      </c>
      <c r="V458" s="4">
        <f>P458*400*4572/1000000</f>
        <v>0.41148</v>
      </c>
      <c r="W458" s="102">
        <f t="shared" si="8"/>
        <v>1.0945368000000002</v>
      </c>
      <c r="Y458" s="99" t="s">
        <v>841</v>
      </c>
    </row>
  </sheetData>
  <autoFilter ref="A4:HP458"/>
  <mergeCells count="5">
    <mergeCell ref="A1:C1"/>
    <mergeCell ref="A5:O5"/>
    <mergeCell ref="A2:X2"/>
    <mergeCell ref="A3:R3"/>
    <mergeCell ref="S3:X3"/>
  </mergeCells>
  <printOptions horizontalCentered="1"/>
  <pageMargins left="0.5905511811023623" right="0.5905511811023623" top="0.7874015748031497" bottom="0.5905511811023623" header="0.5118110236220472" footer="0.2755905511811024"/>
  <pageSetup horizontalDpi="600" verticalDpi="600" orientation="portrait" paperSize="9" scale="85" r:id="rId3"/>
  <headerFooter alignWithMargins="0">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 User</cp:lastModifiedBy>
  <cp:lastPrinted>2013-11-04T08:06:45Z</cp:lastPrinted>
  <dcterms:created xsi:type="dcterms:W3CDTF">1996-12-17T01:32:42Z</dcterms:created>
  <dcterms:modified xsi:type="dcterms:W3CDTF">2013-11-04T08:08:36Z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2052-8.1.0.3518</vt:lpwstr>
  </property>
</Properties>
</file>