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160" activeTab="0"/>
  </bookViews>
  <sheets>
    <sheet name="区2018年社会投资重点建设项目计划及责任分工" sheetId="1" r:id="rId1"/>
  </sheets>
  <definedNames>
    <definedName name="_xlnm.Print_Area" localSheetId="0">'区2018年社会投资重点建设项目计划及责任分工'!$A$1:$AM$100</definedName>
    <definedName name="_xlnm.Print_Titles" localSheetId="0">'区2018年社会投资重点建设项目计划及责任分工'!$5:$7</definedName>
  </definedNames>
  <calcPr fullCalcOnLoad="1"/>
</workbook>
</file>

<file path=xl/sharedStrings.xml><?xml version="1.0" encoding="utf-8"?>
<sst xmlns="http://schemas.openxmlformats.org/spreadsheetml/2006/main" count="1636" uniqueCount="756">
  <si>
    <t>预计至2017年底累计完成投资</t>
  </si>
  <si>
    <t>2018年投资计划</t>
  </si>
  <si>
    <t>分季度推进计划</t>
  </si>
  <si>
    <t>联系人信息</t>
  </si>
  <si>
    <t>项目所在地</t>
  </si>
  <si>
    <t>预计年产值/营业收入
（社会投资）</t>
  </si>
  <si>
    <t>年份</t>
  </si>
  <si>
    <t>月份</t>
  </si>
  <si>
    <t>备案</t>
  </si>
  <si>
    <t>土地出让</t>
  </si>
  <si>
    <t>施工许可</t>
  </si>
  <si>
    <t>征地拆迁</t>
  </si>
  <si>
    <t>分管负责人</t>
  </si>
  <si>
    <t>科室负责人</t>
  </si>
  <si>
    <t>具体经办人</t>
  </si>
  <si>
    <t>具体负责人（社会投资）</t>
  </si>
  <si>
    <t>是否办理核准备案</t>
  </si>
  <si>
    <t>是否办理施工许可证</t>
  </si>
  <si>
    <t>具体工作内容</t>
  </si>
  <si>
    <t>完成投资</t>
  </si>
  <si>
    <t>姓名</t>
  </si>
  <si>
    <t>手机</t>
  </si>
  <si>
    <t>办公电话</t>
  </si>
  <si>
    <t>QQ</t>
  </si>
  <si>
    <t>（一）续建2项</t>
  </si>
  <si>
    <t>邬卫东</t>
  </si>
  <si>
    <t>开发区</t>
  </si>
  <si>
    <t>超视堺国际科技（广州）有限公司</t>
  </si>
  <si>
    <t>2017</t>
  </si>
  <si>
    <t>03</t>
  </si>
  <si>
    <t>2019</t>
  </si>
  <si>
    <t>06</t>
  </si>
  <si>
    <t>主体结构施工</t>
  </si>
  <si>
    <t>叶小锋</t>
  </si>
  <si>
    <t>13922378816</t>
  </si>
  <si>
    <t>陈伟良</t>
  </si>
  <si>
    <t>82704477</t>
  </si>
  <si>
    <t>18819813316</t>
  </si>
  <si>
    <t>332641116</t>
  </si>
  <si>
    <t>何信昇</t>
  </si>
  <si>
    <t>开发区创强路169号</t>
  </si>
  <si>
    <t>（二）新开工1项</t>
  </si>
  <si>
    <t>中科瑞龙增城生产基地及金属联合研发中心</t>
  </si>
  <si>
    <t>广州瑞峰新能源有限公司</t>
  </si>
  <si>
    <t>新开工</t>
  </si>
  <si>
    <t>2018</t>
  </si>
  <si>
    <t>01</t>
  </si>
  <si>
    <t>07</t>
  </si>
  <si>
    <t>13609026110</t>
  </si>
  <si>
    <t>开发区香山大道</t>
  </si>
  <si>
    <t>中国汽车技术研究中心华南基地</t>
  </si>
  <si>
    <t>是</t>
  </si>
  <si>
    <t>否</t>
  </si>
  <si>
    <t>/</t>
  </si>
  <si>
    <t>13820570764</t>
  </si>
  <si>
    <t>开发区创强路</t>
  </si>
  <si>
    <t>力达电器汽车配件系列产品项目</t>
  </si>
  <si>
    <t>续建</t>
  </si>
  <si>
    <t>占地面积80亩，总建筑面积80000平方米，主要建设三栋厂房及其基础配套设施，从事汽车线束总成及精密连接器制造。</t>
  </si>
  <si>
    <t>12</t>
  </si>
  <si>
    <t>13922271855</t>
  </si>
  <si>
    <t>开发区创优路</t>
  </si>
  <si>
    <t>赵国生</t>
  </si>
  <si>
    <t>（二）新开工4项</t>
  </si>
  <si>
    <t>日立汽车马达系统开发及生产基地</t>
  </si>
  <si>
    <t>日立汽车马达系统（广州）有限公司</t>
  </si>
  <si>
    <t>占地面积133亩，从事新能源汽车驱动电机的开发、制造及销售。</t>
  </si>
  <si>
    <t>2020</t>
  </si>
  <si>
    <t>09</t>
  </si>
  <si>
    <t>持续工厂建设</t>
  </si>
  <si>
    <t>广州三泰公司汽车零部件生产研发及工业孵化项目</t>
  </si>
  <si>
    <t>13928710915</t>
  </si>
  <si>
    <t>广东蓓思涂化工有限公司汽车金属零部件电泳生产基地</t>
  </si>
  <si>
    <t>占地面积41.393亩，建设汽车金属零部件电泳加工基地及注塑生产线。</t>
  </si>
  <si>
    <t>05</t>
  </si>
  <si>
    <t>开发区永宁街白水村新和北路</t>
  </si>
  <si>
    <t>中新镇</t>
  </si>
  <si>
    <t>通过购买国内外先进制造设备，辅助设备一批，自主创新及技术引进相结合，扩大研究开发、试制及生产能力，对各品牌乘用车等新车型的汽车零部件研究、开发、试制的投入，实现与各主机厂的同步研究开发，产品更新换代，优化产品结构，满足质量要求，实现自动化制造，实现年生产能力200万台（套）。</t>
  </si>
  <si>
    <t>15989211442</t>
  </si>
  <si>
    <t>中新镇中福北路3号</t>
  </si>
  <si>
    <t>（一）续建5项</t>
  </si>
  <si>
    <t>广州珠江钢琴集团股份有限公司增城国家文化产业基地（二期）</t>
  </si>
  <si>
    <t>二期占地面积280.855亩，总建筑面积19.66万平方米，建设厂房以及产业配套设施，达产后可年产10万架钢琴。</t>
  </si>
  <si>
    <t>2016</t>
  </si>
  <si>
    <t>罗淇锋</t>
  </si>
  <si>
    <t>信联智通总部</t>
  </si>
  <si>
    <t>占地面积100亩，总建筑面积151400平方米，主要建设包括办公总部大楼、高端瓶盖制造项目建筑、绿地、道路、停车场以及堆场等。</t>
  </si>
  <si>
    <t>越炜鹏</t>
  </si>
  <si>
    <t>开发区新耀北路</t>
  </si>
  <si>
    <t>13560213823</t>
  </si>
  <si>
    <t>增江街</t>
  </si>
  <si>
    <t>广州市增城自来水有限公司</t>
  </si>
  <si>
    <t>项目招标工作</t>
  </si>
  <si>
    <t>勘察、设计工作</t>
  </si>
  <si>
    <t>办理建设规划及施工许可等工作</t>
  </si>
  <si>
    <t>何瑞玲</t>
  </si>
  <si>
    <t>单建忠</t>
  </si>
  <si>
    <t>温达文</t>
  </si>
  <si>
    <t>谢智勇</t>
  </si>
  <si>
    <t>占地面积89.189亩，总建筑面积59459.41平方米，主要建设内容为：1.取水工程（利用原柯灯山水厂潜水泵房更换设备），原水输水工程DN1800管1.2km，净水厂厂内工程（设计供水规模30万m³/d）,以及厂区道路、绿化等室外工程；2.净水输水工程DN1800管12km。</t>
  </si>
  <si>
    <t>13802807522</t>
  </si>
  <si>
    <t>82639783</t>
  </si>
  <si>
    <t>13825159289</t>
  </si>
  <si>
    <t>365649370</t>
  </si>
  <si>
    <t>13809283883</t>
  </si>
  <si>
    <t>荔城街城丰曹村</t>
  </si>
  <si>
    <t>主体结构封顶及装修</t>
  </si>
  <si>
    <t>基础工程施工</t>
  </si>
  <si>
    <t>新塘镇</t>
  </si>
  <si>
    <t>新塘镇</t>
  </si>
  <si>
    <t>华电福新广州能源有限公司</t>
  </si>
  <si>
    <t>何成敏</t>
  </si>
  <si>
    <t>何伟潮</t>
  </si>
  <si>
    <t>陈晓丽</t>
  </si>
  <si>
    <t>赵节坚、王力</t>
  </si>
  <si>
    <t>18122290099/18122290066</t>
  </si>
  <si>
    <t>13802803126</t>
  </si>
  <si>
    <t>13928913131</t>
  </si>
  <si>
    <t>82769146</t>
  </si>
  <si>
    <t>15814893860</t>
  </si>
  <si>
    <t>510589642</t>
  </si>
  <si>
    <t>新塘镇沙浦银沙工业园金沙路东侧</t>
  </si>
  <si>
    <t>广州凯达尔投资有限公司</t>
  </si>
  <si>
    <t>西塔楼结构至32层，室内装修、机电安装、幕墙施工</t>
  </si>
  <si>
    <t>西塔楼结构完工、幕墙工程、机电安装、装修工程施工</t>
  </si>
  <si>
    <t>裙楼部分竣工验收、塔楼幕墙工程、装修工程施工</t>
  </si>
  <si>
    <t>室内装修、幕墙、机电工程施工</t>
  </si>
  <si>
    <t>丁度捷</t>
  </si>
  <si>
    <t>15013013099</t>
  </si>
  <si>
    <t>完成一期地下室结构建设</t>
  </si>
  <si>
    <t>完成一期30%地上结构建设</t>
  </si>
  <si>
    <t>完成一期60%地上结构及30%外立面建设</t>
  </si>
  <si>
    <t>完成一期100%主体结构及50%外立面建设</t>
  </si>
  <si>
    <t>林殿龙</t>
  </si>
  <si>
    <t>广东丰乐集团有限公司</t>
  </si>
  <si>
    <t>向铁</t>
  </si>
  <si>
    <t>13500225259</t>
  </si>
  <si>
    <t>13825119448</t>
  </si>
  <si>
    <t>32856470</t>
  </si>
  <si>
    <t>940320192</t>
  </si>
  <si>
    <t>13809810806</t>
  </si>
  <si>
    <t>第一季度</t>
  </si>
  <si>
    <t>第二季度</t>
  </si>
  <si>
    <t>第三季度</t>
  </si>
  <si>
    <t>第四季度</t>
  </si>
  <si>
    <t>三甲医院、配套商业：外立面装饰、室内精装、机电安装和市政园林工程；特色医院：土方开挖和基坑支护施工</t>
  </si>
  <si>
    <t>三甲医院、配套商业：外立面装饰、室内精装、机电安装、市政园林工程；特色医院：主体结构完成至正负零</t>
  </si>
  <si>
    <t>（一）续建1项</t>
  </si>
  <si>
    <t>石滩镇郑田村</t>
  </si>
  <si>
    <t>18811842877</t>
  </si>
  <si>
    <t>广州前海人寿医院（挂绿新城三甲医院）</t>
  </si>
  <si>
    <t>邹粤联</t>
  </si>
  <si>
    <t>董志军</t>
  </si>
  <si>
    <t>曾婷婷</t>
  </si>
  <si>
    <t>桩基础</t>
  </si>
  <si>
    <t>庄建恩</t>
  </si>
  <si>
    <t>广州市如丰果子调味食品有限公司</t>
  </si>
  <si>
    <t>基础设施建设</t>
  </si>
  <si>
    <t>基础设施建设、主体建设</t>
  </si>
  <si>
    <t>黄汉聪</t>
  </si>
  <si>
    <t>2.2标工程段施工</t>
  </si>
  <si>
    <t>2.2标工程段施工及1.1标段进行验收</t>
  </si>
  <si>
    <t>1.2标段进行验收</t>
  </si>
  <si>
    <t>郭共伯</t>
  </si>
  <si>
    <t>江清清</t>
  </si>
  <si>
    <t>李新艳</t>
  </si>
  <si>
    <t>13809288922</t>
  </si>
  <si>
    <t>13828445255</t>
  </si>
  <si>
    <t>82866203</t>
  </si>
  <si>
    <t>13560076479</t>
  </si>
  <si>
    <t>465638937</t>
  </si>
  <si>
    <t>荔城街</t>
  </si>
  <si>
    <t>邓毛颖</t>
  </si>
  <si>
    <t>邓毛颖</t>
  </si>
  <si>
    <t>林怡辉</t>
  </si>
  <si>
    <t>尹博望</t>
  </si>
  <si>
    <t>江慧雄</t>
  </si>
  <si>
    <t>赵国生</t>
  </si>
  <si>
    <t>石滩镇</t>
  </si>
  <si>
    <t>中新镇</t>
  </si>
  <si>
    <t>华电广州增城燃气冷热电三联供工程</t>
  </si>
  <si>
    <t>新塘镇、轨道办</t>
  </si>
  <si>
    <t>石滩镇、区卫计局</t>
  </si>
  <si>
    <t>派潭镇</t>
  </si>
  <si>
    <t>派潭镇</t>
  </si>
  <si>
    <t>广东外语外贸大学附设增城实验学校项目</t>
  </si>
  <si>
    <t>区供电局</t>
  </si>
  <si>
    <t>用地摘牌前期</t>
  </si>
  <si>
    <t>土地摘牌</t>
  </si>
  <si>
    <t>李礼</t>
  </si>
  <si>
    <t>朱汉斌</t>
  </si>
  <si>
    <t>列子欢</t>
  </si>
  <si>
    <t>刘剑桢</t>
  </si>
  <si>
    <t>朱村街朱村村</t>
  </si>
  <si>
    <t>叠溪花园项目</t>
  </si>
  <si>
    <t>广州市金璟置业发展有限公司</t>
  </si>
  <si>
    <t>主体施工</t>
  </si>
  <si>
    <t>主体装修</t>
  </si>
  <si>
    <t>杜晓娟</t>
  </si>
  <si>
    <t>主体工程建设</t>
  </si>
  <si>
    <t>前期工作</t>
  </si>
  <si>
    <t>12</t>
  </si>
  <si>
    <t>钟镇华</t>
  </si>
  <si>
    <t>李鹏飞</t>
  </si>
  <si>
    <t>中新镇团结村</t>
  </si>
  <si>
    <t>新一代汽车零部件、车身件、内外饰件研究开发及扩大生产能力技术改造项目</t>
  </si>
  <si>
    <t>广州市中新塑料有限公司</t>
  </si>
  <si>
    <t>设备购置、新产品开发</t>
  </si>
  <si>
    <t>新产品开发</t>
  </si>
  <si>
    <t>陈学球</t>
  </si>
  <si>
    <t>广东技术师范学院天河学院</t>
  </si>
  <si>
    <t>马兰</t>
  </si>
  <si>
    <t>广州市航里房地产开发有限公司</t>
  </si>
  <si>
    <t>何旭斌</t>
  </si>
  <si>
    <t>广州顺利投资有限公司</t>
  </si>
  <si>
    <t>9#~12#楼封顶，二期装修进场</t>
  </si>
  <si>
    <t>首期交楼</t>
  </si>
  <si>
    <t>9#~12#楼装修进场，二期装修完成</t>
  </si>
  <si>
    <t>张丰展</t>
  </si>
  <si>
    <t>广州中航城房地产项目</t>
  </si>
  <si>
    <t>恒大山水郡花园项目</t>
  </si>
  <si>
    <t>中新镇莲塘村</t>
  </si>
  <si>
    <t>中新镇三迳村</t>
  </si>
  <si>
    <t>13570993559</t>
  </si>
  <si>
    <t>15915008663</t>
  </si>
  <si>
    <t>15013261595</t>
  </si>
  <si>
    <t>序号</t>
  </si>
  <si>
    <t>项目名称</t>
  </si>
  <si>
    <t>建设规模及内容</t>
  </si>
  <si>
    <t>新开工</t>
  </si>
  <si>
    <t>是</t>
  </si>
  <si>
    <t>否</t>
  </si>
  <si>
    <t>续建</t>
  </si>
  <si>
    <t>/</t>
  </si>
  <si>
    <t>01</t>
  </si>
  <si>
    <t>占地面积158.37亩，总建筑面积5万平方米，新建2x600MW级燃气蒸汽联合循环供热机组，包括主厂房、净水区、GIS、集控楼、办公楼、倒班宿舍等；外围包括取水工程、送出工程、热网工程、燃气管道工程等。</t>
  </si>
  <si>
    <t>占地面积147亩，总建筑面积464358平方米，规划床位1000张，新建主体建筑12栋，包括门急诊医技楼、住院楼、酒店、商业中心 、科研综合楼、 专科门诊医技楼、专科住院楼、 VIP住院楼、感染楼、特色医院部分、污水处理站等。</t>
  </si>
  <si>
    <t>占地面积154.793亩，总建筑面积338810平方米，建设主体建筑28栋，包括住宅、幼儿园、小学、社区公建配套用房、地下室及绿化等配套设施。</t>
  </si>
  <si>
    <t>占地面积139亩，总建筑面积17万平方米，规划建设14-16栋18层住宅及其它多层住宅。</t>
  </si>
  <si>
    <t>占地面积186.93亩，总建筑面积187384平方米，拟开办幼儿园、小学、初中、高中四个层次的教育，总计114个教学班，规划在校生总人数为3930人。</t>
  </si>
  <si>
    <t>08</t>
  </si>
  <si>
    <t>10</t>
  </si>
  <si>
    <t>主体建设</t>
  </si>
  <si>
    <t>朱村街</t>
  </si>
  <si>
    <t>06</t>
  </si>
  <si>
    <t>工业和信息化部电子第五研究所</t>
  </si>
  <si>
    <t>杨洋</t>
  </si>
  <si>
    <t>朱村街朱村大道西76号</t>
  </si>
  <si>
    <t>广州粤和能源供应链营运中心项目</t>
  </si>
  <si>
    <t>广州粤和供应链管理有限公司</t>
  </si>
  <si>
    <t>广州前海人寿医院有限公司</t>
  </si>
  <si>
    <t xml:space="preserve">续建                                        </t>
  </si>
  <si>
    <t>李志武</t>
  </si>
  <si>
    <t>黄泽中</t>
  </si>
  <si>
    <t>刘涛</t>
  </si>
  <si>
    <t>增城惠康医院项目</t>
  </si>
  <si>
    <t>广州惠康医院有限公司</t>
  </si>
  <si>
    <t>祁昱时</t>
  </si>
  <si>
    <t>增江街河东东北龟尾山</t>
  </si>
  <si>
    <t>永宁街</t>
  </si>
  <si>
    <t>南香谷产业园</t>
  </si>
  <si>
    <t>广东南香谷实业有限公司</t>
  </si>
  <si>
    <t>基坑施工</t>
  </si>
  <si>
    <t>2栋单体建设</t>
  </si>
  <si>
    <t>2栋单体安装、招商</t>
  </si>
  <si>
    <t>李芳娴</t>
  </si>
  <si>
    <t>1852015 3322</t>
  </si>
  <si>
    <t>陈锦镇</t>
  </si>
  <si>
    <t>宋伟金</t>
  </si>
  <si>
    <t>曾诗婷</t>
  </si>
  <si>
    <t>基坑支护及土方施工</t>
  </si>
  <si>
    <t>桩基础施工完成50%</t>
  </si>
  <si>
    <t>桩基础施工全部完成，地下室结构完成20%</t>
  </si>
  <si>
    <t>地下室结构施工完成</t>
  </si>
  <si>
    <t>陈文</t>
  </si>
  <si>
    <t>土方工程</t>
  </si>
  <si>
    <t>主体建筑工程</t>
  </si>
  <si>
    <t>82822993</t>
  </si>
  <si>
    <t>广州力达电器有限公司</t>
  </si>
  <si>
    <t>高祥荣</t>
  </si>
  <si>
    <t>广州三泰汽车内饰材料有限公司</t>
  </si>
  <si>
    <t>设计规划</t>
  </si>
  <si>
    <t>郭健</t>
  </si>
  <si>
    <t>广东蓓思涂化工有限公司</t>
  </si>
  <si>
    <t>18516059028</t>
  </si>
  <si>
    <t>18928976382</t>
  </si>
  <si>
    <t>广州珠江恺撒堡钢琴有限公司</t>
  </si>
  <si>
    <t>18998811506</t>
  </si>
  <si>
    <t>广州智通智能包装有限公司公司</t>
  </si>
  <si>
    <t>18389533572</t>
  </si>
  <si>
    <t>13902380811</t>
  </si>
  <si>
    <t>广州江铜铜材有限公司</t>
  </si>
  <si>
    <t>邓贻平</t>
  </si>
  <si>
    <t>黄建祥</t>
  </si>
  <si>
    <t>陈伟</t>
  </si>
  <si>
    <t>卡达克科技有限公司</t>
  </si>
  <si>
    <t>任毅</t>
  </si>
  <si>
    <t>广州皇马小镇投资有限公司</t>
  </si>
  <si>
    <t>姚单淦</t>
  </si>
  <si>
    <t>13809282813</t>
  </si>
  <si>
    <t>陈建华</t>
  </si>
  <si>
    <t>13632202928</t>
  </si>
  <si>
    <t>派潭镇大埔村</t>
  </si>
  <si>
    <t>13500002545</t>
  </si>
  <si>
    <t>何源</t>
  </si>
  <si>
    <t xml:space="preserve"> 汪海鹰</t>
  </si>
  <si>
    <t>13602228103</t>
  </si>
  <si>
    <t>535522567</t>
  </si>
  <si>
    <t>2021</t>
  </si>
  <si>
    <t>电力续建项目</t>
  </si>
  <si>
    <t>取得土地使用权</t>
  </si>
  <si>
    <t>百宝投资有限公司</t>
  </si>
  <si>
    <t>2018</t>
  </si>
  <si>
    <t>11</t>
  </si>
  <si>
    <t>2021</t>
  </si>
  <si>
    <t>广州增城低碳总部园发展有限公司</t>
  </si>
  <si>
    <t>北京东方雨虹防水技术股份有限公司</t>
  </si>
  <si>
    <t>荔城第二水厂项目</t>
  </si>
  <si>
    <t>土方开挖</t>
  </si>
  <si>
    <t>地基工作</t>
  </si>
  <si>
    <t>主体结构工程施工</t>
  </si>
  <si>
    <t>泰禾增江项目</t>
  </si>
  <si>
    <t>泰禾集团广州公司</t>
  </si>
  <si>
    <t>梁振福</t>
  </si>
  <si>
    <t>13828708313</t>
  </si>
  <si>
    <t>增江街四丰、大埔围村</t>
  </si>
  <si>
    <t>主体结构施工</t>
  </si>
  <si>
    <t>区卫计局、增江街</t>
  </si>
  <si>
    <t>桩基础施工，地下室结构施工</t>
  </si>
  <si>
    <t>住宅楼主体施工至预售</t>
  </si>
  <si>
    <t>主塔楼主体施工，机电安装</t>
  </si>
  <si>
    <t>（二）新开工2项</t>
  </si>
  <si>
    <t>占地面积17.9万平方米，总建筑面积554387平方米，建设主体建筑32栋，包括住宅、幼儿园、小学、社区公建配套用房、地下室及绿化等配套设施。</t>
  </si>
  <si>
    <t>融信庆丰村房地产项目</t>
  </si>
  <si>
    <t>广州市融信房地产开发有限公司</t>
  </si>
  <si>
    <t>占地面积52.197亩，总建筑面积11.7325万平方米，建设主体建筑7栋，包括住宅、幼儿园、小学、社区公建配套用房、地下室及绿化等配套设施。</t>
  </si>
  <si>
    <t>地下室基础施工</t>
  </si>
  <si>
    <t>1#~4#楼1~17层砌体施工；5#、6#楼13~22层砌体施工；5#、6#楼23~32层砼结构施工；</t>
  </si>
  <si>
    <t>荔城街庆丰村</t>
  </si>
  <si>
    <t>碧桂园云颂阁项目</t>
  </si>
  <si>
    <t>广州市诚碧房地产开发有限公司</t>
  </si>
  <si>
    <t>立项报建及招标等前期工作</t>
  </si>
  <si>
    <t>永宁街岗丰村、长岗村</t>
  </si>
  <si>
    <t>九、电力基础设施项目2项（续建1项，新开工1项）</t>
  </si>
  <si>
    <t>区分管领导</t>
  </si>
  <si>
    <t>项目责任单位</t>
  </si>
  <si>
    <t>项目建设单位</t>
  </si>
  <si>
    <t>建设阶段</t>
  </si>
  <si>
    <t>计划开工时间</t>
  </si>
  <si>
    <t>预计建成时间</t>
  </si>
  <si>
    <t>前期工作情况</t>
  </si>
  <si>
    <t>总投资</t>
  </si>
  <si>
    <t>区水务局、荔城街</t>
  </si>
  <si>
    <t>一期工程桩基础施工</t>
  </si>
  <si>
    <t>一期工程主体结构施工</t>
  </si>
  <si>
    <t>一期工程主体结构施工，一期设备采购</t>
  </si>
  <si>
    <t>主体施工、设备试调</t>
  </si>
  <si>
    <t>室内装饰</t>
  </si>
  <si>
    <t>设备采购、设备调试</t>
  </si>
  <si>
    <t>地下室施工</t>
  </si>
  <si>
    <t>二、汽车及零配件6项（续建2项，新开工4项）</t>
  </si>
  <si>
    <t>2022</t>
  </si>
  <si>
    <t>广州新莱福磁材有限公司项目</t>
  </si>
  <si>
    <t>广州新莱福磁材有限公司</t>
  </si>
  <si>
    <t>占地面积100亩，总建筑面积100000平方米，主要建设包括主体大楼（含厂房、办公研发楼、仓库）7栋、户外活动场地、道路广场及绿化等配套设施。</t>
  </si>
  <si>
    <t>11</t>
  </si>
  <si>
    <t>许永刚</t>
  </si>
  <si>
    <t>开发区新科路</t>
  </si>
  <si>
    <t>04</t>
  </si>
  <si>
    <t>新型热泵技术产业化项目</t>
  </si>
  <si>
    <t>占地面积69.498亩，总建筑面积81863平方米，生产研发空气源热泵、热泵热水器、采暖热泵等产品。主要建设A-1幢、A-2幢、A-3幢、B-1幢厂房及其基础配套设施。</t>
  </si>
  <si>
    <t>刘洋</t>
  </si>
  <si>
    <t>开发区创优路125号</t>
  </si>
  <si>
    <t>70000/68000</t>
  </si>
  <si>
    <t>广州江铜铜材有限公司增资扩产项目</t>
  </si>
  <si>
    <t>占地面积40亩，建设仓储销售中心、电子商务平台和供应链金融，并启动30万吨铜杆线扩建生产线建设。</t>
  </si>
  <si>
    <t>周朝晖</t>
  </si>
  <si>
    <t>18026332866</t>
  </si>
  <si>
    <t>新加坡维布络安舍集团个人护理用品生产基地</t>
  </si>
  <si>
    <t>维布络安舍国泰有限公司</t>
  </si>
  <si>
    <t>占地面积60亩，建设新加坡维布络安舍集团个人护理用品生产基地项目。</t>
  </si>
  <si>
    <t>13826935669</t>
  </si>
  <si>
    <t>永宁街道新耀北路东</t>
  </si>
  <si>
    <t>东鹏饮料华南生产基地</t>
  </si>
  <si>
    <t>东鹏饮料（广州）有限公司</t>
  </si>
  <si>
    <t>占地面积100亩，总建筑面积92000平方米，生产东鹏品牌系列饮料，建设包括生产设备、办公及研发楼一栋6层，生产大楼一栋3层，成品智能仓一栋，原料仓一栋6层。</t>
  </si>
  <si>
    <t>办公楼建设</t>
  </si>
  <si>
    <t>生产大楼、原料仓建设</t>
  </si>
  <si>
    <t>成品仓、宿舍建设以及引进生产设备</t>
  </si>
  <si>
    <t>13928931033</t>
  </si>
  <si>
    <t>13928919999</t>
  </si>
  <si>
    <t>82923218</t>
  </si>
  <si>
    <t>18318885455</t>
  </si>
  <si>
    <t>923099745</t>
  </si>
  <si>
    <t>13538886920</t>
  </si>
  <si>
    <t>石滩镇岗尾村荔三公路旁</t>
  </si>
  <si>
    <t>岭南酱菜研发及生产总部基地</t>
  </si>
  <si>
    <t>占地面积60亩，总建筑面积36544平方米，其中一期工程总建筑面积13101平方米，建设包括厂房、办公楼、电房以及基础设施等工程。</t>
  </si>
  <si>
    <t>13824405143</t>
  </si>
  <si>
    <t>石滩镇</t>
  </si>
  <si>
    <t>四、现代服务业12项（续建5项，新开工7项）</t>
  </si>
  <si>
    <t>工业和信息化部电子第五研究所增城总部新区</t>
  </si>
  <si>
    <t>总建筑面积60.81万平方米，在整合电子五所现有业务的基础上，建设战略性新兴产业共性技术研究院等12个二级机构，同时建设相应的配套设施。</t>
  </si>
  <si>
    <t>工作区主体工程施工；配套区北区装修施工，南区结构施工</t>
  </si>
  <si>
    <t>工作区完成第一批项目结算审计、验收；配套区完成北区装修施工</t>
  </si>
  <si>
    <t>13809288322</t>
  </si>
  <si>
    <t>13902333940</t>
  </si>
  <si>
    <t>80854478</t>
  </si>
  <si>
    <t>15088058234</t>
  </si>
  <si>
    <t>543938448</t>
  </si>
  <si>
    <t>18927582809</t>
  </si>
  <si>
    <t>占地面积385.43亩，总建筑面积550000平方米，园区实施智慧物流+智能制造双轮驱动战略，打造增城乃至广州最先进的现代服务业集聚区和高端引领的创新增长极，形成创新、智慧、绿色、开放、共享发展的产业园区。同时，积极参与增城开发区总部经济产业集群、电子商务与物联网产业集群，以开发区为引进的国家级侨梦苑等产业龙头为基础，承接其上下游产业链相关智能制造和研发项目。</t>
  </si>
  <si>
    <t>13928991593</t>
  </si>
  <si>
    <t>13509289118</t>
  </si>
  <si>
    <t>82971188</t>
  </si>
  <si>
    <t>15989237870</t>
  </si>
  <si>
    <t>359919940</t>
  </si>
  <si>
    <t>永宁街郭村</t>
  </si>
  <si>
    <t>广州保利增投资有限公司</t>
  </si>
  <si>
    <t>13828436228</t>
  </si>
  <si>
    <t>永宁街长岗村汽车城大道</t>
  </si>
  <si>
    <t>广州增城低碳总部园</t>
  </si>
  <si>
    <t>项目分为总部区和产业配套区，总部区用于建设产业总部、研发与创新集群、科技服务业、科技孵化器和必要的生活配套设施，产业配套区（创新基地）用于建设产品研制、中试、检测、仓储和办公管理设施。</t>
  </si>
  <si>
    <t>推进园区一、二、三期组团建设及配套建设</t>
  </si>
  <si>
    <t>石滩镇新城大道400号</t>
  </si>
  <si>
    <t>广州东部交通中心（凯达尔枢杻国际广场）</t>
  </si>
  <si>
    <t>占地面积58.046亩，总建筑面积35万平米；建设交通站场（包含穗莞深城际轨道，地铁十三号线、十六号线换乘站）、酒店中心、商业、地下停车场及相关配套设施。</t>
  </si>
  <si>
    <t>020-82769146</t>
  </si>
  <si>
    <t>新塘镇港口大道</t>
  </si>
  <si>
    <t>（二）新开工7项</t>
  </si>
  <si>
    <t>永旺梦乐城•名古汇</t>
  </si>
  <si>
    <t>永旺梦乐城（广东）商业管理有限公司、名大集团（香港）有限公司</t>
  </si>
  <si>
    <t>蔡成洲</t>
  </si>
  <si>
    <t>13926719601</t>
  </si>
  <si>
    <t>开发区创新大道</t>
  </si>
  <si>
    <t>广州建通测绘地理信息技术股份有限公司总部搬迁项目</t>
  </si>
  <si>
    <t>广州建通测绘地理信息技术股份有限公司</t>
  </si>
  <si>
    <t>占地面积10亩，建设高精度地理信息测绘及产品应用生产基地。</t>
  </si>
  <si>
    <t>冀岩</t>
  </si>
  <si>
    <t>1772435
5506</t>
  </si>
  <si>
    <t>开发区香山大道以北</t>
  </si>
  <si>
    <t>碧桂园华南设计总部</t>
  </si>
  <si>
    <t>广州市荔碧房地产开发有限公司</t>
  </si>
  <si>
    <t>占地面积29.181亩，总建筑面积224521平方米，建设主体建筑2栋，包括住宅、商业、酒店、办公、公建配套用房、地下室及绿化等配套设施。</t>
  </si>
  <si>
    <t>土方施工，桩基础施工</t>
  </si>
  <si>
    <t>吴伟江</t>
  </si>
  <si>
    <t>13902330304</t>
  </si>
  <si>
    <t>陈詠超</t>
  </si>
  <si>
    <t>13602229776</t>
  </si>
  <si>
    <t>洪浚敏</t>
  </si>
  <si>
    <t>82638933</t>
  </si>
  <si>
    <t>13527711182</t>
  </si>
  <si>
    <t>85261754</t>
  </si>
  <si>
    <t>张扬</t>
  </si>
  <si>
    <t>13827067502</t>
  </si>
  <si>
    <t>荔城五一村、金星村</t>
  </si>
  <si>
    <t>占地面积90亩，总建筑面积16万平方米，主要建设能源产品和工业原料供应链营运总部，建成总部办公区、区域性能源产品和工业原料采购交易中心，展示贸易中心、检测检验中心和分销配送中心等。</t>
  </si>
  <si>
    <t>前期报批工作</t>
  </si>
  <si>
    <t>13928933329</t>
  </si>
  <si>
    <t>82851295</t>
  </si>
  <si>
    <t>13631341060</t>
  </si>
  <si>
    <t>13630381</t>
  </si>
  <si>
    <t>18026661699</t>
  </si>
  <si>
    <t>主体建设</t>
  </si>
  <si>
    <t>180000</t>
  </si>
  <si>
    <t>0</t>
  </si>
  <si>
    <t>50000</t>
  </si>
  <si>
    <t>130000</t>
  </si>
  <si>
    <t>广东丰乐总部大厦产业链项目</t>
  </si>
  <si>
    <t>拟建设配套商业、双塔办公楼等5栋建筑，计容总建筑面积为105428平方米，容积率为6.8。</t>
  </si>
  <si>
    <t>18819382777</t>
  </si>
  <si>
    <t>新塘镇塘美村</t>
  </si>
  <si>
    <t>东方雨虹华南总部基地</t>
  </si>
  <si>
    <t>占地面积45.276亩，总建筑面积12万平方米，建设主体建筑4栋，项目建设东方雨虹华南总部基地、研发中心、创新孵化中心、检测中心、结算中心、产品展示中心、培训中心及相关配套设施，从事防水材料、保温节能材料、非织造布、环境修复等建筑类产品的销售、结算、管理、研发、检测等总部经济型业务。</t>
  </si>
  <si>
    <t>土方施工</t>
  </si>
  <si>
    <t>中新镇中新村</t>
  </si>
  <si>
    <t>广州珠江国际创业中心</t>
  </si>
  <si>
    <t>广东珠江新润实业投资有限公司</t>
  </si>
  <si>
    <t>占地面积513.606亩，总建筑面积89.9万平方米，集总部经济、科技、商贸、新业态、中小微企业孵化、企业上市培育等为一体的综合性产业园区。</t>
  </si>
  <si>
    <t>18620888334</t>
  </si>
  <si>
    <t>新塘镇瑶田村</t>
  </si>
  <si>
    <t>宝盛（国际）科技创新基地</t>
  </si>
  <si>
    <t>广州宝盛视光健康科技发展有限公司</t>
  </si>
  <si>
    <t>占地面积88.814亩，总建筑面积321105平方米，主要建设包括总部大厦、产品展示及设计中心、孵化器、科技研发及国家行业标准检测中心、工业4.0智能标准制造工房、电商及结算中心（仓储分拣配送大楼）及综合配套设施。</t>
  </si>
  <si>
    <t>13380033818</t>
  </si>
  <si>
    <t>骏德葡萄酒文化产业孵化园项目</t>
  </si>
  <si>
    <t>骏德酒业</t>
  </si>
  <si>
    <t>占地面积30亩，建设孵化中心、综合产业区、葡萄酒文化交流中心、骏德品酒学院、酒类检测中心、行政配套设施等。</t>
  </si>
  <si>
    <t>森林海欢乐水城温泉酒店</t>
  </si>
  <si>
    <t>广东森海投资控股有限公司</t>
  </si>
  <si>
    <t>占地面积42.239亩，总建筑面积30975平方米，建设酒店、餐饮一条街、旅游超市等。</t>
  </si>
  <si>
    <t>室内装修</t>
  </si>
  <si>
    <t>室内装修及园林绿化建设</t>
  </si>
  <si>
    <t>张维森</t>
  </si>
  <si>
    <t>13802809889</t>
  </si>
  <si>
    <t>黄忠辉</t>
  </si>
  <si>
    <t>13631304609</t>
  </si>
  <si>
    <t>8280622</t>
  </si>
  <si>
    <t>黄勇军</t>
  </si>
  <si>
    <t>13719112238</t>
  </si>
  <si>
    <t>派潭镇高滩村</t>
  </si>
  <si>
    <t>金叶子酒店二期健康服务区</t>
  </si>
  <si>
    <t>广州金叶子度假酒店有限公司</t>
  </si>
  <si>
    <t>占地面积60亩，总建筑面积40010平方米，规划集健康疗养中心、养生公寓和风情商业街于一体。</t>
  </si>
  <si>
    <t>单建雄</t>
  </si>
  <si>
    <t>13928913038</t>
  </si>
  <si>
    <t>李华辉</t>
  </si>
  <si>
    <t>15099971862</t>
  </si>
  <si>
    <t>25126406</t>
  </si>
  <si>
    <t>陈志昊</t>
  </si>
  <si>
    <t>13802749224</t>
  </si>
  <si>
    <t>派潭镇高滩村石人岭</t>
  </si>
  <si>
    <t>三英温泉度假酒店二期</t>
  </si>
  <si>
    <t>广州市三英温泉酒店投资有限公司</t>
  </si>
  <si>
    <t>二期占地面积60亩，总建设面积31000平方米，规划建设健康中心和独栋低层住宅。</t>
  </si>
  <si>
    <t>宋碧峰</t>
  </si>
  <si>
    <t>13538713988</t>
  </si>
  <si>
    <t>付虎山</t>
  </si>
  <si>
    <t>13928969191</t>
  </si>
  <si>
    <t>82821331</t>
  </si>
  <si>
    <t>谭柱秋</t>
  </si>
  <si>
    <t>13702240183</t>
  </si>
  <si>
    <t>合汇巴塞罗度假酒店</t>
  </si>
  <si>
    <t>广州合汇旅游开发有限公司</t>
  </si>
  <si>
    <t>占地面积33.7亩，总建筑面积32000平方米，规划建设客房180-200间。</t>
  </si>
  <si>
    <t>陈剑锋</t>
  </si>
  <si>
    <t>13711062612</t>
  </si>
  <si>
    <t>黄汇均</t>
  </si>
  <si>
    <t>13719207828</t>
  </si>
  <si>
    <t>陈之锋</t>
  </si>
  <si>
    <t>18680202388</t>
  </si>
  <si>
    <t>派潭镇上九陂村</t>
  </si>
  <si>
    <t>（一）续建6项</t>
  </si>
  <si>
    <t>时代天启项目</t>
  </si>
  <si>
    <t>广州市富思房地产开发有限公司</t>
  </si>
  <si>
    <t>占地面积96亩，总建筑面积24万平方米看，建设包括主体建筑大楼11栋、幼儿园、垃圾站、地下室及绿化等配套设施。</t>
  </si>
  <si>
    <t>庄仪杰</t>
  </si>
  <si>
    <t>13560088311</t>
  </si>
  <si>
    <t>增江街经二北路112号</t>
  </si>
  <si>
    <t>合锦保利嘉苑</t>
  </si>
  <si>
    <t>广州合锦嘉富房地产开发有限公司</t>
  </si>
  <si>
    <t>占地面积168亩,总建筑面积为265838平方米，建设包括1栋21层商业、办公写字楼，8栋30-33层高层住宅，58栋3层低层住宅，3栋1-3层商业，1栋3层幼儿园，3层地下室停车场及绿化等配套设施。</t>
  </si>
  <si>
    <t>许广平</t>
  </si>
  <si>
    <t>13316011012</t>
  </si>
  <si>
    <t>增江街经二北路170号</t>
  </si>
  <si>
    <t>绿地珑玥府</t>
  </si>
  <si>
    <t>广州市增轩房地产有限公司</t>
  </si>
  <si>
    <t>占地面积80.05亩，总建筑面积133700平方米，建设包括住宅楼、商业楼及其相关配套设施。</t>
  </si>
  <si>
    <t>张雷</t>
  </si>
  <si>
    <t>13922121991</t>
  </si>
  <si>
    <t>增江街增江大道南173号</t>
  </si>
  <si>
    <t>朱村街</t>
  </si>
  <si>
    <r>
      <t>续建</t>
    </r>
  </si>
  <si>
    <t>占地面积407亩，总建筑面积68万平方米，建设主体建筑101栋，包括住宅、幼儿园、小学、社区公建配套用房、地下室及绿化等配套设施。</t>
  </si>
  <si>
    <t>13822359809</t>
  </si>
  <si>
    <t>朱村街横塱村</t>
  </si>
  <si>
    <t>220千伏瓜岭输变电工程</t>
  </si>
  <si>
    <t>广州供电局有限公司</t>
  </si>
  <si>
    <t>建设一座220kV户内GIS站，最终安装4台24万千伏安主变，首期安装3台，变电容量72万千伏安；220kV出线最终6回，首期4回；110kV出线最终14回，本期建设7个间隔及5回出线。</t>
  </si>
  <si>
    <t>办理用地规划许可证、修详规方案审查、工程规划许可证、施工许可</t>
  </si>
  <si>
    <t>变电站土建</t>
  </si>
  <si>
    <t>郭德聪</t>
  </si>
  <si>
    <t>13902333220</t>
  </si>
  <si>
    <t>潘月多</t>
  </si>
  <si>
    <t>13560280098</t>
  </si>
  <si>
    <t>陈志东</t>
  </si>
  <si>
    <t>82621188</t>
  </si>
  <si>
    <t>18928987874</t>
  </si>
  <si>
    <t>326027208</t>
  </si>
  <si>
    <t>王广一</t>
  </si>
  <si>
    <t>13826116696</t>
  </si>
  <si>
    <t>新塘镇瓜岭村</t>
  </si>
  <si>
    <t>110千伏郑田输变电工程</t>
  </si>
  <si>
    <t>建设一座110kV户内GIS变电站，最终安装3台6.3万千伏安的主变，首期安装2台，变电容量12.6万千伏安；110kV出线最终3回，首期2回；10kV出线最终45回，首期30回。</t>
  </si>
  <si>
    <t>变电站电气安装</t>
  </si>
  <si>
    <t>电力新建项目</t>
  </si>
  <si>
    <t>华电项目配套送出线路工程（含220千伏开关站工程）</t>
  </si>
  <si>
    <t>建设一座220kV开关站，出6回220kV线路。</t>
  </si>
  <si>
    <t>办理用地规划许可证、修详规方案审查和线路塔基交地</t>
  </si>
  <si>
    <t>办理工程规划许可证、用地批准书和线路塔基交地</t>
  </si>
  <si>
    <t>办理变电站临水临电安装和线路塔基交地</t>
  </si>
  <si>
    <t>办理不动产权证、施工许可及线路塔基交地</t>
  </si>
  <si>
    <t>新塘镇塘边村</t>
  </si>
  <si>
    <t>220千伏挂绿输变电工程</t>
  </si>
  <si>
    <t>荔城街棠村村</t>
  </si>
  <si>
    <t>110千伏凤岗（新岭）输变电工程</t>
  </si>
  <si>
    <t>变电站土建和塔基交地</t>
  </si>
  <si>
    <t>朱村街凤岗村</t>
  </si>
  <si>
    <t>110千伏夏浦输变电工程</t>
  </si>
  <si>
    <t>建设一座110kV户内GIS变电站，最终安装3台6.3万千伏安的主变，首期安装2台，变电容量12.6万千伏安；110kV出线最终3回，首期2回。</t>
  </si>
  <si>
    <t>新塘镇夏浦村</t>
  </si>
  <si>
    <t>派潭皇马小镇住宅小区</t>
  </si>
  <si>
    <t>占地面积约32.78亩，地上总建筑面积约40700平方米，总规划床位500张，其中：精神科400张，传染病科50张，司法鉴定50张。新建主体建筑4栋，包括门诊楼和住院楼1栋，传染病区和司法鉴定区1栋，职工宿舍1栋，门卫室。</t>
  </si>
  <si>
    <t>施工图设计，道路、围墙施工、辅机招标</t>
  </si>
  <si>
    <t>主厂房开挖、基础出零米</t>
  </si>
  <si>
    <t>主厂房基础、设备安装</t>
  </si>
  <si>
    <t>广英创意园项目</t>
  </si>
  <si>
    <t>广州增城市广英服装有限公司</t>
  </si>
  <si>
    <t>占地面积40亩，总建筑面积101442平方米，生产经营牛仔服装研发设计、创新升级，以及科技时尚服饰的融合产品和原创动漫、数字游戏时尚产品，建设包括孵化器、电子商务平台等核心功能产业区。</t>
  </si>
  <si>
    <t>地下工程</t>
  </si>
  <si>
    <t>地面基础工程</t>
  </si>
  <si>
    <t>地面基础及主体建筑</t>
  </si>
  <si>
    <t>广英新能源高科技孵化产业园项目</t>
  </si>
  <si>
    <t>占地面积272亩，总建筑面积635986平方米，生产研发新能源汽车关键零部件及节能环保新材料，建设包括总部经济、孵化器、电子商务平台等核心功能产业区。</t>
  </si>
  <si>
    <t>南大地新能源高科技孵化产业园项目</t>
  </si>
  <si>
    <t>占地面积152亩，总建筑面积344487平方米，生产研发新能源汽车关键零部件及节能环保新材料，建设包括总部经济、孵化器、电子商务平台等核心功能产业区。</t>
  </si>
  <si>
    <t>（二）新开工5项</t>
  </si>
  <si>
    <t>单位：万元</t>
  </si>
  <si>
    <t>占地面积26.8亩，建设汽车零部件及配件、生产研发中心、销售中心、结算中心、创新孵化中心、产品展示中心、培训中心。</t>
  </si>
  <si>
    <t>三、先进制造业8项（续建4项，新开工4项）</t>
  </si>
  <si>
    <t>（一）续建4项</t>
  </si>
  <si>
    <t>完成修详规、土方开挖、地下室基础施工</t>
  </si>
  <si>
    <t>地下室结构施工、完成各项采购工作</t>
  </si>
  <si>
    <t>地面结构施工1至15层</t>
  </si>
  <si>
    <t>地面结构施工15至30层</t>
  </si>
  <si>
    <t>新塘镇塘白石村</t>
  </si>
  <si>
    <t>锦绣香江健康山谷三期项目</t>
  </si>
  <si>
    <t>广州大瀑布旅游开发有限公司</t>
  </si>
  <si>
    <t>占地面积51亩，总建筑面积40741平方米，打造床位数约600张，设置运动康复、设备康复、心理康复等高标准设施设备的健康综合体。</t>
  </si>
  <si>
    <t>七、房地产项目11项（续建6项，新开工5项）</t>
  </si>
  <si>
    <t>地铁13号线官湖车辆段及上盖地块</t>
  </si>
  <si>
    <t>占地面积485亩，总建筑面积127.1万平方米，主要建设主体建筑57栋住宅。</t>
  </si>
  <si>
    <t>2024</t>
  </si>
  <si>
    <t>占地面积2156亩，总建筑面积1794905平方米，建设第10.5代液晶显示器及全产业生态链生产和销售，重点发展工业大数据应用、超高清8K电视、面板自动化研发等，规划建设41栋单体建筑，具有超大规模建筑有6栋：1#阵列厂房、2#阵列厂房、3#彩膜厂房、4#成盒及偏贴厂房、5#模组厂房。</t>
  </si>
  <si>
    <t>占地面积92亩，总建筑面积153334平方米，建设精密五金生产基地、手机手表电池封装生产基地等项目。</t>
  </si>
  <si>
    <t>购置土地办相关手续、设计规划、项目招投标</t>
  </si>
  <si>
    <t>厂房建设，设备订购</t>
  </si>
  <si>
    <t>厂房建设</t>
  </si>
  <si>
    <t>占地面积580亩，总建筑面积17.89万平方米，新建零部件试验室、新能源试验室、整车排放试等实验室，新增购置重型车转毂测试系统、重型车排放测试系统、底盘测功机、高低温环境仓、EMS测试系统、三坐标测量仪等国内外先进仪器设备三百多台套，打造一个全方位检测能力的华南总部基地。</t>
  </si>
  <si>
    <t>单体建筑施工报建</t>
  </si>
  <si>
    <t>土地竞拍</t>
  </si>
  <si>
    <t>土建施工</t>
  </si>
  <si>
    <t>室内装修，附属工程施工</t>
  </si>
  <si>
    <t>室内装修，设备采购、安装</t>
  </si>
  <si>
    <t>设备安装</t>
  </si>
  <si>
    <t>设备调试、试产</t>
  </si>
  <si>
    <t>土地出让、工程设计、主要设备订购</t>
  </si>
  <si>
    <t>厂房基础工程施工</t>
  </si>
  <si>
    <t>厂房主体建设、辅助设施施工、设备订购</t>
  </si>
  <si>
    <t>前期工作</t>
  </si>
  <si>
    <t>施工准备</t>
  </si>
  <si>
    <t>主体工程施工</t>
  </si>
  <si>
    <t>项目前期设计等相关工作</t>
  </si>
  <si>
    <t>主体施工</t>
  </si>
  <si>
    <t>一、新一代信息技术2项（续建1项，新开工1项）</t>
  </si>
  <si>
    <t>主体结构施工，设备采购</t>
  </si>
  <si>
    <t>主体结构施工，首批设备进口</t>
  </si>
  <si>
    <t>主体结构施工，第二批设备进口、部分设备安装调试</t>
  </si>
  <si>
    <t>办理建设工程审批手续</t>
  </si>
  <si>
    <t>土建施工，生产设备采购</t>
  </si>
  <si>
    <t>首期工程主体结构施工，建设样板展示区，土方回填</t>
  </si>
  <si>
    <t>首期工程主体结构施工</t>
  </si>
  <si>
    <t>首期工程主体结构施工，装饰工程、安装工程、幕墙施工</t>
  </si>
  <si>
    <t>首期工程主体结构封顶，室内装修、室外工程、幕墙施工</t>
  </si>
  <si>
    <t>主体施工、设备安装</t>
  </si>
  <si>
    <t>建设工程报审工作</t>
  </si>
  <si>
    <t>工程竣工</t>
  </si>
  <si>
    <t>A3车间装修及安装制盖设备</t>
  </si>
  <si>
    <t>A1厂房建设</t>
  </si>
  <si>
    <t>A1厂房装修</t>
  </si>
  <si>
    <t>厂房装修、设备安装、附属工程施工</t>
  </si>
  <si>
    <t>出让土地、地勘、设计等前期工作</t>
  </si>
  <si>
    <t>设计及报建、打桩及厂房基建</t>
  </si>
  <si>
    <t>打桩、基建基础工程</t>
  </si>
  <si>
    <t>主体厂房建设</t>
  </si>
  <si>
    <t>一期占地面积328亩，建设大型购物中心、奥特莱斯、酒店公寓综合体项目，含“永旺梦乐城”和“名古汇”两宗商业项目。</t>
  </si>
  <si>
    <t>基坑支护及土方工程施工</t>
  </si>
  <si>
    <t>基础工程施工</t>
  </si>
  <si>
    <t>广东纽恩泰新能源科技发展有限公司</t>
  </si>
  <si>
    <t>新世界增城综合发展项目</t>
  </si>
  <si>
    <t>永宁街长岗村</t>
  </si>
  <si>
    <t>占地面积52.868亩，总建筑面积370000平方米，主要建设内容包括1栋240米超高层（52层）、1栋200日超高层（45层）、2栋190米超高层（62层）、地下室停车场及其绿化等配套设施。</t>
  </si>
  <si>
    <t>保利东部交通枢纽金融总部</t>
  </si>
  <si>
    <t>占地面积64.903亩，总建筑面积302883平方米。建设主体建筑5栋，包括1栋写字楼、1栋酒店、2栋住宅、1栋商业，4层地下室，公建配套包括公共图书馆、垃圾站、公厕等配套设施。</t>
  </si>
  <si>
    <t>占地面积164.2亩，总建筑面积389679平方米，包括主体建筑和地下室等配套设施。</t>
  </si>
  <si>
    <t>小楼镇</t>
  </si>
  <si>
    <t>占地面积575亩，总建筑面积6000平方米，实行“稻菜轮作、稻鸭共作”的循环农业模式，建有增城迟菜心种业中心、农产品加工、物流配送、旅游体验、产品展销体系等配套设施。</t>
  </si>
  <si>
    <t>2018</t>
  </si>
  <si>
    <t>02</t>
  </si>
  <si>
    <t>2019</t>
  </si>
  <si>
    <t>12</t>
  </si>
  <si>
    <t>是</t>
  </si>
  <si>
    <t>小楼镇江坳村</t>
  </si>
  <si>
    <t>广州市绿聚来增城迟菜心农业公园项目</t>
  </si>
  <si>
    <t>（二）新开工2项</t>
  </si>
  <si>
    <t>六、都市农业及生态旅游业6项（续建4项，新开工2项）</t>
  </si>
  <si>
    <t>特色医院：外立面装饰、室内砌筑、机电安装</t>
  </si>
  <si>
    <t>广州绿聚来农业发展有限公司</t>
  </si>
  <si>
    <t>建设接待中心、展销中心</t>
  </si>
  <si>
    <t>建设迟菜心种业中心、菜心博物馆</t>
  </si>
  <si>
    <t>建设农耕文化活动区</t>
  </si>
  <si>
    <t>建设品牌农业展示区</t>
  </si>
  <si>
    <t>初步设计，炉岛招标，主机监造；热网设计招评标，取水工程施工、设备招标</t>
  </si>
  <si>
    <t>三甲医院：交付使用；配套商业：外立面装饰、室内精装、机电安装、市政园林工程、公寓和酒店竣工；特色医院：主体结构封顶，砌筑工程</t>
  </si>
  <si>
    <t>前期设计、报批报建、缴纳土地款</t>
  </si>
  <si>
    <t>前期设计、报批报建，完成修详规批复、缴纳土地契税</t>
  </si>
  <si>
    <t>前期设计、报批报建、勘察设计、“七通一平”</t>
  </si>
  <si>
    <t>取得首批建规证、施工证、正式开工</t>
  </si>
  <si>
    <t>9#~12#楼开工，首期10栋高层、3幢洋房装修完成</t>
  </si>
  <si>
    <t>新塘镇官湖村</t>
  </si>
  <si>
    <t>主体建设及装修园建市政</t>
  </si>
  <si>
    <t>富士康科技小镇一期</t>
  </si>
  <si>
    <t>广州市碧城科技投资有限公司</t>
  </si>
  <si>
    <t>新开工</t>
  </si>
  <si>
    <t>是</t>
  </si>
  <si>
    <t>立项报建及招标等前期工作</t>
  </si>
  <si>
    <t>主体建设</t>
  </si>
  <si>
    <t>朱村街凤岗村</t>
  </si>
  <si>
    <t>占地面积543.5亩，住宅总建筑面积793203平方米，产业总建筑面积160000平方米，建设主体建筑30栋、配建幼儿园、托儿所、社区公建配套用房、地下室及绿化等配套设施。</t>
  </si>
  <si>
    <t>五、科技孵化器7项（续建2项，新开工5项）</t>
  </si>
  <si>
    <t>区2018年社会投资重点建设项目计划及责任分工</t>
  </si>
  <si>
    <t>超视堺第10.5代显示器全生态产业园区</t>
  </si>
  <si>
    <t>广州市品秀房地产开发有限公司</t>
  </si>
  <si>
    <t>广州市第六资源热力电厂</t>
  </si>
  <si>
    <t>郑恒</t>
  </si>
  <si>
    <t>区城管局、仙村镇</t>
  </si>
  <si>
    <t>广州环保投资集团有限公司</t>
  </si>
  <si>
    <t>日处理生活垃圾2000吨，安装2台25MW凝汽式汽轮发电机组。</t>
  </si>
  <si>
    <t>仙村镇碧潭村五叠岭废弃采石场</t>
  </si>
  <si>
    <t>筹备竣工验收</t>
  </si>
  <si>
    <t>完成竣工验收</t>
  </si>
  <si>
    <t>三号炉烘炉，煮炉，吹管，试烧垃圾；一号机冲转；一二三号线过72+24</t>
  </si>
  <si>
    <t>整个项目投入商业运行</t>
  </si>
  <si>
    <t>八、其他项目6项（续建4项，新开工2项）</t>
  </si>
  <si>
    <t>正式项目合计：60项（续建29项，新开工31项）</t>
  </si>
  <si>
    <t>5★</t>
  </si>
  <si>
    <t>9★</t>
  </si>
  <si>
    <t>20★</t>
  </si>
  <si>
    <t>29★</t>
  </si>
  <si>
    <t>51★</t>
  </si>
  <si>
    <t>附件3</t>
  </si>
  <si>
    <t>1★▲</t>
  </si>
  <si>
    <t>3★▲</t>
  </si>
  <si>
    <t>17★▲</t>
  </si>
  <si>
    <t>18★▲</t>
  </si>
  <si>
    <t>21★▲</t>
  </si>
  <si>
    <t>53★▲</t>
  </si>
  <si>
    <t>54★▲</t>
  </si>
  <si>
    <t>备注：序号标有“★”的项目已列入广州市2018年重点项目计划，标有“▲”的项目已列入广东省2018年重点项目计划。</t>
  </si>
  <si>
    <t>绿化等其他配备设施建设</t>
  </si>
  <si>
    <t>商品房整体结构施工</t>
  </si>
  <si>
    <t>主体建设</t>
  </si>
  <si>
    <t>主体达到预售</t>
  </si>
  <si>
    <t>双拼低层住宅以及高层1-6幢动工</t>
  </si>
  <si>
    <t>双拼低层住宅部分封顶</t>
  </si>
  <si>
    <t>双拼低层住宅以及高层3-6幢全部封顶</t>
  </si>
  <si>
    <t>高层7-8幢主体施工</t>
  </si>
  <si>
    <t>总建筑面积150万平方米，建设包括住宅楼、商业楼及其相关配套设施。</t>
  </si>
  <si>
    <t>03</t>
  </si>
  <si>
    <t>2023</t>
  </si>
  <si>
    <t>否</t>
  </si>
  <si>
    <t>是</t>
  </si>
  <si>
    <t>土方及基础施工</t>
  </si>
  <si>
    <t>基础施工、首期建筑工程</t>
  </si>
  <si>
    <t>首期工程施工</t>
  </si>
  <si>
    <t>二期工程施工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</si>
</sst>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_ "/>
    <numFmt numFmtId="180" formatCode="0.00_);[Red]\(0.00\)"/>
    <numFmt numFmtId="181" formatCode="yyyy&quot;年&quot;m&quot;月&quot;;@"/>
    <numFmt numFmtId="182" formatCode="&quot;Yes&quot;;&quot;Yes&quot;;&quot;No&quot;"/>
    <numFmt numFmtId="183" formatCode="&quot;True&quot;;&quot;True&quot;;&quot;False&quot;"/>
    <numFmt numFmtId="184" formatCode="&quot;On&quot;;&quot;On&quot;;&quot;Off&quot;"/>
    <numFmt numFmtId="185" formatCode="[$€-2]\ #,##0.00_);[Red]\([$€-2]\ #,##0.00\)"/>
  </numFmts>
  <fonts count="35">
    <font>
      <sz val="12"/>
      <name val="Times New Roman"/>
      <family val="1"/>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36"/>
      <name val="宋体"/>
      <family val="0"/>
    </font>
    <font>
      <sz val="14"/>
      <name val="宋体"/>
      <family val="0"/>
    </font>
    <font>
      <b/>
      <sz val="14"/>
      <name val="宋体"/>
      <family val="0"/>
    </font>
    <font>
      <b/>
      <sz val="24"/>
      <name val="黑体"/>
      <family val="3"/>
    </font>
    <font>
      <sz val="9"/>
      <name val="宋体"/>
      <family val="0"/>
    </font>
    <font>
      <sz val="12"/>
      <name val="仿宋_GB2312"/>
      <family val="3"/>
    </font>
    <font>
      <sz val="24"/>
      <name val="黑体"/>
      <family val="3"/>
    </font>
    <font>
      <sz val="36"/>
      <name val="方正小标宋简体"/>
      <family val="0"/>
    </font>
    <font>
      <b/>
      <sz val="12"/>
      <name val="仿宋_GB2312"/>
      <family val="3"/>
    </font>
    <font>
      <sz val="13"/>
      <name val="黑体"/>
      <family val="3"/>
    </font>
    <font>
      <b/>
      <sz val="14"/>
      <name val="仿宋_GB2312"/>
      <family val="3"/>
    </font>
    <font>
      <sz val="12"/>
      <color indexed="8"/>
      <name val="仿宋_GB2312"/>
      <family val="3"/>
    </font>
    <font>
      <sz val="10"/>
      <name val="Helv"/>
      <family val="2"/>
    </font>
    <font>
      <sz val="13"/>
      <name val="仿宋_GB2312"/>
      <family val="3"/>
    </font>
    <font>
      <b/>
      <sz val="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 fillId="0" borderId="0">
      <alignment/>
      <protection/>
    </xf>
    <xf numFmtId="0" fontId="2" fillId="0" borderId="0">
      <alignment vertical="center"/>
      <protection/>
    </xf>
    <xf numFmtId="0" fontId="1" fillId="0" borderId="0">
      <alignment/>
      <protection/>
    </xf>
    <xf numFmtId="0" fontId="24" fillId="0" borderId="0">
      <alignment vertical="center"/>
      <protection/>
    </xf>
    <xf numFmtId="0" fontId="32"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56">
    <xf numFmtId="0" fontId="1" fillId="0" borderId="0" xfId="0" applyFont="1" applyAlignment="1">
      <alignment/>
    </xf>
    <xf numFmtId="0" fontId="1" fillId="0" borderId="0" xfId="0" applyFont="1" applyFill="1" applyAlignment="1">
      <alignment/>
    </xf>
    <xf numFmtId="0" fontId="1" fillId="0" borderId="0" xfId="0" applyFont="1" applyFill="1" applyAlignment="1">
      <alignment horizontal="center" vertical="center"/>
    </xf>
    <xf numFmtId="0" fontId="25" fillId="0" borderId="10" xfId="41" applyFont="1" applyFill="1" applyBorder="1" applyAlignment="1">
      <alignment horizontal="left" vertical="center" wrapText="1"/>
      <protection/>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10" xfId="41" applyFont="1" applyFill="1" applyBorder="1" applyAlignment="1">
      <alignment horizontal="center" vertical="center" wrapText="1"/>
      <protection/>
    </xf>
    <xf numFmtId="49" fontId="25" fillId="0" borderId="10" xfId="41" applyNumberFormat="1" applyFont="1" applyFill="1" applyBorder="1" applyAlignment="1">
      <alignment horizontal="center" vertical="center" wrapText="1"/>
      <protection/>
    </xf>
    <xf numFmtId="49" fontId="25" fillId="0" borderId="10" xfId="41" applyNumberFormat="1" applyFont="1" applyBorder="1" applyAlignment="1">
      <alignment horizontal="center" vertical="center" wrapText="1"/>
      <protection/>
    </xf>
    <xf numFmtId="176"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49" fontId="25" fillId="0" borderId="10" xfId="41" applyNumberFormat="1" applyFont="1" applyBorder="1" applyAlignment="1">
      <alignment horizontal="left" vertical="center" wrapText="1"/>
      <protection/>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0" xfId="0" applyFont="1" applyFill="1" applyBorder="1" applyAlignment="1">
      <alignment horizontal="left" vertical="center"/>
    </xf>
    <xf numFmtId="0" fontId="25" fillId="0" borderId="0" xfId="0" applyFont="1" applyFill="1" applyAlignment="1">
      <alignment/>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Alignment="1">
      <alignment/>
    </xf>
    <xf numFmtId="49"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Fill="1" applyAlignment="1">
      <alignment wrapText="1"/>
    </xf>
    <xf numFmtId="0" fontId="25" fillId="0" borderId="10" xfId="0" applyFont="1" applyBorder="1" applyAlignment="1">
      <alignment horizontal="left" vertical="center" wrapText="1"/>
    </xf>
    <xf numFmtId="0" fontId="25" fillId="0" borderId="0" xfId="0" applyFont="1" applyFill="1" applyAlignment="1">
      <alignment horizontal="center"/>
    </xf>
    <xf numFmtId="0" fontId="25" fillId="0" borderId="0" xfId="0" applyFont="1" applyAlignment="1">
      <alignment horizontal="center" vertical="center"/>
    </xf>
    <xf numFmtId="0" fontId="25" fillId="0" borderId="10" xfId="41" applyFont="1" applyFill="1" applyBorder="1" applyAlignment="1">
      <alignment horizontal="center" vertical="center"/>
      <protection/>
    </xf>
    <xf numFmtId="49" fontId="25" fillId="0" borderId="10" xfId="41" applyNumberFormat="1" applyFont="1" applyFill="1" applyBorder="1" applyAlignment="1">
      <alignment horizontal="center" vertical="center"/>
      <protection/>
    </xf>
    <xf numFmtId="0" fontId="25" fillId="0" borderId="10" xfId="0" applyNumberFormat="1" applyFont="1" applyBorder="1" applyAlignment="1">
      <alignment horizontal="center" vertical="center" wrapText="1"/>
    </xf>
    <xf numFmtId="0" fontId="25" fillId="0" borderId="10" xfId="0" applyNumberFormat="1" applyFont="1" applyBorder="1" applyAlignment="1">
      <alignment horizontal="center" vertical="center"/>
    </xf>
    <xf numFmtId="49" fontId="25" fillId="0" borderId="10" xfId="44" applyNumberFormat="1" applyFont="1" applyFill="1" applyBorder="1" applyAlignment="1">
      <alignment horizontal="center" vertical="center" wrapText="1"/>
      <protection/>
    </xf>
    <xf numFmtId="176" fontId="25" fillId="0" borderId="0" xfId="0" applyNumberFormat="1" applyFont="1" applyFill="1" applyAlignment="1">
      <alignment horizontal="center" vertical="center"/>
    </xf>
    <xf numFmtId="0" fontId="29" fillId="0" borderId="10" xfId="0" applyFont="1" applyFill="1" applyBorder="1" applyAlignment="1">
      <alignment horizontal="center" vertical="center" wrapText="1"/>
    </xf>
    <xf numFmtId="0" fontId="29" fillId="0" borderId="0" xfId="0" applyFont="1" applyFill="1" applyAlignment="1">
      <alignment/>
    </xf>
    <xf numFmtId="176"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1" fillId="0" borderId="0" xfId="0" applyFont="1" applyFill="1" applyAlignment="1">
      <alignment horizontal="center"/>
    </xf>
    <xf numFmtId="0" fontId="25" fillId="0" borderId="10" xfId="0" applyNumberFormat="1" applyFont="1" applyBorder="1" applyAlignment="1">
      <alignment horizontal="left" vertical="center" wrapText="1"/>
    </xf>
    <xf numFmtId="0" fontId="25" fillId="0" borderId="0" xfId="0" applyFont="1" applyFill="1" applyAlignment="1">
      <alignment horizontal="left" wrapText="1"/>
    </xf>
    <xf numFmtId="0" fontId="1" fillId="0" borderId="0" xfId="0" applyFont="1" applyFill="1" applyAlignment="1">
      <alignment horizontal="left"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5" fillId="0" borderId="0" xfId="0" applyFont="1" applyFill="1" applyAlignment="1">
      <alignment horizontal="center" wrapText="1"/>
    </xf>
    <xf numFmtId="0" fontId="1" fillId="0" borderId="0" xfId="0" applyFont="1" applyFill="1" applyAlignment="1">
      <alignment horizontal="center" wrapText="1"/>
    </xf>
    <xf numFmtId="49" fontId="1"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176" fontId="25" fillId="0" borderId="10" xfId="0" applyNumberFormat="1" applyFont="1" applyBorder="1" applyAlignment="1">
      <alignment horizontal="center" vertical="center" wrapText="1"/>
    </xf>
    <xf numFmtId="176" fontId="25" fillId="0" borderId="10" xfId="0" applyNumberFormat="1" applyFont="1" applyBorder="1" applyAlignment="1">
      <alignment horizontal="center" vertical="center"/>
    </xf>
    <xf numFmtId="176" fontId="25" fillId="0" borderId="10" xfId="41" applyNumberFormat="1" applyFont="1" applyFill="1" applyBorder="1" applyAlignment="1">
      <alignment horizontal="center" vertical="center"/>
      <protection/>
    </xf>
    <xf numFmtId="176" fontId="1" fillId="0" borderId="0" xfId="0" applyNumberFormat="1" applyFont="1" applyFill="1" applyAlignment="1">
      <alignment horizontal="center"/>
    </xf>
    <xf numFmtId="176" fontId="22" fillId="0" borderId="11" xfId="0" applyNumberFormat="1" applyFont="1" applyFill="1" applyBorder="1" applyAlignment="1">
      <alignment horizontal="center" vertical="center"/>
    </xf>
    <xf numFmtId="176" fontId="25" fillId="0" borderId="0" xfId="0" applyNumberFormat="1" applyFont="1" applyFill="1" applyAlignment="1">
      <alignment horizontal="center"/>
    </xf>
    <xf numFmtId="49" fontId="1" fillId="0" borderId="0" xfId="0" applyNumberFormat="1" applyFont="1" applyFill="1" applyAlignment="1">
      <alignment horizontal="left" vertical="center" wrapText="1"/>
    </xf>
    <xf numFmtId="49" fontId="25" fillId="0" borderId="10" xfId="0" applyNumberFormat="1" applyFont="1" applyBorder="1" applyAlignment="1">
      <alignment horizontal="left" vertical="center" wrapText="1"/>
    </xf>
    <xf numFmtId="49" fontId="25" fillId="0" borderId="10" xfId="41" applyNumberFormat="1" applyFont="1" applyFill="1" applyBorder="1" applyAlignment="1">
      <alignment horizontal="left" vertical="center" wrapText="1"/>
      <protection/>
    </xf>
    <xf numFmtId="49" fontId="25" fillId="0" borderId="10" xfId="0" applyNumberFormat="1" applyFont="1" applyFill="1" applyBorder="1" applyAlignment="1" quotePrefix="1">
      <alignment horizontal="left" vertical="center" wrapText="1"/>
    </xf>
    <xf numFmtId="49" fontId="25" fillId="0" borderId="10" xfId="44" applyNumberFormat="1" applyFont="1" applyFill="1" applyBorder="1" applyAlignment="1">
      <alignment horizontal="left" vertical="center" wrapText="1"/>
      <protection/>
    </xf>
    <xf numFmtId="49" fontId="25" fillId="0" borderId="0" xfId="0" applyNumberFormat="1" applyFont="1" applyFill="1" applyAlignment="1">
      <alignment horizontal="left" vertical="center" wrapText="1"/>
    </xf>
    <xf numFmtId="0" fontId="25" fillId="24" borderId="10" xfId="0" applyFont="1" applyFill="1" applyBorder="1" applyAlignment="1">
      <alignment horizontal="center" vertical="center"/>
    </xf>
    <xf numFmtId="176" fontId="25" fillId="24" borderId="10" xfId="0" applyNumberFormat="1" applyFont="1" applyFill="1" applyBorder="1" applyAlignment="1">
      <alignment horizontal="center"/>
    </xf>
    <xf numFmtId="49" fontId="25" fillId="24" borderId="10" xfId="0" applyNumberFormat="1" applyFont="1" applyFill="1" applyBorder="1" applyAlignment="1">
      <alignment horizontal="left" vertical="center" wrapText="1"/>
    </xf>
    <xf numFmtId="0" fontId="25" fillId="24" borderId="0" xfId="0" applyFont="1" applyFill="1" applyAlignment="1">
      <alignment/>
    </xf>
    <xf numFmtId="49" fontId="1" fillId="0" borderId="0" xfId="0" applyNumberFormat="1" applyFont="1" applyFill="1" applyAlignment="1">
      <alignment horizontal="center" vertical="center" wrapText="1"/>
    </xf>
    <xf numFmtId="49" fontId="25" fillId="24" borderId="10" xfId="0" applyNumberFormat="1" applyFont="1" applyFill="1" applyBorder="1" applyAlignment="1">
      <alignment horizontal="center" vertical="center" wrapText="1"/>
    </xf>
    <xf numFmtId="49" fontId="25"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xf>
    <xf numFmtId="176" fontId="25" fillId="24" borderId="10" xfId="0" applyNumberFormat="1" applyFont="1" applyFill="1" applyBorder="1" applyAlignment="1">
      <alignment horizontal="center" vertical="center"/>
    </xf>
    <xf numFmtId="49" fontId="25" fillId="25" borderId="10" xfId="0" applyNumberFormat="1" applyFont="1" applyFill="1" applyBorder="1" applyAlignment="1">
      <alignment horizontal="center" vertical="center" wrapText="1"/>
    </xf>
    <xf numFmtId="49" fontId="25" fillId="25" borderId="10" xfId="0" applyNumberFormat="1" applyFont="1" applyFill="1" applyBorder="1" applyAlignment="1">
      <alignment horizontal="left" vertical="center" wrapText="1"/>
    </xf>
    <xf numFmtId="0" fontId="1" fillId="0" borderId="0" xfId="0" applyFont="1" applyFill="1" applyAlignment="1">
      <alignment wrapText="1"/>
    </xf>
    <xf numFmtId="0" fontId="25" fillId="0" borderId="12" xfId="41" applyFont="1" applyFill="1" applyBorder="1" applyAlignment="1">
      <alignment horizontal="center" vertical="center" wrapText="1"/>
      <protection/>
    </xf>
    <xf numFmtId="0" fontId="25" fillId="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NumberFormat="1" applyFont="1" applyBorder="1" applyAlignment="1">
      <alignment horizontal="center" vertical="center" wrapText="1"/>
    </xf>
    <xf numFmtId="0" fontId="25" fillId="24" borderId="12" xfId="0" applyFont="1" applyFill="1" applyBorder="1" applyAlignment="1">
      <alignment wrapText="1"/>
    </xf>
    <xf numFmtId="0" fontId="25" fillId="0" borderId="12" xfId="0" applyFont="1" applyFill="1" applyBorder="1" applyAlignment="1">
      <alignment wrapText="1"/>
    </xf>
    <xf numFmtId="0" fontId="25" fillId="0" borderId="12" xfId="0" applyFont="1" applyBorder="1" applyAlignment="1">
      <alignment vertical="center" wrapText="1"/>
    </xf>
    <xf numFmtId="0" fontId="25" fillId="0" borderId="12" xfId="0" applyFont="1" applyBorder="1" applyAlignment="1">
      <alignment wrapText="1"/>
    </xf>
    <xf numFmtId="177" fontId="25" fillId="0" borderId="12" xfId="0" applyNumberFormat="1" applyFont="1" applyFill="1" applyBorder="1" applyAlignment="1">
      <alignment horizontal="center" vertical="center" wrapText="1"/>
    </xf>
    <xf numFmtId="0" fontId="25" fillId="0" borderId="12" xfId="0" applyFont="1" applyFill="1" applyBorder="1" applyAlignment="1">
      <alignment vertical="center" wrapText="1"/>
    </xf>
    <xf numFmtId="49" fontId="25" fillId="0" borderId="12"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77" fontId="25"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xf>
    <xf numFmtId="176" fontId="25" fillId="24" borderId="10" xfId="0" applyNumberFormat="1" applyFont="1" applyFill="1" applyBorder="1" applyAlignment="1">
      <alignment vertical="center"/>
    </xf>
    <xf numFmtId="176" fontId="25" fillId="0" borderId="10" xfId="0" applyNumberFormat="1" applyFont="1" applyFill="1" applyBorder="1" applyAlignment="1">
      <alignment vertical="center"/>
    </xf>
    <xf numFmtId="0" fontId="25" fillId="0" borderId="10" xfId="41" applyFont="1" applyFill="1" applyBorder="1" applyAlignment="1">
      <alignment vertical="center" wrapText="1"/>
      <protection/>
    </xf>
    <xf numFmtId="0" fontId="25" fillId="0" borderId="10" xfId="0" applyFont="1" applyFill="1" applyBorder="1" applyAlignment="1">
      <alignment vertical="center" wrapText="1"/>
    </xf>
    <xf numFmtId="176" fontId="25" fillId="0" borderId="10" xfId="0" applyNumberFormat="1" applyFont="1" applyBorder="1" applyAlignment="1">
      <alignment vertical="center" wrapText="1"/>
    </xf>
    <xf numFmtId="0" fontId="25" fillId="0" borderId="10" xfId="0" applyFont="1" applyBorder="1" applyAlignment="1">
      <alignment vertical="center" wrapText="1"/>
    </xf>
    <xf numFmtId="0" fontId="25" fillId="0" borderId="10" xfId="0" applyNumberFormat="1" applyFont="1" applyBorder="1" applyAlignment="1">
      <alignment vertical="center" wrapText="1"/>
    </xf>
    <xf numFmtId="0" fontId="25" fillId="0" borderId="10" xfId="0" applyFont="1" applyFill="1" applyBorder="1" applyAlignment="1">
      <alignment vertical="center"/>
    </xf>
    <xf numFmtId="0" fontId="25" fillId="0" borderId="10" xfId="0" applyNumberFormat="1" applyFont="1" applyFill="1" applyBorder="1" applyAlignment="1">
      <alignment vertical="center" wrapText="1"/>
    </xf>
    <xf numFmtId="49" fontId="25" fillId="0" borderId="10" xfId="0" applyNumberFormat="1" applyFont="1" applyBorder="1" applyAlignment="1">
      <alignment vertical="center" wrapText="1"/>
    </xf>
    <xf numFmtId="176" fontId="25" fillId="0" borderId="10" xfId="0" applyNumberFormat="1" applyFont="1" applyFill="1" applyBorder="1" applyAlignment="1">
      <alignment vertical="center" wrapText="1"/>
    </xf>
    <xf numFmtId="0" fontId="25" fillId="0" borderId="0" xfId="0" applyFont="1" applyFill="1" applyAlignment="1">
      <alignment/>
    </xf>
    <xf numFmtId="0" fontId="25" fillId="0" borderId="10" xfId="0" applyFont="1" applyBorder="1" applyAlignment="1">
      <alignment vertical="center"/>
    </xf>
    <xf numFmtId="0" fontId="25" fillId="24" borderId="10" xfId="0" applyFont="1" applyFill="1" applyBorder="1" applyAlignment="1">
      <alignment/>
    </xf>
    <xf numFmtId="0" fontId="25" fillId="0" borderId="10" xfId="0" applyFont="1" applyFill="1" applyBorder="1" applyAlignment="1">
      <alignment/>
    </xf>
    <xf numFmtId="0" fontId="25" fillId="0" borderId="10" xfId="41" applyFont="1" applyBorder="1" applyAlignment="1">
      <alignment vertical="center" wrapText="1"/>
      <protection/>
    </xf>
    <xf numFmtId="0" fontId="31" fillId="0" borderId="12" xfId="0" applyFont="1" applyBorder="1" applyAlignment="1">
      <alignment horizontal="center" vertical="center" wrapText="1"/>
    </xf>
    <xf numFmtId="0" fontId="31" fillId="0" borderId="10" xfId="0" applyFont="1" applyBorder="1" applyAlignment="1">
      <alignment horizontal="left" vertical="center" wrapText="1"/>
    </xf>
    <xf numFmtId="0" fontId="25" fillId="0" borderId="10" xfId="45" applyFont="1" applyFill="1" applyBorder="1" applyAlignment="1">
      <alignment horizontal="left" vertical="center" wrapText="1"/>
      <protection/>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176" fontId="31" fillId="0" borderId="10" xfId="41" applyNumberFormat="1" applyFont="1" applyFill="1" applyBorder="1" applyAlignment="1">
      <alignment horizontal="center" vertical="center" wrapText="1"/>
      <protection/>
    </xf>
    <xf numFmtId="177" fontId="25" fillId="0" borderId="10" xfId="45" applyNumberFormat="1" applyFont="1" applyFill="1" applyBorder="1" applyAlignment="1">
      <alignment horizontal="center" vertical="center" wrapText="1"/>
      <protection/>
    </xf>
    <xf numFmtId="0" fontId="25" fillId="0" borderId="0" xfId="0" applyFont="1" applyFill="1" applyAlignment="1">
      <alignment horizontal="left"/>
    </xf>
    <xf numFmtId="0" fontId="1" fillId="0" borderId="0" xfId="0" applyFont="1" applyFill="1" applyAlignment="1">
      <alignment horizontal="left"/>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8" fillId="24" borderId="10" xfId="0" applyFont="1" applyFill="1" applyBorder="1" applyAlignment="1">
      <alignment horizontal="left" vertical="center" wrapText="1"/>
    </xf>
    <xf numFmtId="0" fontId="25" fillId="0" borderId="10" xfId="0" applyFont="1" applyBorder="1" applyAlignment="1">
      <alignment horizontal="left" vertical="center" wrapText="1"/>
    </xf>
    <xf numFmtId="0" fontId="28"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41" applyFont="1" applyFill="1" applyBorder="1" applyAlignment="1">
      <alignment horizontal="left" vertical="center" wrapText="1"/>
      <protection/>
    </xf>
    <xf numFmtId="0" fontId="33" fillId="0" borderId="16" xfId="0" applyFont="1" applyFill="1" applyBorder="1" applyAlignment="1">
      <alignment horizontal="left" vertic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0" xfId="0" applyNumberFormat="1" applyFont="1" applyBorder="1" applyAlignment="1">
      <alignment horizontal="left" vertical="center" wrapText="1"/>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30" fillId="24" borderId="10" xfId="0" applyFont="1" applyFill="1" applyBorder="1" applyAlignment="1">
      <alignment horizontal="left" vertical="center" wrapText="1"/>
    </xf>
    <xf numFmtId="0" fontId="26"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11" xfId="0" applyFont="1" applyFill="1" applyBorder="1" applyAlignment="1">
      <alignment horizontal="left" vertical="center"/>
    </xf>
    <xf numFmtId="0" fontId="34" fillId="0" borderId="11" xfId="0" applyFont="1" applyFill="1" applyBorder="1" applyAlignment="1">
      <alignment horizontal="right" vertical="center"/>
    </xf>
    <xf numFmtId="176" fontId="29" fillId="0" borderId="10" xfId="0" applyNumberFormat="1" applyFont="1" applyFill="1" applyBorder="1" applyAlignment="1">
      <alignment horizontal="center" vertical="center" wrapText="1"/>
    </xf>
    <xf numFmtId="176" fontId="29" fillId="0" borderId="13" xfId="0" applyNumberFormat="1" applyFont="1" applyFill="1" applyBorder="1" applyAlignment="1">
      <alignment horizontal="center" vertical="center" wrapText="1"/>
    </xf>
    <xf numFmtId="176" fontId="29" fillId="0" borderId="14" xfId="0" applyNumberFormat="1" applyFont="1" applyFill="1" applyBorder="1" applyAlignment="1">
      <alignment horizontal="center" vertical="center" wrapText="1"/>
    </xf>
    <xf numFmtId="176" fontId="29" fillId="0" borderId="15"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5" fillId="0" borderId="2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left" vertical="center" wrapText="1"/>
    </xf>
    <xf numFmtId="176" fontId="25" fillId="0" borderId="10" xfId="0" applyNumberFormat="1" applyFont="1" applyBorder="1" applyAlignment="1">
      <alignment horizontal="center" vertical="center"/>
    </xf>
    <xf numFmtId="176" fontId="25" fillId="0" borderId="10" xfId="0" applyNumberFormat="1" applyFont="1" applyFill="1" applyBorder="1" applyAlignment="1">
      <alignment horizontal="center" vertical="center"/>
    </xf>
    <xf numFmtId="0" fontId="25" fillId="0" borderId="10" xfId="0" applyFont="1" applyFill="1" applyBorder="1" applyAlignment="1">
      <alignment horizontal="left" vertical="center" wrapText="1"/>
    </xf>
  </cellXfs>
  <cellStyles count="5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10" xfId="42"/>
    <cellStyle name="常规 4" xfId="43"/>
    <cellStyle name="常规_Sheet1_14" xfId="44"/>
    <cellStyle name="常规_一项目申报表_28"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7"/>
  <sheetViews>
    <sheetView tabSelected="1" zoomScale="75" zoomScaleNormal="75" zoomScalePageLayoutView="0" workbookViewId="0" topLeftCell="A1">
      <pane ySplit="7" topLeftCell="BM98" activePane="bottomLeft" state="frozen"/>
      <selection pane="topLeft" activeCell="A1" sqref="A1"/>
      <selection pane="bottomLeft" activeCell="N77" sqref="N77"/>
    </sheetView>
  </sheetViews>
  <sheetFormatPr defaultColWidth="9.00390625" defaultRowHeight="14.25"/>
  <cols>
    <col min="1" max="1" width="3.875" style="38" customWidth="1"/>
    <col min="2" max="2" width="4.25390625" style="113" customWidth="1"/>
    <col min="3" max="3" width="6.875" style="41" customWidth="1"/>
    <col min="4" max="4" width="6.75390625" style="41" customWidth="1"/>
    <col min="5" max="5" width="6.875" style="41" customWidth="1"/>
    <col min="6" max="6" width="8.875" style="41" customWidth="1"/>
    <col min="7" max="7" width="5.625" style="45" customWidth="1"/>
    <col min="8" max="8" width="40.25390625" style="41" customWidth="1"/>
    <col min="9" max="9" width="4.75390625" style="46" customWidth="1"/>
    <col min="10" max="10" width="3.00390625" style="46" customWidth="1"/>
    <col min="11" max="11" width="4.75390625" style="46" customWidth="1"/>
    <col min="12" max="12" width="3.00390625" style="46" customWidth="1"/>
    <col min="13" max="16" width="3.00390625" style="2" customWidth="1"/>
    <col min="17" max="17" width="9.875" style="67" customWidth="1"/>
    <col min="18" max="19" width="8.875" style="67" customWidth="1"/>
    <col min="20" max="20" width="8.75390625" style="88" customWidth="1"/>
    <col min="21" max="21" width="10.00390625" style="51" bestFit="1" customWidth="1"/>
    <col min="22" max="22" width="8.75390625" style="88" customWidth="1"/>
    <col min="23" max="23" width="10.00390625" style="51" bestFit="1" customWidth="1"/>
    <col min="24" max="24" width="8.75390625" style="88" customWidth="1"/>
    <col min="25" max="25" width="10.00390625" style="51" bestFit="1" customWidth="1"/>
    <col min="26" max="26" width="8.75390625" style="88" customWidth="1"/>
    <col min="27" max="27" width="10.00390625" style="51" bestFit="1" customWidth="1"/>
    <col min="28" max="28" width="7.00390625" style="64" hidden="1" customWidth="1"/>
    <col min="29" max="29" width="7.00390625" style="54" hidden="1" customWidth="1"/>
    <col min="30" max="30" width="7.00390625" style="64" hidden="1" customWidth="1"/>
    <col min="31" max="31" width="7.00390625" style="54" hidden="1" customWidth="1"/>
    <col min="32" max="32" width="7.00390625" style="64" hidden="1" customWidth="1"/>
    <col min="33" max="35" width="7.00390625" style="54" hidden="1" customWidth="1"/>
    <col min="36" max="36" width="7.00390625" style="64" hidden="1" customWidth="1"/>
    <col min="37" max="37" width="14.50390625" style="54" hidden="1" customWidth="1"/>
    <col min="38" max="38" width="6.75390625" style="88" customWidth="1"/>
    <col min="39" max="39" width="7.75390625" style="71" hidden="1" customWidth="1"/>
    <col min="40" max="16384" width="9.00390625" style="1" customWidth="1"/>
  </cols>
  <sheetData>
    <row r="1" spans="1:7" ht="32.25" customHeight="1">
      <c r="A1" s="137" t="s">
        <v>730</v>
      </c>
      <c r="B1" s="137"/>
      <c r="C1" s="137"/>
      <c r="D1" s="14"/>
      <c r="E1" s="14"/>
      <c r="F1" s="42"/>
      <c r="G1" s="43"/>
    </row>
    <row r="2" spans="1:39" ht="48.75" customHeight="1">
      <c r="A2" s="138" t="s">
        <v>710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5.2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ht="24" customHeight="1">
      <c r="A4" s="140"/>
      <c r="B4" s="140"/>
      <c r="C4" s="140"/>
      <c r="D4" s="140"/>
      <c r="E4" s="140"/>
      <c r="F4" s="140"/>
      <c r="G4" s="140"/>
      <c r="H4" s="140"/>
      <c r="I4" s="140"/>
      <c r="J4" s="140"/>
      <c r="K4" s="140"/>
      <c r="L4" s="140"/>
      <c r="M4" s="140"/>
      <c r="N4" s="140"/>
      <c r="O4" s="140"/>
      <c r="P4" s="140"/>
      <c r="Q4" s="52"/>
      <c r="R4" s="52"/>
      <c r="S4" s="52"/>
      <c r="T4" s="141" t="s">
        <v>607</v>
      </c>
      <c r="U4" s="141"/>
      <c r="V4" s="141"/>
      <c r="W4" s="141"/>
      <c r="X4" s="141"/>
      <c r="Y4" s="141"/>
      <c r="Z4" s="141"/>
      <c r="AA4" s="141"/>
      <c r="AB4" s="141"/>
      <c r="AC4" s="141"/>
      <c r="AD4" s="141"/>
      <c r="AE4" s="141"/>
      <c r="AF4" s="141"/>
      <c r="AG4" s="141"/>
      <c r="AH4" s="141"/>
      <c r="AI4" s="141"/>
      <c r="AJ4" s="141"/>
      <c r="AK4" s="141"/>
      <c r="AL4" s="141"/>
      <c r="AM4" s="141"/>
    </row>
    <row r="5" spans="1:39" s="35" customFormat="1" ht="39.75" customHeight="1">
      <c r="A5" s="127" t="s">
        <v>226</v>
      </c>
      <c r="B5" s="130" t="s">
        <v>227</v>
      </c>
      <c r="C5" s="131"/>
      <c r="D5" s="127" t="s">
        <v>344</v>
      </c>
      <c r="E5" s="127" t="s">
        <v>345</v>
      </c>
      <c r="F5" s="127" t="s">
        <v>346</v>
      </c>
      <c r="G5" s="127" t="s">
        <v>347</v>
      </c>
      <c r="H5" s="127" t="s">
        <v>228</v>
      </c>
      <c r="I5" s="128" t="s">
        <v>348</v>
      </c>
      <c r="J5" s="128"/>
      <c r="K5" s="128" t="s">
        <v>349</v>
      </c>
      <c r="L5" s="128"/>
      <c r="M5" s="127" t="s">
        <v>350</v>
      </c>
      <c r="N5" s="127"/>
      <c r="O5" s="127"/>
      <c r="P5" s="127"/>
      <c r="Q5" s="142" t="s">
        <v>351</v>
      </c>
      <c r="R5" s="142" t="s">
        <v>0</v>
      </c>
      <c r="S5" s="143" t="s">
        <v>1</v>
      </c>
      <c r="T5" s="127" t="s">
        <v>2</v>
      </c>
      <c r="U5" s="127"/>
      <c r="V5" s="127"/>
      <c r="W5" s="127"/>
      <c r="X5" s="127"/>
      <c r="Y5" s="127"/>
      <c r="Z5" s="127"/>
      <c r="AA5" s="127"/>
      <c r="AB5" s="128" t="s">
        <v>3</v>
      </c>
      <c r="AC5" s="128"/>
      <c r="AD5" s="128"/>
      <c r="AE5" s="128"/>
      <c r="AF5" s="128"/>
      <c r="AG5" s="128"/>
      <c r="AH5" s="128"/>
      <c r="AI5" s="128"/>
      <c r="AJ5" s="128"/>
      <c r="AK5" s="128"/>
      <c r="AL5" s="146" t="s">
        <v>4</v>
      </c>
      <c r="AM5" s="131" t="s">
        <v>5</v>
      </c>
    </row>
    <row r="6" spans="1:39" s="35" customFormat="1" ht="27" customHeight="1">
      <c r="A6" s="127"/>
      <c r="B6" s="132"/>
      <c r="C6" s="133"/>
      <c r="D6" s="127"/>
      <c r="E6" s="127"/>
      <c r="F6" s="127"/>
      <c r="G6" s="127"/>
      <c r="H6" s="127"/>
      <c r="I6" s="128" t="s">
        <v>6</v>
      </c>
      <c r="J6" s="128" t="s">
        <v>7</v>
      </c>
      <c r="K6" s="128" t="s">
        <v>6</v>
      </c>
      <c r="L6" s="128" t="s">
        <v>7</v>
      </c>
      <c r="M6" s="129" t="s">
        <v>8</v>
      </c>
      <c r="N6" s="129" t="s">
        <v>9</v>
      </c>
      <c r="O6" s="129" t="s">
        <v>10</v>
      </c>
      <c r="P6" s="129" t="s">
        <v>11</v>
      </c>
      <c r="Q6" s="142"/>
      <c r="R6" s="142"/>
      <c r="S6" s="144"/>
      <c r="T6" s="127" t="s">
        <v>141</v>
      </c>
      <c r="U6" s="127"/>
      <c r="V6" s="127" t="s">
        <v>142</v>
      </c>
      <c r="W6" s="127"/>
      <c r="X6" s="127" t="s">
        <v>143</v>
      </c>
      <c r="Y6" s="127"/>
      <c r="Z6" s="127" t="s">
        <v>144</v>
      </c>
      <c r="AA6" s="127"/>
      <c r="AB6" s="128" t="s">
        <v>12</v>
      </c>
      <c r="AC6" s="128"/>
      <c r="AD6" s="128" t="s">
        <v>13</v>
      </c>
      <c r="AE6" s="128"/>
      <c r="AF6" s="128" t="s">
        <v>14</v>
      </c>
      <c r="AG6" s="128"/>
      <c r="AH6" s="128"/>
      <c r="AI6" s="128"/>
      <c r="AJ6" s="128" t="s">
        <v>15</v>
      </c>
      <c r="AK6" s="128"/>
      <c r="AL6" s="147"/>
      <c r="AM6" s="133"/>
    </row>
    <row r="7" spans="1:39" s="35" customFormat="1" ht="51" customHeight="1">
      <c r="A7" s="127"/>
      <c r="B7" s="134"/>
      <c r="C7" s="135"/>
      <c r="D7" s="127"/>
      <c r="E7" s="127"/>
      <c r="F7" s="127"/>
      <c r="G7" s="127"/>
      <c r="H7" s="127"/>
      <c r="I7" s="128"/>
      <c r="J7" s="128"/>
      <c r="K7" s="128"/>
      <c r="L7" s="128"/>
      <c r="M7" s="129" t="s">
        <v>16</v>
      </c>
      <c r="N7" s="129" t="s">
        <v>16</v>
      </c>
      <c r="O7" s="129" t="s">
        <v>17</v>
      </c>
      <c r="P7" s="129" t="s">
        <v>17</v>
      </c>
      <c r="Q7" s="142"/>
      <c r="R7" s="142"/>
      <c r="S7" s="145"/>
      <c r="T7" s="34" t="s">
        <v>18</v>
      </c>
      <c r="U7" s="36" t="s">
        <v>19</v>
      </c>
      <c r="V7" s="34" t="s">
        <v>18</v>
      </c>
      <c r="W7" s="36" t="s">
        <v>19</v>
      </c>
      <c r="X7" s="34" t="s">
        <v>18</v>
      </c>
      <c r="Y7" s="36" t="s">
        <v>19</v>
      </c>
      <c r="Z7" s="34" t="s">
        <v>18</v>
      </c>
      <c r="AA7" s="36" t="s">
        <v>19</v>
      </c>
      <c r="AB7" s="37" t="s">
        <v>20</v>
      </c>
      <c r="AC7" s="37" t="s">
        <v>21</v>
      </c>
      <c r="AD7" s="37" t="s">
        <v>20</v>
      </c>
      <c r="AE7" s="37" t="s">
        <v>21</v>
      </c>
      <c r="AF7" s="37" t="s">
        <v>20</v>
      </c>
      <c r="AG7" s="37" t="s">
        <v>22</v>
      </c>
      <c r="AH7" s="37" t="s">
        <v>21</v>
      </c>
      <c r="AI7" s="37" t="s">
        <v>23</v>
      </c>
      <c r="AJ7" s="37" t="s">
        <v>20</v>
      </c>
      <c r="AK7" s="37" t="s">
        <v>21</v>
      </c>
      <c r="AL7" s="148"/>
      <c r="AM7" s="135"/>
    </row>
    <row r="8" spans="1:39" s="63" customFormat="1" ht="30" customHeight="1">
      <c r="A8" s="136" t="s">
        <v>724</v>
      </c>
      <c r="B8" s="136"/>
      <c r="C8" s="136"/>
      <c r="D8" s="136"/>
      <c r="E8" s="136"/>
      <c r="F8" s="136"/>
      <c r="G8" s="136"/>
      <c r="H8" s="136"/>
      <c r="I8" s="136"/>
      <c r="J8" s="136"/>
      <c r="K8" s="136"/>
      <c r="L8" s="136"/>
      <c r="M8" s="60"/>
      <c r="N8" s="60"/>
      <c r="O8" s="60"/>
      <c r="P8" s="60"/>
      <c r="Q8" s="68">
        <f>SUM(Q9,Q14,Q23,Q34,Q49,Q59,Q68,Q82)</f>
        <v>19844694.439999998</v>
      </c>
      <c r="R8" s="68">
        <f>SUM(R9,R14,R23,R34,R49,R59,R68,R82)</f>
        <v>3635471</v>
      </c>
      <c r="S8" s="68">
        <f>SUM(S9,S14,S23,S34,S49,S59,S68,S82)</f>
        <v>6695219.0935069565</v>
      </c>
      <c r="T8" s="89"/>
      <c r="U8" s="68">
        <f>SUM(U9,U14,U23,U34,U49,U59,U68,U82)</f>
        <v>2843144.96</v>
      </c>
      <c r="V8" s="89"/>
      <c r="W8" s="68">
        <f>SUM(W9,W14,W23,W34,W49,W59,W68,W82)</f>
        <v>1182761.04</v>
      </c>
      <c r="X8" s="89"/>
      <c r="Y8" s="68">
        <f>SUM(Y9,Y14,Y23,Y34,Y49,Y59,Y68,Y82)</f>
        <v>1343225.04</v>
      </c>
      <c r="Z8" s="89"/>
      <c r="AA8" s="68">
        <f>SUM(AA9,AA14,AA23,AA34,AA49,AA59,AA68,AA82)</f>
        <v>1326088.04</v>
      </c>
      <c r="AB8" s="65"/>
      <c r="AC8" s="62"/>
      <c r="AD8" s="65"/>
      <c r="AE8" s="62"/>
      <c r="AF8" s="65"/>
      <c r="AG8" s="62"/>
      <c r="AH8" s="62"/>
      <c r="AI8" s="62"/>
      <c r="AJ8" s="65"/>
      <c r="AK8" s="62"/>
      <c r="AL8" s="102"/>
      <c r="AM8" s="76"/>
    </row>
    <row r="9" spans="1:39" s="63" customFormat="1" ht="30" customHeight="1">
      <c r="A9" s="117" t="s">
        <v>644</v>
      </c>
      <c r="B9" s="117"/>
      <c r="C9" s="117"/>
      <c r="D9" s="117"/>
      <c r="E9" s="117"/>
      <c r="F9" s="117"/>
      <c r="G9" s="117"/>
      <c r="H9" s="117"/>
      <c r="I9" s="117"/>
      <c r="J9" s="117"/>
      <c r="K9" s="117"/>
      <c r="L9" s="117"/>
      <c r="M9" s="60"/>
      <c r="N9" s="60"/>
      <c r="O9" s="60"/>
      <c r="P9" s="60"/>
      <c r="Q9" s="68">
        <f>SUM(Q10,Q12)</f>
        <v>6170000</v>
      </c>
      <c r="R9" s="68">
        <f>SUM(R10,R12)</f>
        <v>800000</v>
      </c>
      <c r="S9" s="68">
        <f>SUM(S10,S12)</f>
        <v>2431000</v>
      </c>
      <c r="T9" s="89"/>
      <c r="U9" s="68">
        <f>SUM(U10,U12)</f>
        <v>600000</v>
      </c>
      <c r="V9" s="89"/>
      <c r="W9" s="68">
        <f>SUM(W10,W12)</f>
        <v>606000</v>
      </c>
      <c r="X9" s="89"/>
      <c r="Y9" s="68">
        <f>SUM(Y10,Y12)</f>
        <v>615000</v>
      </c>
      <c r="Z9" s="89"/>
      <c r="AA9" s="68">
        <f>SUM(AA10,AA12)</f>
        <v>610000</v>
      </c>
      <c r="AB9" s="65"/>
      <c r="AC9" s="62"/>
      <c r="AD9" s="65"/>
      <c r="AE9" s="62"/>
      <c r="AF9" s="65"/>
      <c r="AG9" s="62"/>
      <c r="AH9" s="62"/>
      <c r="AI9" s="62"/>
      <c r="AJ9" s="65"/>
      <c r="AK9" s="62"/>
      <c r="AL9" s="102"/>
      <c r="AM9" s="76"/>
    </row>
    <row r="10" spans="1:39" s="15" customFormat="1" ht="30" customHeight="1">
      <c r="A10" s="119" t="s">
        <v>147</v>
      </c>
      <c r="B10" s="119"/>
      <c r="C10" s="119"/>
      <c r="D10" s="119"/>
      <c r="E10" s="119"/>
      <c r="F10" s="119"/>
      <c r="G10" s="119"/>
      <c r="H10" s="119"/>
      <c r="I10" s="119"/>
      <c r="J10" s="119"/>
      <c r="K10" s="119"/>
      <c r="L10" s="119"/>
      <c r="M10" s="18"/>
      <c r="N10" s="18"/>
      <c r="O10" s="18"/>
      <c r="P10" s="18"/>
      <c r="Q10" s="19">
        <f>SUM(Q11:Q11)</f>
        <v>6100000</v>
      </c>
      <c r="R10" s="19">
        <f>SUM(R11:R11)</f>
        <v>800000</v>
      </c>
      <c r="S10" s="19">
        <f>SUM(S11:S11)</f>
        <v>2400000</v>
      </c>
      <c r="T10" s="90"/>
      <c r="U10" s="19">
        <f>SUM(U11:U11)</f>
        <v>600000</v>
      </c>
      <c r="V10" s="90"/>
      <c r="W10" s="19">
        <f>SUM(W11:W11)</f>
        <v>600000</v>
      </c>
      <c r="X10" s="90"/>
      <c r="Y10" s="19">
        <f>SUM(Y11:Y11)</f>
        <v>600000</v>
      </c>
      <c r="Z10" s="90"/>
      <c r="AA10" s="19">
        <f>SUM(AA11:AA11)</f>
        <v>600000</v>
      </c>
      <c r="AB10" s="12"/>
      <c r="AC10" s="10"/>
      <c r="AD10" s="12"/>
      <c r="AE10" s="10"/>
      <c r="AF10" s="12"/>
      <c r="AG10" s="10"/>
      <c r="AH10" s="10"/>
      <c r="AI10" s="10"/>
      <c r="AJ10" s="12"/>
      <c r="AK10" s="10"/>
      <c r="AL10" s="103"/>
      <c r="AM10" s="77"/>
    </row>
    <row r="11" spans="1:39" s="20" customFormat="1" ht="157.5" customHeight="1">
      <c r="A11" s="6" t="s">
        <v>731</v>
      </c>
      <c r="B11" s="121" t="s">
        <v>711</v>
      </c>
      <c r="C11" s="121"/>
      <c r="D11" s="25" t="s">
        <v>25</v>
      </c>
      <c r="E11" s="3" t="s">
        <v>26</v>
      </c>
      <c r="F11" s="3" t="s">
        <v>27</v>
      </c>
      <c r="G11" s="6" t="s">
        <v>232</v>
      </c>
      <c r="H11" s="3" t="s">
        <v>623</v>
      </c>
      <c r="I11" s="29" t="s">
        <v>28</v>
      </c>
      <c r="J11" s="29" t="s">
        <v>29</v>
      </c>
      <c r="K11" s="29" t="s">
        <v>30</v>
      </c>
      <c r="L11" s="29" t="s">
        <v>31</v>
      </c>
      <c r="M11" s="28" t="s">
        <v>230</v>
      </c>
      <c r="N11" s="28" t="s">
        <v>230</v>
      </c>
      <c r="O11" s="28" t="s">
        <v>230</v>
      </c>
      <c r="P11" s="28" t="s">
        <v>233</v>
      </c>
      <c r="Q11" s="50">
        <v>6100000</v>
      </c>
      <c r="R11" s="50">
        <v>800000</v>
      </c>
      <c r="S11" s="50">
        <v>2400000</v>
      </c>
      <c r="T11" s="91" t="s">
        <v>32</v>
      </c>
      <c r="U11" s="50">
        <v>600000</v>
      </c>
      <c r="V11" s="91" t="s">
        <v>645</v>
      </c>
      <c r="W11" s="50">
        <v>600000</v>
      </c>
      <c r="X11" s="91" t="s">
        <v>646</v>
      </c>
      <c r="Y11" s="50">
        <v>600000</v>
      </c>
      <c r="Z11" s="91" t="s">
        <v>647</v>
      </c>
      <c r="AA11" s="50">
        <v>600000</v>
      </c>
      <c r="AB11" s="7" t="s">
        <v>33</v>
      </c>
      <c r="AC11" s="10" t="s">
        <v>34</v>
      </c>
      <c r="AD11" s="7"/>
      <c r="AE11" s="10"/>
      <c r="AF11" s="7" t="s">
        <v>35</v>
      </c>
      <c r="AG11" s="10" t="s">
        <v>36</v>
      </c>
      <c r="AH11" s="10" t="s">
        <v>37</v>
      </c>
      <c r="AI11" s="10" t="s">
        <v>38</v>
      </c>
      <c r="AJ11" s="7" t="s">
        <v>39</v>
      </c>
      <c r="AK11" s="56" t="s">
        <v>284</v>
      </c>
      <c r="AL11" s="91" t="s">
        <v>40</v>
      </c>
      <c r="AM11" s="72">
        <v>9200000</v>
      </c>
    </row>
    <row r="12" spans="1:39" s="15" customFormat="1" ht="30" customHeight="1">
      <c r="A12" s="119" t="s">
        <v>41</v>
      </c>
      <c r="B12" s="119"/>
      <c r="C12" s="119"/>
      <c r="D12" s="119"/>
      <c r="E12" s="119"/>
      <c r="F12" s="119"/>
      <c r="G12" s="119"/>
      <c r="H12" s="119"/>
      <c r="I12" s="119"/>
      <c r="J12" s="119"/>
      <c r="K12" s="119"/>
      <c r="L12" s="119"/>
      <c r="M12" s="18"/>
      <c r="N12" s="18"/>
      <c r="O12" s="18"/>
      <c r="P12" s="18"/>
      <c r="Q12" s="19">
        <f>SUM(Q13)</f>
        <v>70000</v>
      </c>
      <c r="R12" s="19">
        <f aca="true" t="shared" si="0" ref="R12:AA12">SUM(R13)</f>
        <v>0</v>
      </c>
      <c r="S12" s="19">
        <f t="shared" si="0"/>
        <v>31000</v>
      </c>
      <c r="T12" s="90"/>
      <c r="U12" s="19">
        <f t="shared" si="0"/>
        <v>0</v>
      </c>
      <c r="V12" s="90"/>
      <c r="W12" s="19">
        <f t="shared" si="0"/>
        <v>6000</v>
      </c>
      <c r="X12" s="90"/>
      <c r="Y12" s="19">
        <f t="shared" si="0"/>
        <v>15000</v>
      </c>
      <c r="Z12" s="90"/>
      <c r="AA12" s="19">
        <f t="shared" si="0"/>
        <v>10000</v>
      </c>
      <c r="AB12" s="12"/>
      <c r="AC12" s="10"/>
      <c r="AD12" s="12"/>
      <c r="AE12" s="10"/>
      <c r="AF12" s="12"/>
      <c r="AG12" s="10"/>
      <c r="AH12" s="10"/>
      <c r="AI12" s="10"/>
      <c r="AJ12" s="12"/>
      <c r="AK12" s="10"/>
      <c r="AL12" s="103"/>
      <c r="AM12" s="77"/>
    </row>
    <row r="13" spans="1:39" s="20" customFormat="1" ht="95.25" customHeight="1">
      <c r="A13" s="6">
        <v>2</v>
      </c>
      <c r="B13" s="121" t="s">
        <v>42</v>
      </c>
      <c r="C13" s="121"/>
      <c r="D13" s="16" t="s">
        <v>25</v>
      </c>
      <c r="E13" s="25" t="s">
        <v>26</v>
      </c>
      <c r="F13" s="3" t="s">
        <v>43</v>
      </c>
      <c r="G13" s="6" t="s">
        <v>44</v>
      </c>
      <c r="H13" s="3" t="s">
        <v>624</v>
      </c>
      <c r="I13" s="12" t="s">
        <v>45</v>
      </c>
      <c r="J13" s="12" t="s">
        <v>47</v>
      </c>
      <c r="K13" s="12" t="s">
        <v>30</v>
      </c>
      <c r="L13" s="12" t="s">
        <v>47</v>
      </c>
      <c r="M13" s="13" t="s">
        <v>231</v>
      </c>
      <c r="N13" s="13" t="s">
        <v>231</v>
      </c>
      <c r="O13" s="13" t="s">
        <v>231</v>
      </c>
      <c r="P13" s="13" t="s">
        <v>233</v>
      </c>
      <c r="Q13" s="50">
        <v>70000</v>
      </c>
      <c r="R13" s="50"/>
      <c r="S13" s="50">
        <v>31000</v>
      </c>
      <c r="T13" s="91"/>
      <c r="U13" s="50"/>
      <c r="V13" s="91" t="s">
        <v>625</v>
      </c>
      <c r="W13" s="50">
        <v>6000</v>
      </c>
      <c r="X13" s="91" t="s">
        <v>626</v>
      </c>
      <c r="Y13" s="50">
        <v>15000</v>
      </c>
      <c r="Z13" s="91" t="s">
        <v>627</v>
      </c>
      <c r="AA13" s="50">
        <v>10000</v>
      </c>
      <c r="AB13" s="5" t="s">
        <v>33</v>
      </c>
      <c r="AC13" s="55" t="s">
        <v>34</v>
      </c>
      <c r="AD13" s="5"/>
      <c r="AE13" s="55"/>
      <c r="AF13" s="5" t="s">
        <v>35</v>
      </c>
      <c r="AG13" s="55" t="s">
        <v>36</v>
      </c>
      <c r="AH13" s="55" t="s">
        <v>37</v>
      </c>
      <c r="AI13" s="55" t="s">
        <v>38</v>
      </c>
      <c r="AJ13" s="5" t="s">
        <v>292</v>
      </c>
      <c r="AK13" s="55" t="s">
        <v>48</v>
      </c>
      <c r="AL13" s="94" t="s">
        <v>49</v>
      </c>
      <c r="AM13" s="72">
        <v>2360000</v>
      </c>
    </row>
    <row r="14" spans="1:39" s="63" customFormat="1" ht="30" customHeight="1">
      <c r="A14" s="117" t="s">
        <v>360</v>
      </c>
      <c r="B14" s="117"/>
      <c r="C14" s="117"/>
      <c r="D14" s="117"/>
      <c r="E14" s="117"/>
      <c r="F14" s="117"/>
      <c r="G14" s="117"/>
      <c r="H14" s="117"/>
      <c r="I14" s="117"/>
      <c r="J14" s="117"/>
      <c r="K14" s="117"/>
      <c r="L14" s="117"/>
      <c r="M14" s="60"/>
      <c r="N14" s="60"/>
      <c r="O14" s="60"/>
      <c r="P14" s="60"/>
      <c r="Q14" s="68">
        <f>SUM(Q15,Q18)</f>
        <v>573139</v>
      </c>
      <c r="R14" s="68">
        <f>SUM(R15,R18)</f>
        <v>22652</v>
      </c>
      <c r="S14" s="68">
        <f>SUM(S15,S18)</f>
        <v>79400</v>
      </c>
      <c r="T14" s="89"/>
      <c r="U14" s="68">
        <f>SUM(U15,U18)</f>
        <v>24100</v>
      </c>
      <c r="V14" s="89"/>
      <c r="W14" s="68">
        <f>SUM(W15,W18)</f>
        <v>17000</v>
      </c>
      <c r="X14" s="89"/>
      <c r="Y14" s="68">
        <f>SUM(Y15,Y18)</f>
        <v>20700</v>
      </c>
      <c r="Z14" s="89"/>
      <c r="AA14" s="68">
        <f>SUM(AA15,AA18)</f>
        <v>17600</v>
      </c>
      <c r="AB14" s="65"/>
      <c r="AC14" s="62"/>
      <c r="AD14" s="65"/>
      <c r="AE14" s="62"/>
      <c r="AF14" s="65"/>
      <c r="AG14" s="62"/>
      <c r="AH14" s="62"/>
      <c r="AI14" s="62"/>
      <c r="AJ14" s="65"/>
      <c r="AK14" s="62"/>
      <c r="AL14" s="102"/>
      <c r="AM14" s="76"/>
    </row>
    <row r="15" spans="1:39" s="15" customFormat="1" ht="30" customHeight="1">
      <c r="A15" s="119" t="s">
        <v>24</v>
      </c>
      <c r="B15" s="119"/>
      <c r="C15" s="119"/>
      <c r="D15" s="119"/>
      <c r="E15" s="119"/>
      <c r="F15" s="119"/>
      <c r="G15" s="119"/>
      <c r="H15" s="119"/>
      <c r="I15" s="119"/>
      <c r="J15" s="119"/>
      <c r="K15" s="119"/>
      <c r="L15" s="119"/>
      <c r="M15" s="18"/>
      <c r="N15" s="18"/>
      <c r="O15" s="18"/>
      <c r="P15" s="18"/>
      <c r="Q15" s="19">
        <f>SUM(Q16:Q17)</f>
        <v>211339</v>
      </c>
      <c r="R15" s="19">
        <f>SUM(R16:R17)</f>
        <v>19852</v>
      </c>
      <c r="S15" s="19">
        <f>SUM(S16:S17)</f>
        <v>39400</v>
      </c>
      <c r="T15" s="90"/>
      <c r="U15" s="19">
        <f>SUM(U16:U17)</f>
        <v>9000</v>
      </c>
      <c r="V15" s="90"/>
      <c r="W15" s="19">
        <f>SUM(W16:W17)</f>
        <v>11000</v>
      </c>
      <c r="X15" s="90"/>
      <c r="Y15" s="19">
        <f>SUM(Y16:Y17)</f>
        <v>13000</v>
      </c>
      <c r="Z15" s="90"/>
      <c r="AA15" s="19">
        <f>SUM(AA16:AA17)</f>
        <v>6400</v>
      </c>
      <c r="AB15" s="12"/>
      <c r="AC15" s="10"/>
      <c r="AD15" s="12"/>
      <c r="AE15" s="10"/>
      <c r="AF15" s="12"/>
      <c r="AG15" s="10"/>
      <c r="AH15" s="10"/>
      <c r="AI15" s="10"/>
      <c r="AJ15" s="12"/>
      <c r="AK15" s="10"/>
      <c r="AL15" s="103"/>
      <c r="AM15" s="77"/>
    </row>
    <row r="16" spans="1:39" s="21" customFormat="1" ht="141" customHeight="1">
      <c r="A16" s="4" t="s">
        <v>732</v>
      </c>
      <c r="B16" s="120" t="s">
        <v>50</v>
      </c>
      <c r="C16" s="120"/>
      <c r="D16" s="16" t="s">
        <v>25</v>
      </c>
      <c r="E16" s="39" t="s">
        <v>26</v>
      </c>
      <c r="F16" s="16" t="s">
        <v>295</v>
      </c>
      <c r="G16" s="13" t="s">
        <v>232</v>
      </c>
      <c r="H16" s="16" t="s">
        <v>628</v>
      </c>
      <c r="I16" s="17" t="s">
        <v>28</v>
      </c>
      <c r="J16" s="17" t="s">
        <v>241</v>
      </c>
      <c r="K16" s="17" t="s">
        <v>361</v>
      </c>
      <c r="L16" s="17" t="s">
        <v>59</v>
      </c>
      <c r="M16" s="18" t="s">
        <v>51</v>
      </c>
      <c r="N16" s="18" t="s">
        <v>51</v>
      </c>
      <c r="O16" s="18" t="s">
        <v>52</v>
      </c>
      <c r="P16" s="18" t="s">
        <v>53</v>
      </c>
      <c r="Q16" s="49">
        <v>185339</v>
      </c>
      <c r="R16" s="49">
        <v>11252</v>
      </c>
      <c r="S16" s="19">
        <v>22000</v>
      </c>
      <c r="T16" s="92" t="s">
        <v>629</v>
      </c>
      <c r="U16" s="19">
        <v>4000</v>
      </c>
      <c r="V16" s="92" t="s">
        <v>353</v>
      </c>
      <c r="W16" s="19">
        <v>6000</v>
      </c>
      <c r="X16" s="92" t="s">
        <v>354</v>
      </c>
      <c r="Y16" s="19">
        <v>8000</v>
      </c>
      <c r="Z16" s="92" t="s">
        <v>355</v>
      </c>
      <c r="AA16" s="19">
        <v>4000</v>
      </c>
      <c r="AB16" s="12" t="s">
        <v>33</v>
      </c>
      <c r="AC16" s="10" t="s">
        <v>34</v>
      </c>
      <c r="AD16" s="12"/>
      <c r="AE16" s="10"/>
      <c r="AF16" s="12" t="s">
        <v>35</v>
      </c>
      <c r="AG16" s="10" t="s">
        <v>36</v>
      </c>
      <c r="AH16" s="10" t="s">
        <v>37</v>
      </c>
      <c r="AI16" s="10" t="s">
        <v>38</v>
      </c>
      <c r="AJ16" s="12" t="s">
        <v>296</v>
      </c>
      <c r="AK16" s="10" t="s">
        <v>54</v>
      </c>
      <c r="AL16" s="92" t="s">
        <v>55</v>
      </c>
      <c r="AM16" s="73">
        <v>100000</v>
      </c>
    </row>
    <row r="17" spans="1:39" s="21" customFormat="1" ht="71.25" customHeight="1">
      <c r="A17" s="4">
        <v>4</v>
      </c>
      <c r="B17" s="118" t="s">
        <v>56</v>
      </c>
      <c r="C17" s="118"/>
      <c r="D17" s="25" t="s">
        <v>25</v>
      </c>
      <c r="E17" s="25" t="s">
        <v>26</v>
      </c>
      <c r="F17" s="25" t="s">
        <v>278</v>
      </c>
      <c r="G17" s="4" t="s">
        <v>57</v>
      </c>
      <c r="H17" s="25" t="s">
        <v>58</v>
      </c>
      <c r="I17" s="22" t="s">
        <v>28</v>
      </c>
      <c r="J17" s="22">
        <v>10</v>
      </c>
      <c r="K17" s="22" t="s">
        <v>45</v>
      </c>
      <c r="L17" s="22" t="s">
        <v>59</v>
      </c>
      <c r="M17" s="23" t="s">
        <v>230</v>
      </c>
      <c r="N17" s="23" t="s">
        <v>230</v>
      </c>
      <c r="O17" s="23" t="s">
        <v>230</v>
      </c>
      <c r="P17" s="23" t="s">
        <v>233</v>
      </c>
      <c r="Q17" s="49">
        <v>26000</v>
      </c>
      <c r="R17" s="49">
        <v>8600</v>
      </c>
      <c r="S17" s="48">
        <v>17400</v>
      </c>
      <c r="T17" s="93" t="s">
        <v>196</v>
      </c>
      <c r="U17" s="48">
        <v>5000</v>
      </c>
      <c r="V17" s="93" t="s">
        <v>643</v>
      </c>
      <c r="W17" s="48">
        <v>5000</v>
      </c>
      <c r="X17" s="93" t="s">
        <v>654</v>
      </c>
      <c r="Y17" s="48">
        <v>5000</v>
      </c>
      <c r="Z17" s="93" t="s">
        <v>356</v>
      </c>
      <c r="AA17" s="48">
        <v>2400</v>
      </c>
      <c r="AB17" s="5" t="s">
        <v>33</v>
      </c>
      <c r="AC17" s="55" t="s">
        <v>34</v>
      </c>
      <c r="AD17" s="5"/>
      <c r="AE17" s="55"/>
      <c r="AF17" s="5" t="s">
        <v>35</v>
      </c>
      <c r="AG17" s="55" t="s">
        <v>36</v>
      </c>
      <c r="AH17" s="55" t="s">
        <v>37</v>
      </c>
      <c r="AI17" s="55" t="s">
        <v>38</v>
      </c>
      <c r="AJ17" s="5" t="s">
        <v>279</v>
      </c>
      <c r="AK17" s="55" t="s">
        <v>60</v>
      </c>
      <c r="AL17" s="94" t="s">
        <v>61</v>
      </c>
      <c r="AM17" s="78">
        <v>100000</v>
      </c>
    </row>
    <row r="18" spans="1:39" s="15" customFormat="1" ht="30" customHeight="1">
      <c r="A18" s="119" t="s">
        <v>63</v>
      </c>
      <c r="B18" s="119"/>
      <c r="C18" s="119"/>
      <c r="D18" s="119"/>
      <c r="E18" s="119"/>
      <c r="F18" s="119"/>
      <c r="G18" s="119"/>
      <c r="H18" s="119"/>
      <c r="I18" s="119"/>
      <c r="J18" s="119"/>
      <c r="K18" s="119"/>
      <c r="L18" s="119"/>
      <c r="M18" s="18"/>
      <c r="N18" s="18"/>
      <c r="O18" s="18"/>
      <c r="P18" s="18"/>
      <c r="Q18" s="19">
        <f>SUM(Q19:Q22)</f>
        <v>361800</v>
      </c>
      <c r="R18" s="19">
        <f aca="true" t="shared" si="1" ref="R18:AA18">SUM(R19:R22)</f>
        <v>2800</v>
      </c>
      <c r="S18" s="19">
        <f t="shared" si="1"/>
        <v>40000</v>
      </c>
      <c r="T18" s="90"/>
      <c r="U18" s="19">
        <f t="shared" si="1"/>
        <v>15100</v>
      </c>
      <c r="V18" s="90"/>
      <c r="W18" s="19">
        <f t="shared" si="1"/>
        <v>6000</v>
      </c>
      <c r="X18" s="90"/>
      <c r="Y18" s="19">
        <f t="shared" si="1"/>
        <v>7700</v>
      </c>
      <c r="Z18" s="90"/>
      <c r="AA18" s="19">
        <f t="shared" si="1"/>
        <v>11200</v>
      </c>
      <c r="AB18" s="12"/>
      <c r="AC18" s="10"/>
      <c r="AD18" s="12"/>
      <c r="AE18" s="10"/>
      <c r="AF18" s="12"/>
      <c r="AG18" s="10"/>
      <c r="AH18" s="10"/>
      <c r="AI18" s="10"/>
      <c r="AJ18" s="12"/>
      <c r="AK18" s="10"/>
      <c r="AL18" s="103"/>
      <c r="AM18" s="77"/>
    </row>
    <row r="19" spans="1:39" s="21" customFormat="1" ht="71.25" customHeight="1">
      <c r="A19" s="4" t="s">
        <v>725</v>
      </c>
      <c r="B19" s="118" t="s">
        <v>64</v>
      </c>
      <c r="C19" s="118"/>
      <c r="D19" s="25" t="s">
        <v>25</v>
      </c>
      <c r="E19" s="25" t="s">
        <v>26</v>
      </c>
      <c r="F19" s="25" t="s">
        <v>65</v>
      </c>
      <c r="G19" s="13" t="s">
        <v>44</v>
      </c>
      <c r="H19" s="25" t="s">
        <v>66</v>
      </c>
      <c r="I19" s="22" t="s">
        <v>45</v>
      </c>
      <c r="J19" s="22" t="s">
        <v>47</v>
      </c>
      <c r="K19" s="22" t="s">
        <v>67</v>
      </c>
      <c r="L19" s="22" t="s">
        <v>68</v>
      </c>
      <c r="M19" s="23" t="s">
        <v>52</v>
      </c>
      <c r="N19" s="23" t="s">
        <v>52</v>
      </c>
      <c r="O19" s="23" t="s">
        <v>52</v>
      </c>
      <c r="P19" s="23" t="s">
        <v>52</v>
      </c>
      <c r="Q19" s="49">
        <v>312000</v>
      </c>
      <c r="R19" s="49"/>
      <c r="S19" s="48">
        <v>15000</v>
      </c>
      <c r="T19" s="93" t="s">
        <v>310</v>
      </c>
      <c r="U19" s="48">
        <v>7200</v>
      </c>
      <c r="V19" s="93" t="s">
        <v>648</v>
      </c>
      <c r="W19" s="48">
        <v>0</v>
      </c>
      <c r="X19" s="93" t="s">
        <v>631</v>
      </c>
      <c r="Y19" s="48">
        <v>1500</v>
      </c>
      <c r="Z19" s="93" t="s">
        <v>631</v>
      </c>
      <c r="AA19" s="48">
        <v>6300</v>
      </c>
      <c r="AB19" s="5">
        <v>0</v>
      </c>
      <c r="AC19" s="55" t="s">
        <v>69</v>
      </c>
      <c r="AD19" s="5">
        <v>7800</v>
      </c>
      <c r="AE19" s="55"/>
      <c r="AF19" s="5"/>
      <c r="AG19" s="55"/>
      <c r="AH19" s="55"/>
      <c r="AI19" s="55"/>
      <c r="AJ19" s="5"/>
      <c r="AK19" s="55"/>
      <c r="AL19" s="94" t="s">
        <v>26</v>
      </c>
      <c r="AM19" s="79"/>
    </row>
    <row r="20" spans="1:39" s="15" customFormat="1" ht="94.5" customHeight="1">
      <c r="A20" s="13">
        <v>6</v>
      </c>
      <c r="B20" s="120" t="s">
        <v>70</v>
      </c>
      <c r="C20" s="120"/>
      <c r="D20" s="16" t="s">
        <v>25</v>
      </c>
      <c r="E20" s="16" t="s">
        <v>26</v>
      </c>
      <c r="F20" s="16" t="s">
        <v>280</v>
      </c>
      <c r="G20" s="13" t="s">
        <v>44</v>
      </c>
      <c r="H20" s="16" t="s">
        <v>608</v>
      </c>
      <c r="I20" s="17" t="s">
        <v>45</v>
      </c>
      <c r="J20" s="17" t="s">
        <v>31</v>
      </c>
      <c r="K20" s="17" t="s">
        <v>30</v>
      </c>
      <c r="L20" s="17" t="s">
        <v>68</v>
      </c>
      <c r="M20" s="18" t="s">
        <v>231</v>
      </c>
      <c r="N20" s="18" t="s">
        <v>231</v>
      </c>
      <c r="O20" s="18" t="s">
        <v>231</v>
      </c>
      <c r="P20" s="18" t="s">
        <v>231</v>
      </c>
      <c r="Q20" s="19">
        <v>21800</v>
      </c>
      <c r="R20" s="19"/>
      <c r="S20" s="9">
        <v>8000</v>
      </c>
      <c r="T20" s="92" t="s">
        <v>630</v>
      </c>
      <c r="U20" s="9">
        <v>2400</v>
      </c>
      <c r="V20" s="92" t="s">
        <v>281</v>
      </c>
      <c r="W20" s="48">
        <v>1000</v>
      </c>
      <c r="X20" s="92" t="s">
        <v>631</v>
      </c>
      <c r="Y20" s="48">
        <v>2200</v>
      </c>
      <c r="Z20" s="93" t="s">
        <v>631</v>
      </c>
      <c r="AA20" s="48">
        <v>2400</v>
      </c>
      <c r="AB20" s="12" t="s">
        <v>33</v>
      </c>
      <c r="AC20" s="10" t="s">
        <v>34</v>
      </c>
      <c r="AD20" s="12"/>
      <c r="AE20" s="10"/>
      <c r="AF20" s="12" t="s">
        <v>35</v>
      </c>
      <c r="AG20" s="10" t="s">
        <v>36</v>
      </c>
      <c r="AH20" s="10" t="s">
        <v>37</v>
      </c>
      <c r="AI20" s="10" t="s">
        <v>38</v>
      </c>
      <c r="AJ20" s="12" t="s">
        <v>282</v>
      </c>
      <c r="AK20" s="10" t="s">
        <v>71</v>
      </c>
      <c r="AL20" s="92" t="s">
        <v>61</v>
      </c>
      <c r="AM20" s="77"/>
    </row>
    <row r="21" spans="1:39" s="15" customFormat="1" ht="92.25" customHeight="1">
      <c r="A21" s="4">
        <v>7</v>
      </c>
      <c r="B21" s="120" t="s">
        <v>72</v>
      </c>
      <c r="C21" s="120"/>
      <c r="D21" s="16" t="s">
        <v>25</v>
      </c>
      <c r="E21" s="16" t="s">
        <v>26</v>
      </c>
      <c r="F21" s="16" t="s">
        <v>283</v>
      </c>
      <c r="G21" s="13" t="s">
        <v>44</v>
      </c>
      <c r="H21" s="16" t="s">
        <v>73</v>
      </c>
      <c r="I21" s="17" t="s">
        <v>45</v>
      </c>
      <c r="J21" s="17" t="s">
        <v>74</v>
      </c>
      <c r="K21" s="17" t="s">
        <v>30</v>
      </c>
      <c r="L21" s="17">
        <v>12</v>
      </c>
      <c r="M21" s="18" t="s">
        <v>51</v>
      </c>
      <c r="N21" s="18" t="s">
        <v>51</v>
      </c>
      <c r="O21" s="18" t="s">
        <v>231</v>
      </c>
      <c r="P21" s="18" t="s">
        <v>231</v>
      </c>
      <c r="Q21" s="19">
        <v>16000</v>
      </c>
      <c r="R21" s="19">
        <v>2800</v>
      </c>
      <c r="S21" s="9">
        <v>5000</v>
      </c>
      <c r="T21" s="92" t="s">
        <v>655</v>
      </c>
      <c r="U21" s="9">
        <v>2500</v>
      </c>
      <c r="V21" s="92" t="s">
        <v>631</v>
      </c>
      <c r="W21" s="19">
        <v>1000</v>
      </c>
      <c r="X21" s="92" t="s">
        <v>649</v>
      </c>
      <c r="Y21" s="19">
        <v>1000</v>
      </c>
      <c r="Z21" s="92" t="s">
        <v>649</v>
      </c>
      <c r="AA21" s="9">
        <v>500</v>
      </c>
      <c r="AB21" s="12" t="s">
        <v>33</v>
      </c>
      <c r="AC21" s="10" t="s">
        <v>34</v>
      </c>
      <c r="AD21" s="12"/>
      <c r="AE21" s="10"/>
      <c r="AF21" s="12" t="s">
        <v>35</v>
      </c>
      <c r="AG21" s="10" t="s">
        <v>36</v>
      </c>
      <c r="AH21" s="10" t="s">
        <v>37</v>
      </c>
      <c r="AI21" s="10" t="s">
        <v>38</v>
      </c>
      <c r="AJ21" s="12" t="s">
        <v>279</v>
      </c>
      <c r="AK21" s="10" t="s">
        <v>60</v>
      </c>
      <c r="AL21" s="92" t="s">
        <v>75</v>
      </c>
      <c r="AM21" s="77"/>
    </row>
    <row r="22" spans="1:40" s="15" customFormat="1" ht="133.5" customHeight="1">
      <c r="A22" s="13">
        <v>8</v>
      </c>
      <c r="B22" s="120" t="s">
        <v>205</v>
      </c>
      <c r="C22" s="120"/>
      <c r="D22" s="16" t="s">
        <v>62</v>
      </c>
      <c r="E22" s="16" t="s">
        <v>76</v>
      </c>
      <c r="F22" s="16" t="s">
        <v>206</v>
      </c>
      <c r="G22" s="13" t="s">
        <v>229</v>
      </c>
      <c r="H22" s="16" t="s">
        <v>77</v>
      </c>
      <c r="I22" s="12">
        <v>2018</v>
      </c>
      <c r="J22" s="12" t="s">
        <v>46</v>
      </c>
      <c r="K22" s="12">
        <v>2019</v>
      </c>
      <c r="L22" s="12" t="s">
        <v>46</v>
      </c>
      <c r="M22" s="13" t="s">
        <v>231</v>
      </c>
      <c r="N22" s="13" t="s">
        <v>233</v>
      </c>
      <c r="O22" s="13" t="s">
        <v>233</v>
      </c>
      <c r="P22" s="13" t="s">
        <v>233</v>
      </c>
      <c r="Q22" s="9">
        <v>12000</v>
      </c>
      <c r="R22" s="9"/>
      <c r="S22" s="9">
        <v>12000</v>
      </c>
      <c r="T22" s="92" t="s">
        <v>207</v>
      </c>
      <c r="U22" s="9">
        <v>3000</v>
      </c>
      <c r="V22" s="92" t="s">
        <v>207</v>
      </c>
      <c r="W22" s="9">
        <v>4000</v>
      </c>
      <c r="X22" s="92" t="s">
        <v>207</v>
      </c>
      <c r="Y22" s="9">
        <v>3000</v>
      </c>
      <c r="Z22" s="92" t="s">
        <v>208</v>
      </c>
      <c r="AA22" s="9">
        <v>2000</v>
      </c>
      <c r="AB22" s="12"/>
      <c r="AC22" s="10"/>
      <c r="AD22" s="12"/>
      <c r="AE22" s="10"/>
      <c r="AF22" s="12"/>
      <c r="AG22" s="10"/>
      <c r="AH22" s="10"/>
      <c r="AI22" s="10"/>
      <c r="AJ22" s="12" t="s">
        <v>209</v>
      </c>
      <c r="AK22" s="10" t="s">
        <v>78</v>
      </c>
      <c r="AL22" s="92" t="s">
        <v>79</v>
      </c>
      <c r="AM22" s="73">
        <v>30000</v>
      </c>
      <c r="AN22" s="24"/>
    </row>
    <row r="23" spans="1:39" s="63" customFormat="1" ht="30" customHeight="1">
      <c r="A23" s="117" t="s">
        <v>609</v>
      </c>
      <c r="B23" s="117"/>
      <c r="C23" s="117"/>
      <c r="D23" s="117"/>
      <c r="E23" s="117"/>
      <c r="F23" s="117"/>
      <c r="G23" s="117"/>
      <c r="H23" s="117"/>
      <c r="I23" s="117"/>
      <c r="J23" s="117"/>
      <c r="K23" s="117"/>
      <c r="L23" s="117"/>
      <c r="M23" s="60"/>
      <c r="N23" s="60"/>
      <c r="O23" s="60"/>
      <c r="P23" s="60"/>
      <c r="Q23" s="68">
        <f>SUM(Q24,Q29)</f>
        <v>497067</v>
      </c>
      <c r="R23" s="68">
        <f>SUM(R24,R29)</f>
        <v>95785</v>
      </c>
      <c r="S23" s="68">
        <f>SUM(S24,S29)</f>
        <v>131125</v>
      </c>
      <c r="T23" s="89"/>
      <c r="U23" s="68">
        <f>SUM(U24,U29)</f>
        <v>30205</v>
      </c>
      <c r="V23" s="89"/>
      <c r="W23" s="68">
        <f>SUM(W24,W29)</f>
        <v>25229</v>
      </c>
      <c r="X23" s="89"/>
      <c r="Y23" s="68">
        <f>SUM(Y24,Y29)</f>
        <v>27752</v>
      </c>
      <c r="Z23" s="89"/>
      <c r="AA23" s="68">
        <f>SUM(AA24,AA29)</f>
        <v>47939</v>
      </c>
      <c r="AB23" s="65"/>
      <c r="AC23" s="62"/>
      <c r="AD23" s="65"/>
      <c r="AE23" s="62"/>
      <c r="AF23" s="65"/>
      <c r="AG23" s="62"/>
      <c r="AH23" s="62"/>
      <c r="AI23" s="62"/>
      <c r="AJ23" s="65"/>
      <c r="AK23" s="62"/>
      <c r="AL23" s="102"/>
      <c r="AM23" s="76"/>
    </row>
    <row r="24" spans="1:39" s="15" customFormat="1" ht="30" customHeight="1">
      <c r="A24" s="119" t="s">
        <v>610</v>
      </c>
      <c r="B24" s="119"/>
      <c r="C24" s="119"/>
      <c r="D24" s="119"/>
      <c r="E24" s="119"/>
      <c r="F24" s="119"/>
      <c r="G24" s="119"/>
      <c r="H24" s="119"/>
      <c r="I24" s="119"/>
      <c r="J24" s="119"/>
      <c r="K24" s="119"/>
      <c r="L24" s="119"/>
      <c r="M24" s="18"/>
      <c r="N24" s="18"/>
      <c r="O24" s="18"/>
      <c r="P24" s="18"/>
      <c r="Q24" s="19">
        <f>SUM(Q25:Q28)</f>
        <v>206967</v>
      </c>
      <c r="R24" s="19">
        <f>SUM(R25:R28)</f>
        <v>87285</v>
      </c>
      <c r="S24" s="19">
        <f>SUM(S25:S28)</f>
        <v>61000</v>
      </c>
      <c r="T24" s="90"/>
      <c r="U24" s="19">
        <f>SUM(U25:U28)</f>
        <v>23000</v>
      </c>
      <c r="V24" s="90"/>
      <c r="W24" s="19">
        <f>SUM(W25:W28)</f>
        <v>20000</v>
      </c>
      <c r="X24" s="90"/>
      <c r="Y24" s="19">
        <f>SUM(Y25:Y28)</f>
        <v>8000</v>
      </c>
      <c r="Z24" s="90"/>
      <c r="AA24" s="19">
        <f>SUM(AA25:AA28)</f>
        <v>10000</v>
      </c>
      <c r="AB24" s="12"/>
      <c r="AC24" s="10"/>
      <c r="AD24" s="12"/>
      <c r="AE24" s="10"/>
      <c r="AF24" s="12"/>
      <c r="AG24" s="10"/>
      <c r="AH24" s="10"/>
      <c r="AI24" s="10"/>
      <c r="AJ24" s="12"/>
      <c r="AK24" s="10"/>
      <c r="AL24" s="103"/>
      <c r="AM24" s="77"/>
    </row>
    <row r="25" spans="1:39" s="20" customFormat="1" ht="103.5" customHeight="1">
      <c r="A25" s="6" t="s">
        <v>726</v>
      </c>
      <c r="B25" s="121" t="s">
        <v>81</v>
      </c>
      <c r="C25" s="121"/>
      <c r="D25" s="25" t="s">
        <v>25</v>
      </c>
      <c r="E25" s="3" t="s">
        <v>26</v>
      </c>
      <c r="F25" s="3" t="s">
        <v>286</v>
      </c>
      <c r="G25" s="6" t="s">
        <v>232</v>
      </c>
      <c r="H25" s="3" t="s">
        <v>82</v>
      </c>
      <c r="I25" s="29" t="s">
        <v>83</v>
      </c>
      <c r="J25" s="29" t="s">
        <v>59</v>
      </c>
      <c r="K25" s="29" t="s">
        <v>45</v>
      </c>
      <c r="L25" s="29" t="s">
        <v>68</v>
      </c>
      <c r="M25" s="28" t="s">
        <v>230</v>
      </c>
      <c r="N25" s="28" t="s">
        <v>230</v>
      </c>
      <c r="O25" s="28" t="s">
        <v>230</v>
      </c>
      <c r="P25" s="28" t="s">
        <v>233</v>
      </c>
      <c r="Q25" s="50">
        <v>72541</v>
      </c>
      <c r="R25" s="50">
        <v>38585</v>
      </c>
      <c r="S25" s="50">
        <v>20000</v>
      </c>
      <c r="T25" s="91" t="s">
        <v>357</v>
      </c>
      <c r="U25" s="50">
        <v>13000</v>
      </c>
      <c r="V25" s="91" t="s">
        <v>358</v>
      </c>
      <c r="W25" s="50">
        <v>7000</v>
      </c>
      <c r="X25" s="91" t="s">
        <v>656</v>
      </c>
      <c r="Y25" s="50">
        <v>0</v>
      </c>
      <c r="Z25" s="91"/>
      <c r="AA25" s="50"/>
      <c r="AB25" s="7" t="s">
        <v>33</v>
      </c>
      <c r="AC25" s="10" t="s">
        <v>34</v>
      </c>
      <c r="AD25" s="7"/>
      <c r="AE25" s="10"/>
      <c r="AF25" s="7" t="s">
        <v>35</v>
      </c>
      <c r="AG25" s="10" t="s">
        <v>36</v>
      </c>
      <c r="AH25" s="10" t="s">
        <v>37</v>
      </c>
      <c r="AI25" s="10" t="s">
        <v>38</v>
      </c>
      <c r="AJ25" s="7" t="s">
        <v>84</v>
      </c>
      <c r="AK25" s="56" t="s">
        <v>287</v>
      </c>
      <c r="AL25" s="91" t="s">
        <v>55</v>
      </c>
      <c r="AM25" s="72">
        <v>146999</v>
      </c>
    </row>
    <row r="26" spans="1:39" s="20" customFormat="1" ht="72.75" customHeight="1">
      <c r="A26" s="6">
        <v>10</v>
      </c>
      <c r="B26" s="121" t="s">
        <v>85</v>
      </c>
      <c r="C26" s="121"/>
      <c r="D26" s="25" t="s">
        <v>25</v>
      </c>
      <c r="E26" s="3" t="s">
        <v>26</v>
      </c>
      <c r="F26" s="3" t="s">
        <v>288</v>
      </c>
      <c r="G26" s="6" t="s">
        <v>232</v>
      </c>
      <c r="H26" s="3" t="s">
        <v>86</v>
      </c>
      <c r="I26" s="29" t="s">
        <v>28</v>
      </c>
      <c r="J26" s="29" t="s">
        <v>47</v>
      </c>
      <c r="K26" s="29" t="s">
        <v>30</v>
      </c>
      <c r="L26" s="29">
        <v>12</v>
      </c>
      <c r="M26" s="28" t="s">
        <v>230</v>
      </c>
      <c r="N26" s="28" t="s">
        <v>230</v>
      </c>
      <c r="O26" s="28" t="s">
        <v>230</v>
      </c>
      <c r="P26" s="28" t="s">
        <v>233</v>
      </c>
      <c r="Q26" s="50">
        <v>60000</v>
      </c>
      <c r="R26" s="50">
        <v>23700</v>
      </c>
      <c r="S26" s="50">
        <v>8000</v>
      </c>
      <c r="T26" s="91" t="s">
        <v>657</v>
      </c>
      <c r="U26" s="50">
        <v>3000</v>
      </c>
      <c r="V26" s="91" t="s">
        <v>658</v>
      </c>
      <c r="W26" s="50">
        <v>3000</v>
      </c>
      <c r="X26" s="91" t="s">
        <v>658</v>
      </c>
      <c r="Y26" s="50">
        <v>1000</v>
      </c>
      <c r="Z26" s="91" t="s">
        <v>659</v>
      </c>
      <c r="AA26" s="50">
        <v>1000</v>
      </c>
      <c r="AB26" s="7" t="s">
        <v>33</v>
      </c>
      <c r="AC26" s="10" t="s">
        <v>34</v>
      </c>
      <c r="AD26" s="7"/>
      <c r="AE26" s="10"/>
      <c r="AF26" s="7" t="s">
        <v>35</v>
      </c>
      <c r="AG26" s="10" t="s">
        <v>36</v>
      </c>
      <c r="AH26" s="10" t="s">
        <v>37</v>
      </c>
      <c r="AI26" s="10" t="s">
        <v>38</v>
      </c>
      <c r="AJ26" s="7" t="s">
        <v>87</v>
      </c>
      <c r="AK26" s="56" t="s">
        <v>289</v>
      </c>
      <c r="AL26" s="91" t="s">
        <v>88</v>
      </c>
      <c r="AM26" s="72">
        <v>32000</v>
      </c>
    </row>
    <row r="27" spans="1:39" s="20" customFormat="1" ht="83.25" customHeight="1">
      <c r="A27" s="6">
        <v>11</v>
      </c>
      <c r="B27" s="121" t="s">
        <v>362</v>
      </c>
      <c r="C27" s="121"/>
      <c r="D27" s="25" t="s">
        <v>25</v>
      </c>
      <c r="E27" s="3" t="s">
        <v>26</v>
      </c>
      <c r="F27" s="3" t="s">
        <v>363</v>
      </c>
      <c r="G27" s="6" t="s">
        <v>232</v>
      </c>
      <c r="H27" s="3" t="s">
        <v>364</v>
      </c>
      <c r="I27" s="29" t="s">
        <v>28</v>
      </c>
      <c r="J27" s="29" t="s">
        <v>47</v>
      </c>
      <c r="K27" s="29" t="s">
        <v>30</v>
      </c>
      <c r="L27" s="29" t="s">
        <v>365</v>
      </c>
      <c r="M27" s="28" t="s">
        <v>230</v>
      </c>
      <c r="N27" s="28" t="s">
        <v>230</v>
      </c>
      <c r="O27" s="28" t="s">
        <v>51</v>
      </c>
      <c r="P27" s="28" t="s">
        <v>233</v>
      </c>
      <c r="Q27" s="50">
        <v>44426</v>
      </c>
      <c r="R27" s="50">
        <v>10000</v>
      </c>
      <c r="S27" s="50">
        <v>18000</v>
      </c>
      <c r="T27" s="91" t="s">
        <v>196</v>
      </c>
      <c r="U27" s="50">
        <v>4000</v>
      </c>
      <c r="V27" s="91" t="s">
        <v>196</v>
      </c>
      <c r="W27" s="50">
        <v>3000</v>
      </c>
      <c r="X27" s="91" t="s">
        <v>196</v>
      </c>
      <c r="Y27" s="50">
        <v>3000</v>
      </c>
      <c r="Z27" s="91" t="s">
        <v>660</v>
      </c>
      <c r="AA27" s="50">
        <v>8000</v>
      </c>
      <c r="AB27" s="7" t="s">
        <v>33</v>
      </c>
      <c r="AC27" s="10" t="s">
        <v>34</v>
      </c>
      <c r="AD27" s="7"/>
      <c r="AE27" s="10"/>
      <c r="AF27" s="7" t="s">
        <v>35</v>
      </c>
      <c r="AG27" s="10" t="s">
        <v>36</v>
      </c>
      <c r="AH27" s="10" t="s">
        <v>37</v>
      </c>
      <c r="AI27" s="10" t="s">
        <v>38</v>
      </c>
      <c r="AJ27" s="7" t="s">
        <v>366</v>
      </c>
      <c r="AK27" s="56" t="s">
        <v>290</v>
      </c>
      <c r="AL27" s="91" t="s">
        <v>367</v>
      </c>
      <c r="AM27" s="72">
        <v>120260</v>
      </c>
    </row>
    <row r="28" spans="1:39" s="20" customFormat="1" ht="76.5" customHeight="1">
      <c r="A28" s="6">
        <v>12</v>
      </c>
      <c r="B28" s="121" t="s">
        <v>369</v>
      </c>
      <c r="C28" s="121"/>
      <c r="D28" s="25" t="s">
        <v>25</v>
      </c>
      <c r="E28" s="3" t="s">
        <v>26</v>
      </c>
      <c r="F28" s="3" t="s">
        <v>668</v>
      </c>
      <c r="G28" s="6" t="s">
        <v>232</v>
      </c>
      <c r="H28" s="3" t="s">
        <v>370</v>
      </c>
      <c r="I28" s="29" t="s">
        <v>83</v>
      </c>
      <c r="J28" s="29">
        <v>11</v>
      </c>
      <c r="K28" s="29" t="s">
        <v>45</v>
      </c>
      <c r="L28" s="29" t="s">
        <v>68</v>
      </c>
      <c r="M28" s="28" t="s">
        <v>230</v>
      </c>
      <c r="N28" s="28" t="s">
        <v>230</v>
      </c>
      <c r="O28" s="28" t="s">
        <v>230</v>
      </c>
      <c r="P28" s="28" t="s">
        <v>233</v>
      </c>
      <c r="Q28" s="50">
        <v>30000</v>
      </c>
      <c r="R28" s="50">
        <v>15000</v>
      </c>
      <c r="S28" s="50">
        <v>15000</v>
      </c>
      <c r="T28" s="91" t="s">
        <v>632</v>
      </c>
      <c r="U28" s="50">
        <v>3000</v>
      </c>
      <c r="V28" s="91" t="s">
        <v>633</v>
      </c>
      <c r="W28" s="50">
        <v>7000</v>
      </c>
      <c r="X28" s="91" t="s">
        <v>634</v>
      </c>
      <c r="Y28" s="50">
        <v>4000</v>
      </c>
      <c r="Z28" s="91" t="s">
        <v>635</v>
      </c>
      <c r="AA28" s="50">
        <v>1000</v>
      </c>
      <c r="AB28" s="7" t="s">
        <v>33</v>
      </c>
      <c r="AC28" s="10" t="s">
        <v>34</v>
      </c>
      <c r="AD28" s="7"/>
      <c r="AE28" s="10"/>
      <c r="AF28" s="7" t="s">
        <v>35</v>
      </c>
      <c r="AG28" s="10" t="s">
        <v>36</v>
      </c>
      <c r="AH28" s="10" t="s">
        <v>37</v>
      </c>
      <c r="AI28" s="10" t="s">
        <v>38</v>
      </c>
      <c r="AJ28" s="7" t="s">
        <v>371</v>
      </c>
      <c r="AK28" s="56" t="s">
        <v>285</v>
      </c>
      <c r="AL28" s="91" t="s">
        <v>372</v>
      </c>
      <c r="AM28" s="72" t="s">
        <v>373</v>
      </c>
    </row>
    <row r="29" spans="1:39" s="15" customFormat="1" ht="30" customHeight="1">
      <c r="A29" s="119" t="s">
        <v>63</v>
      </c>
      <c r="B29" s="119"/>
      <c r="C29" s="119"/>
      <c r="D29" s="119"/>
      <c r="E29" s="119"/>
      <c r="F29" s="119"/>
      <c r="G29" s="119"/>
      <c r="H29" s="119"/>
      <c r="I29" s="119"/>
      <c r="J29" s="119"/>
      <c r="K29" s="119"/>
      <c r="L29" s="119"/>
      <c r="M29" s="18"/>
      <c r="N29" s="18"/>
      <c r="O29" s="18"/>
      <c r="P29" s="18"/>
      <c r="Q29" s="19">
        <f>SUM(Q30:Q33)</f>
        <v>290100</v>
      </c>
      <c r="R29" s="19">
        <f>SUM(R30:R33)</f>
        <v>8500</v>
      </c>
      <c r="S29" s="19">
        <f>SUM(S30:S33)</f>
        <v>70125</v>
      </c>
      <c r="T29" s="90"/>
      <c r="U29" s="19">
        <f>SUM(U30:U33)</f>
        <v>7205</v>
      </c>
      <c r="V29" s="90"/>
      <c r="W29" s="19">
        <f>SUM(W30:W33)</f>
        <v>5229</v>
      </c>
      <c r="X29" s="90"/>
      <c r="Y29" s="19">
        <f>SUM(Y30:Y33)</f>
        <v>19752</v>
      </c>
      <c r="Z29" s="90"/>
      <c r="AA29" s="19">
        <f>SUM(AA30:AA33)</f>
        <v>37939</v>
      </c>
      <c r="AB29" s="12"/>
      <c r="AC29" s="10"/>
      <c r="AD29" s="12"/>
      <c r="AE29" s="10"/>
      <c r="AF29" s="12"/>
      <c r="AG29" s="10"/>
      <c r="AH29" s="10"/>
      <c r="AI29" s="10"/>
      <c r="AJ29" s="12"/>
      <c r="AK29" s="10"/>
      <c r="AL29" s="103"/>
      <c r="AM29" s="77"/>
    </row>
    <row r="30" spans="1:39" s="20" customFormat="1" ht="78.75" customHeight="1">
      <c r="A30" s="6">
        <v>13</v>
      </c>
      <c r="B30" s="121" t="s">
        <v>374</v>
      </c>
      <c r="C30" s="121"/>
      <c r="D30" s="25" t="s">
        <v>25</v>
      </c>
      <c r="E30" s="3" t="s">
        <v>26</v>
      </c>
      <c r="F30" s="3" t="s">
        <v>291</v>
      </c>
      <c r="G30" s="6" t="s">
        <v>44</v>
      </c>
      <c r="H30" s="3" t="s">
        <v>375</v>
      </c>
      <c r="I30" s="29" t="s">
        <v>45</v>
      </c>
      <c r="J30" s="29" t="s">
        <v>29</v>
      </c>
      <c r="K30" s="29" t="s">
        <v>30</v>
      </c>
      <c r="L30" s="29" t="s">
        <v>74</v>
      </c>
      <c r="M30" s="28" t="s">
        <v>231</v>
      </c>
      <c r="N30" s="28" t="s">
        <v>231</v>
      </c>
      <c r="O30" s="28" t="s">
        <v>231</v>
      </c>
      <c r="P30" s="28" t="s">
        <v>231</v>
      </c>
      <c r="Q30" s="50">
        <v>200000</v>
      </c>
      <c r="R30" s="50"/>
      <c r="S30" s="50">
        <f>U30+W30+Y30+AA30</f>
        <v>35000</v>
      </c>
      <c r="T30" s="91" t="s">
        <v>636</v>
      </c>
      <c r="U30" s="50">
        <v>2500</v>
      </c>
      <c r="V30" s="91" t="s">
        <v>637</v>
      </c>
      <c r="W30" s="50">
        <v>2500</v>
      </c>
      <c r="X30" s="91" t="s">
        <v>637</v>
      </c>
      <c r="Y30" s="50">
        <v>10000</v>
      </c>
      <c r="Z30" s="91" t="s">
        <v>638</v>
      </c>
      <c r="AA30" s="50">
        <v>20000</v>
      </c>
      <c r="AB30" s="7" t="s">
        <v>33</v>
      </c>
      <c r="AC30" s="10" t="s">
        <v>34</v>
      </c>
      <c r="AD30" s="7"/>
      <c r="AE30" s="10"/>
      <c r="AF30" s="7" t="s">
        <v>35</v>
      </c>
      <c r="AG30" s="10" t="s">
        <v>36</v>
      </c>
      <c r="AH30" s="10" t="s">
        <v>37</v>
      </c>
      <c r="AI30" s="10" t="s">
        <v>38</v>
      </c>
      <c r="AJ30" s="7" t="s">
        <v>376</v>
      </c>
      <c r="AK30" s="56" t="s">
        <v>377</v>
      </c>
      <c r="AL30" s="91" t="s">
        <v>26</v>
      </c>
      <c r="AM30" s="72"/>
    </row>
    <row r="31" spans="1:39" s="20" customFormat="1" ht="82.5" customHeight="1">
      <c r="A31" s="6">
        <v>14</v>
      </c>
      <c r="B31" s="121" t="s">
        <v>378</v>
      </c>
      <c r="C31" s="121"/>
      <c r="D31" s="16" t="s">
        <v>25</v>
      </c>
      <c r="E31" s="25" t="s">
        <v>26</v>
      </c>
      <c r="F31" s="3" t="s">
        <v>379</v>
      </c>
      <c r="G31" s="6" t="s">
        <v>44</v>
      </c>
      <c r="H31" s="3" t="s">
        <v>380</v>
      </c>
      <c r="I31" s="5" t="s">
        <v>45</v>
      </c>
      <c r="J31" s="5" t="s">
        <v>47</v>
      </c>
      <c r="K31" s="5" t="s">
        <v>30</v>
      </c>
      <c r="L31" s="5">
        <v>12</v>
      </c>
      <c r="M31" s="4" t="s">
        <v>231</v>
      </c>
      <c r="N31" s="4" t="s">
        <v>231</v>
      </c>
      <c r="O31" s="4" t="s">
        <v>231</v>
      </c>
      <c r="P31" s="4" t="s">
        <v>231</v>
      </c>
      <c r="Q31" s="48">
        <v>18100</v>
      </c>
      <c r="R31" s="48"/>
      <c r="S31" s="48">
        <v>7625</v>
      </c>
      <c r="T31" s="94" t="s">
        <v>661</v>
      </c>
      <c r="U31" s="48">
        <v>3205</v>
      </c>
      <c r="V31" s="94" t="s">
        <v>662</v>
      </c>
      <c r="W31" s="48">
        <v>729</v>
      </c>
      <c r="X31" s="94" t="s">
        <v>663</v>
      </c>
      <c r="Y31" s="48">
        <v>1752</v>
      </c>
      <c r="Z31" s="94" t="s">
        <v>664</v>
      </c>
      <c r="AA31" s="48">
        <v>1939</v>
      </c>
      <c r="AB31" s="5" t="s">
        <v>33</v>
      </c>
      <c r="AC31" s="55" t="s">
        <v>34</v>
      </c>
      <c r="AD31" s="5"/>
      <c r="AE31" s="55"/>
      <c r="AF31" s="5" t="s">
        <v>35</v>
      </c>
      <c r="AG31" s="55" t="s">
        <v>36</v>
      </c>
      <c r="AH31" s="55" t="s">
        <v>37</v>
      </c>
      <c r="AI31" s="55" t="s">
        <v>38</v>
      </c>
      <c r="AJ31" s="5" t="s">
        <v>293</v>
      </c>
      <c r="AK31" s="55" t="s">
        <v>381</v>
      </c>
      <c r="AL31" s="94" t="s">
        <v>382</v>
      </c>
      <c r="AM31" s="72"/>
    </row>
    <row r="32" spans="1:39" s="20" customFormat="1" ht="77.25" customHeight="1">
      <c r="A32" s="6">
        <v>15</v>
      </c>
      <c r="B32" s="121" t="s">
        <v>383</v>
      </c>
      <c r="C32" s="121"/>
      <c r="D32" s="16" t="s">
        <v>177</v>
      </c>
      <c r="E32" s="25" t="s">
        <v>178</v>
      </c>
      <c r="F32" s="3" t="s">
        <v>384</v>
      </c>
      <c r="G32" s="6" t="s">
        <v>44</v>
      </c>
      <c r="H32" s="3" t="s">
        <v>385</v>
      </c>
      <c r="I32" s="5" t="s">
        <v>45</v>
      </c>
      <c r="J32" s="5" t="s">
        <v>46</v>
      </c>
      <c r="K32" s="5">
        <v>2019</v>
      </c>
      <c r="L32" s="5" t="s">
        <v>74</v>
      </c>
      <c r="M32" s="4" t="s">
        <v>230</v>
      </c>
      <c r="N32" s="4" t="s">
        <v>230</v>
      </c>
      <c r="O32" s="4" t="s">
        <v>231</v>
      </c>
      <c r="P32" s="4" t="s">
        <v>231</v>
      </c>
      <c r="Q32" s="48">
        <v>52000</v>
      </c>
      <c r="R32" s="48">
        <v>6000</v>
      </c>
      <c r="S32" s="48">
        <v>24000</v>
      </c>
      <c r="T32" s="94" t="s">
        <v>154</v>
      </c>
      <c r="U32" s="48">
        <v>1000</v>
      </c>
      <c r="V32" s="94" t="s">
        <v>386</v>
      </c>
      <c r="W32" s="48">
        <v>1000</v>
      </c>
      <c r="X32" s="94" t="s">
        <v>387</v>
      </c>
      <c r="Y32" s="48">
        <v>7000</v>
      </c>
      <c r="Z32" s="94" t="s">
        <v>388</v>
      </c>
      <c r="AA32" s="48">
        <v>15000</v>
      </c>
      <c r="AB32" s="5" t="s">
        <v>151</v>
      </c>
      <c r="AC32" s="55" t="s">
        <v>389</v>
      </c>
      <c r="AD32" s="5" t="s">
        <v>152</v>
      </c>
      <c r="AE32" s="55" t="s">
        <v>390</v>
      </c>
      <c r="AF32" s="5" t="s">
        <v>153</v>
      </c>
      <c r="AG32" s="55" t="s">
        <v>391</v>
      </c>
      <c r="AH32" s="55" t="s">
        <v>392</v>
      </c>
      <c r="AI32" s="55" t="s">
        <v>393</v>
      </c>
      <c r="AJ32" s="5" t="s">
        <v>155</v>
      </c>
      <c r="AK32" s="55" t="s">
        <v>394</v>
      </c>
      <c r="AL32" s="94" t="s">
        <v>395</v>
      </c>
      <c r="AM32" s="72">
        <v>51840</v>
      </c>
    </row>
    <row r="33" spans="1:39" s="20" customFormat="1" ht="74.25" customHeight="1">
      <c r="A33" s="6">
        <v>16</v>
      </c>
      <c r="B33" s="121" t="s">
        <v>396</v>
      </c>
      <c r="C33" s="121"/>
      <c r="D33" s="16" t="s">
        <v>177</v>
      </c>
      <c r="E33" s="25" t="s">
        <v>178</v>
      </c>
      <c r="F33" s="25" t="s">
        <v>156</v>
      </c>
      <c r="G33" s="4" t="s">
        <v>229</v>
      </c>
      <c r="H33" s="25" t="s">
        <v>397</v>
      </c>
      <c r="I33" s="5">
        <v>2018</v>
      </c>
      <c r="J33" s="22" t="s">
        <v>46</v>
      </c>
      <c r="K33" s="22">
        <v>2019</v>
      </c>
      <c r="L33" s="22">
        <v>12</v>
      </c>
      <c r="M33" s="23" t="s">
        <v>230</v>
      </c>
      <c r="N33" s="23" t="s">
        <v>230</v>
      </c>
      <c r="O33" s="23" t="s">
        <v>231</v>
      </c>
      <c r="P33" s="23" t="s">
        <v>230</v>
      </c>
      <c r="Q33" s="49">
        <v>20000</v>
      </c>
      <c r="R33" s="49">
        <v>2500</v>
      </c>
      <c r="S33" s="49">
        <v>3500</v>
      </c>
      <c r="T33" s="94" t="s">
        <v>157</v>
      </c>
      <c r="U33" s="49">
        <v>500</v>
      </c>
      <c r="V33" s="94" t="s">
        <v>158</v>
      </c>
      <c r="W33" s="49">
        <v>1000</v>
      </c>
      <c r="X33" s="101" t="s">
        <v>242</v>
      </c>
      <c r="Y33" s="49">
        <v>1000</v>
      </c>
      <c r="Z33" s="101" t="s">
        <v>242</v>
      </c>
      <c r="AA33" s="49">
        <v>1000</v>
      </c>
      <c r="AB33" s="5" t="s">
        <v>151</v>
      </c>
      <c r="AC33" s="55" t="s">
        <v>389</v>
      </c>
      <c r="AD33" s="5" t="s">
        <v>152</v>
      </c>
      <c r="AE33" s="55" t="s">
        <v>390</v>
      </c>
      <c r="AF33" s="5" t="s">
        <v>153</v>
      </c>
      <c r="AG33" s="55" t="s">
        <v>391</v>
      </c>
      <c r="AH33" s="55" t="s">
        <v>392</v>
      </c>
      <c r="AI33" s="55" t="s">
        <v>393</v>
      </c>
      <c r="AJ33" s="5" t="s">
        <v>159</v>
      </c>
      <c r="AK33" s="55" t="s">
        <v>398</v>
      </c>
      <c r="AL33" s="94" t="s">
        <v>399</v>
      </c>
      <c r="AM33" s="74">
        <v>66100</v>
      </c>
    </row>
    <row r="34" spans="1:39" s="63" customFormat="1" ht="30" customHeight="1">
      <c r="A34" s="117" t="s">
        <v>400</v>
      </c>
      <c r="B34" s="117"/>
      <c r="C34" s="117"/>
      <c r="D34" s="117"/>
      <c r="E34" s="117"/>
      <c r="F34" s="117"/>
      <c r="G34" s="117"/>
      <c r="H34" s="117"/>
      <c r="I34" s="117"/>
      <c r="J34" s="117"/>
      <c r="K34" s="117"/>
      <c r="L34" s="117"/>
      <c r="M34" s="60"/>
      <c r="N34" s="60"/>
      <c r="O34" s="60"/>
      <c r="P34" s="60"/>
      <c r="Q34" s="68">
        <f>SUM(Q35,Q41)</f>
        <v>3483120.85</v>
      </c>
      <c r="R34" s="68">
        <f aca="true" t="shared" si="2" ref="R34:Y34">SUM(R35,R41)</f>
        <v>842061</v>
      </c>
      <c r="S34" s="68">
        <f t="shared" si="2"/>
        <v>705830</v>
      </c>
      <c r="T34" s="89"/>
      <c r="U34" s="68">
        <f t="shared" si="2"/>
        <v>62000</v>
      </c>
      <c r="V34" s="89"/>
      <c r="W34" s="68">
        <f t="shared" si="2"/>
        <v>128380</v>
      </c>
      <c r="X34" s="89"/>
      <c r="Y34" s="68">
        <f t="shared" si="2"/>
        <v>283950</v>
      </c>
      <c r="Z34" s="89"/>
      <c r="AA34" s="68">
        <f>SUM(AA35,AA41)</f>
        <v>231500</v>
      </c>
      <c r="AB34" s="65"/>
      <c r="AC34" s="62"/>
      <c r="AD34" s="65"/>
      <c r="AE34" s="62"/>
      <c r="AF34" s="65"/>
      <c r="AG34" s="62"/>
      <c r="AH34" s="62"/>
      <c r="AI34" s="62"/>
      <c r="AJ34" s="65"/>
      <c r="AK34" s="62"/>
      <c r="AL34" s="102"/>
      <c r="AM34" s="76"/>
    </row>
    <row r="35" spans="1:39" s="15" customFormat="1" ht="30" customHeight="1">
      <c r="A35" s="119" t="s">
        <v>80</v>
      </c>
      <c r="B35" s="119"/>
      <c r="C35" s="119"/>
      <c r="D35" s="119"/>
      <c r="E35" s="119"/>
      <c r="F35" s="119"/>
      <c r="G35" s="119"/>
      <c r="H35" s="119"/>
      <c r="I35" s="119"/>
      <c r="J35" s="119"/>
      <c r="K35" s="119"/>
      <c r="L35" s="119"/>
      <c r="M35" s="18"/>
      <c r="N35" s="18"/>
      <c r="O35" s="18"/>
      <c r="P35" s="18"/>
      <c r="Q35" s="19">
        <f>SUM(Q36:Q40)</f>
        <v>1928191.85</v>
      </c>
      <c r="R35" s="19">
        <f aca="true" t="shared" si="3" ref="R35:AK35">SUM(R36:R40)</f>
        <v>561311</v>
      </c>
      <c r="S35" s="19">
        <f t="shared" si="3"/>
        <v>400000</v>
      </c>
      <c r="T35" s="90"/>
      <c r="U35" s="19">
        <f t="shared" si="3"/>
        <v>37000</v>
      </c>
      <c r="V35" s="90"/>
      <c r="W35" s="19">
        <f t="shared" si="3"/>
        <v>82500</v>
      </c>
      <c r="X35" s="90"/>
      <c r="Y35" s="19">
        <f t="shared" si="3"/>
        <v>113500</v>
      </c>
      <c r="Z35" s="90"/>
      <c r="AA35" s="19">
        <f t="shared" si="3"/>
        <v>167000</v>
      </c>
      <c r="AB35" s="19">
        <f t="shared" si="3"/>
        <v>0</v>
      </c>
      <c r="AC35" s="19">
        <f t="shared" si="3"/>
        <v>0</v>
      </c>
      <c r="AD35" s="19">
        <f t="shared" si="3"/>
        <v>0</v>
      </c>
      <c r="AE35" s="19">
        <f t="shared" si="3"/>
        <v>0</v>
      </c>
      <c r="AF35" s="19">
        <f t="shared" si="3"/>
        <v>0</v>
      </c>
      <c r="AG35" s="19">
        <f t="shared" si="3"/>
        <v>0</v>
      </c>
      <c r="AH35" s="19">
        <f t="shared" si="3"/>
        <v>15814893860</v>
      </c>
      <c r="AI35" s="19">
        <f t="shared" si="3"/>
        <v>510589642</v>
      </c>
      <c r="AJ35" s="19">
        <f t="shared" si="3"/>
        <v>0</v>
      </c>
      <c r="AK35" s="19">
        <f t="shared" si="3"/>
        <v>0</v>
      </c>
      <c r="AL35" s="103"/>
      <c r="AM35" s="77"/>
    </row>
    <row r="36" spans="1:39" s="21" customFormat="1" ht="121.5" customHeight="1">
      <c r="A36" s="4" t="s">
        <v>733</v>
      </c>
      <c r="B36" s="120" t="s">
        <v>401</v>
      </c>
      <c r="C36" s="120"/>
      <c r="D36" s="16" t="s">
        <v>177</v>
      </c>
      <c r="E36" s="39" t="s">
        <v>243</v>
      </c>
      <c r="F36" s="16" t="s">
        <v>245</v>
      </c>
      <c r="G36" s="13" t="s">
        <v>232</v>
      </c>
      <c r="H36" s="16" t="s">
        <v>402</v>
      </c>
      <c r="I36" s="17">
        <v>2014</v>
      </c>
      <c r="J36" s="17">
        <v>12</v>
      </c>
      <c r="K36" s="17">
        <v>2019</v>
      </c>
      <c r="L36" s="17">
        <v>12</v>
      </c>
      <c r="M36" s="18" t="s">
        <v>51</v>
      </c>
      <c r="N36" s="18" t="s">
        <v>51</v>
      </c>
      <c r="O36" s="18" t="s">
        <v>51</v>
      </c>
      <c r="P36" s="18" t="s">
        <v>51</v>
      </c>
      <c r="Q36" s="19">
        <v>279600</v>
      </c>
      <c r="R36" s="19">
        <v>120000</v>
      </c>
      <c r="S36" s="19">
        <v>40000</v>
      </c>
      <c r="T36" s="92" t="s">
        <v>403</v>
      </c>
      <c r="U36" s="19">
        <v>5000</v>
      </c>
      <c r="V36" s="92" t="s">
        <v>403</v>
      </c>
      <c r="W36" s="19">
        <v>10000</v>
      </c>
      <c r="X36" s="92" t="s">
        <v>403</v>
      </c>
      <c r="Y36" s="19">
        <v>10000</v>
      </c>
      <c r="Z36" s="92" t="s">
        <v>404</v>
      </c>
      <c r="AA36" s="19">
        <v>15000</v>
      </c>
      <c r="AB36" s="12" t="s">
        <v>189</v>
      </c>
      <c r="AC36" s="10" t="s">
        <v>405</v>
      </c>
      <c r="AD36" s="12" t="s">
        <v>202</v>
      </c>
      <c r="AE36" s="10" t="s">
        <v>406</v>
      </c>
      <c r="AF36" s="12" t="s">
        <v>203</v>
      </c>
      <c r="AG36" s="10" t="s">
        <v>407</v>
      </c>
      <c r="AH36" s="10" t="s">
        <v>408</v>
      </c>
      <c r="AI36" s="10" t="s">
        <v>409</v>
      </c>
      <c r="AJ36" s="12" t="s">
        <v>246</v>
      </c>
      <c r="AK36" s="10" t="s">
        <v>410</v>
      </c>
      <c r="AL36" s="92" t="s">
        <v>247</v>
      </c>
      <c r="AM36" s="73">
        <v>600000</v>
      </c>
    </row>
    <row r="37" spans="1:39" s="21" customFormat="1" ht="158.25" customHeight="1">
      <c r="A37" s="13" t="s">
        <v>734</v>
      </c>
      <c r="B37" s="120" t="s">
        <v>260</v>
      </c>
      <c r="C37" s="120"/>
      <c r="D37" s="16" t="s">
        <v>177</v>
      </c>
      <c r="E37" s="16" t="s">
        <v>259</v>
      </c>
      <c r="F37" s="16" t="s">
        <v>261</v>
      </c>
      <c r="G37" s="13" t="s">
        <v>57</v>
      </c>
      <c r="H37" s="16" t="s">
        <v>411</v>
      </c>
      <c r="I37" s="17" t="s">
        <v>28</v>
      </c>
      <c r="J37" s="12" t="s">
        <v>59</v>
      </c>
      <c r="K37" s="12">
        <v>2021</v>
      </c>
      <c r="L37" s="12">
        <v>12</v>
      </c>
      <c r="M37" s="13" t="s">
        <v>230</v>
      </c>
      <c r="N37" s="13" t="s">
        <v>233</v>
      </c>
      <c r="O37" s="13" t="s">
        <v>231</v>
      </c>
      <c r="P37" s="13" t="s">
        <v>233</v>
      </c>
      <c r="Q37" s="19">
        <v>208591.85</v>
      </c>
      <c r="R37" s="9">
        <v>500</v>
      </c>
      <c r="S37" s="9">
        <v>50000</v>
      </c>
      <c r="T37" s="92" t="s">
        <v>262</v>
      </c>
      <c r="U37" s="9">
        <v>2000</v>
      </c>
      <c r="V37" s="92" t="s">
        <v>263</v>
      </c>
      <c r="W37" s="9">
        <v>20000</v>
      </c>
      <c r="X37" s="92" t="s">
        <v>263</v>
      </c>
      <c r="Y37" s="9">
        <v>20000</v>
      </c>
      <c r="Z37" s="92" t="s">
        <v>264</v>
      </c>
      <c r="AA37" s="9">
        <v>8000</v>
      </c>
      <c r="AB37" s="12" t="s">
        <v>267</v>
      </c>
      <c r="AC37" s="10" t="s">
        <v>412</v>
      </c>
      <c r="AD37" s="12" t="s">
        <v>268</v>
      </c>
      <c r="AE37" s="10" t="s">
        <v>413</v>
      </c>
      <c r="AF37" s="12" t="s">
        <v>269</v>
      </c>
      <c r="AG37" s="10" t="s">
        <v>414</v>
      </c>
      <c r="AH37" s="10" t="s">
        <v>415</v>
      </c>
      <c r="AI37" s="10" t="s">
        <v>416</v>
      </c>
      <c r="AJ37" s="12" t="s">
        <v>265</v>
      </c>
      <c r="AK37" s="10" t="s">
        <v>266</v>
      </c>
      <c r="AL37" s="92" t="s">
        <v>417</v>
      </c>
      <c r="AM37" s="81">
        <v>589693</v>
      </c>
    </row>
    <row r="38" spans="1:39" s="21" customFormat="1" ht="85.5" customHeight="1">
      <c r="A38" s="4">
        <v>19</v>
      </c>
      <c r="B38" s="118" t="s">
        <v>672</v>
      </c>
      <c r="C38" s="118"/>
      <c r="D38" s="16" t="s">
        <v>177</v>
      </c>
      <c r="E38" s="25" t="s">
        <v>259</v>
      </c>
      <c r="F38" s="25" t="s">
        <v>418</v>
      </c>
      <c r="G38" s="4" t="s">
        <v>57</v>
      </c>
      <c r="H38" s="25" t="s">
        <v>673</v>
      </c>
      <c r="I38" s="5">
        <v>2017</v>
      </c>
      <c r="J38" s="5">
        <v>12</v>
      </c>
      <c r="K38" s="5">
        <v>2022</v>
      </c>
      <c r="L38" s="5">
        <v>12</v>
      </c>
      <c r="M38" s="13" t="s">
        <v>230</v>
      </c>
      <c r="N38" s="4" t="s">
        <v>230</v>
      </c>
      <c r="O38" s="4" t="s">
        <v>231</v>
      </c>
      <c r="P38" s="4" t="s">
        <v>230</v>
      </c>
      <c r="Q38" s="48">
        <v>760000</v>
      </c>
      <c r="R38" s="48">
        <v>500</v>
      </c>
      <c r="S38" s="9">
        <v>180000</v>
      </c>
      <c r="T38" s="94" t="s">
        <v>270</v>
      </c>
      <c r="U38" s="48">
        <v>5000</v>
      </c>
      <c r="V38" s="94" t="s">
        <v>271</v>
      </c>
      <c r="W38" s="48">
        <v>22500</v>
      </c>
      <c r="X38" s="94" t="s">
        <v>272</v>
      </c>
      <c r="Y38" s="48">
        <v>48500</v>
      </c>
      <c r="Z38" s="94" t="s">
        <v>273</v>
      </c>
      <c r="AA38" s="48">
        <v>104000</v>
      </c>
      <c r="AB38" s="12" t="s">
        <v>267</v>
      </c>
      <c r="AC38" s="10" t="s">
        <v>412</v>
      </c>
      <c r="AD38" s="12" t="s">
        <v>268</v>
      </c>
      <c r="AE38" s="10" t="s">
        <v>413</v>
      </c>
      <c r="AF38" s="12" t="s">
        <v>269</v>
      </c>
      <c r="AG38" s="10" t="s">
        <v>414</v>
      </c>
      <c r="AH38" s="10" t="s">
        <v>415</v>
      </c>
      <c r="AI38" s="10" t="s">
        <v>416</v>
      </c>
      <c r="AJ38" s="5" t="s">
        <v>274</v>
      </c>
      <c r="AK38" s="55" t="s">
        <v>419</v>
      </c>
      <c r="AL38" s="94" t="s">
        <v>420</v>
      </c>
      <c r="AM38" s="78">
        <v>180000</v>
      </c>
    </row>
    <row r="39" spans="1:39" s="21" customFormat="1" ht="90.75" customHeight="1">
      <c r="A39" s="13" t="s">
        <v>727</v>
      </c>
      <c r="B39" s="120" t="s">
        <v>421</v>
      </c>
      <c r="C39" s="120"/>
      <c r="D39" s="16" t="s">
        <v>177</v>
      </c>
      <c r="E39" s="39" t="s">
        <v>399</v>
      </c>
      <c r="F39" s="16" t="s">
        <v>315</v>
      </c>
      <c r="G39" s="13" t="s">
        <v>232</v>
      </c>
      <c r="H39" s="16" t="s">
        <v>422</v>
      </c>
      <c r="I39" s="17">
        <v>2013</v>
      </c>
      <c r="J39" s="17">
        <v>12</v>
      </c>
      <c r="K39" s="17">
        <v>2025</v>
      </c>
      <c r="L39" s="17">
        <v>12</v>
      </c>
      <c r="M39" s="18" t="s">
        <v>51</v>
      </c>
      <c r="N39" s="18" t="s">
        <v>51</v>
      </c>
      <c r="O39" s="18" t="s">
        <v>51</v>
      </c>
      <c r="P39" s="18" t="s">
        <v>53</v>
      </c>
      <c r="Q39" s="19">
        <v>300000</v>
      </c>
      <c r="R39" s="19">
        <v>150311</v>
      </c>
      <c r="S39" s="19">
        <v>50000</v>
      </c>
      <c r="T39" s="92" t="s">
        <v>423</v>
      </c>
      <c r="U39" s="19">
        <v>5000</v>
      </c>
      <c r="V39" s="92" t="s">
        <v>423</v>
      </c>
      <c r="W39" s="19">
        <v>10000</v>
      </c>
      <c r="X39" s="92" t="s">
        <v>423</v>
      </c>
      <c r="Y39" s="19">
        <v>15000</v>
      </c>
      <c r="Z39" s="92" t="s">
        <v>423</v>
      </c>
      <c r="AA39" s="19">
        <v>20000</v>
      </c>
      <c r="AB39" s="12"/>
      <c r="AC39" s="10"/>
      <c r="AD39" s="12"/>
      <c r="AE39" s="10"/>
      <c r="AF39" s="12"/>
      <c r="AG39" s="10"/>
      <c r="AH39" s="10"/>
      <c r="AI39" s="10"/>
      <c r="AJ39" s="12"/>
      <c r="AK39" s="10"/>
      <c r="AL39" s="94" t="s">
        <v>424</v>
      </c>
      <c r="AM39" s="73"/>
    </row>
    <row r="40" spans="1:39" s="27" customFormat="1" ht="121.5" customHeight="1">
      <c r="A40" s="4" t="s">
        <v>735</v>
      </c>
      <c r="B40" s="126" t="s">
        <v>425</v>
      </c>
      <c r="C40" s="126"/>
      <c r="D40" s="16" t="s">
        <v>172</v>
      </c>
      <c r="E40" s="16" t="s">
        <v>181</v>
      </c>
      <c r="F40" s="39" t="s">
        <v>122</v>
      </c>
      <c r="G40" s="30" t="s">
        <v>57</v>
      </c>
      <c r="H40" s="39" t="s">
        <v>426</v>
      </c>
      <c r="I40" s="5">
        <v>2014</v>
      </c>
      <c r="J40" s="5">
        <v>12</v>
      </c>
      <c r="K40" s="5">
        <v>2019</v>
      </c>
      <c r="L40" s="5">
        <v>12</v>
      </c>
      <c r="M40" s="30" t="s">
        <v>230</v>
      </c>
      <c r="N40" s="30" t="s">
        <v>233</v>
      </c>
      <c r="O40" s="30" t="s">
        <v>230</v>
      </c>
      <c r="P40" s="30" t="s">
        <v>233</v>
      </c>
      <c r="Q40" s="48">
        <v>380000</v>
      </c>
      <c r="R40" s="48">
        <v>290000</v>
      </c>
      <c r="S40" s="48">
        <v>80000</v>
      </c>
      <c r="T40" s="95" t="s">
        <v>123</v>
      </c>
      <c r="U40" s="48">
        <v>20000</v>
      </c>
      <c r="V40" s="95" t="s">
        <v>124</v>
      </c>
      <c r="W40" s="48">
        <v>20000</v>
      </c>
      <c r="X40" s="95" t="s">
        <v>125</v>
      </c>
      <c r="Y40" s="48">
        <v>20000</v>
      </c>
      <c r="Z40" s="95" t="s">
        <v>126</v>
      </c>
      <c r="AA40" s="48">
        <v>20000</v>
      </c>
      <c r="AB40" s="8" t="s">
        <v>111</v>
      </c>
      <c r="AC40" s="11" t="s">
        <v>116</v>
      </c>
      <c r="AD40" s="8" t="s">
        <v>112</v>
      </c>
      <c r="AE40" s="11" t="s">
        <v>117</v>
      </c>
      <c r="AF40" s="8" t="s">
        <v>113</v>
      </c>
      <c r="AG40" s="11" t="s">
        <v>427</v>
      </c>
      <c r="AH40" s="11">
        <v>15814893860</v>
      </c>
      <c r="AI40" s="11">
        <v>510589642</v>
      </c>
      <c r="AJ40" s="5" t="s">
        <v>127</v>
      </c>
      <c r="AK40" s="55" t="s">
        <v>128</v>
      </c>
      <c r="AL40" s="95" t="s">
        <v>428</v>
      </c>
      <c r="AM40" s="75">
        <v>100000</v>
      </c>
    </row>
    <row r="41" spans="1:39" s="15" customFormat="1" ht="30" customHeight="1">
      <c r="A41" s="119" t="s">
        <v>429</v>
      </c>
      <c r="B41" s="119"/>
      <c r="C41" s="119"/>
      <c r="D41" s="119"/>
      <c r="E41" s="119"/>
      <c r="F41" s="119"/>
      <c r="G41" s="119"/>
      <c r="H41" s="119"/>
      <c r="I41" s="119"/>
      <c r="J41" s="119"/>
      <c r="K41" s="119"/>
      <c r="L41" s="119"/>
      <c r="M41" s="18"/>
      <c r="N41" s="18"/>
      <c r="O41" s="18"/>
      <c r="P41" s="18"/>
      <c r="Q41" s="19">
        <f>SUM(Q42:Q48)</f>
        <v>1554929</v>
      </c>
      <c r="R41" s="19">
        <f aca="true" t="shared" si="4" ref="R41:AA41">SUM(R42:R48)</f>
        <v>280750</v>
      </c>
      <c r="S41" s="19">
        <f t="shared" si="4"/>
        <v>305830</v>
      </c>
      <c r="T41" s="90"/>
      <c r="U41" s="19">
        <f t="shared" si="4"/>
        <v>25000</v>
      </c>
      <c r="V41" s="90"/>
      <c r="W41" s="19">
        <f t="shared" si="4"/>
        <v>45880</v>
      </c>
      <c r="X41" s="90"/>
      <c r="Y41" s="19">
        <f t="shared" si="4"/>
        <v>170450</v>
      </c>
      <c r="Z41" s="90"/>
      <c r="AA41" s="19">
        <f t="shared" si="4"/>
        <v>64500</v>
      </c>
      <c r="AB41" s="12"/>
      <c r="AC41" s="10"/>
      <c r="AD41" s="12"/>
      <c r="AE41" s="10"/>
      <c r="AF41" s="12"/>
      <c r="AG41" s="10"/>
      <c r="AH41" s="10"/>
      <c r="AI41" s="10"/>
      <c r="AJ41" s="12"/>
      <c r="AK41" s="10"/>
      <c r="AL41" s="103"/>
      <c r="AM41" s="77"/>
    </row>
    <row r="42" spans="1:39" s="26" customFormat="1" ht="130.5" customHeight="1">
      <c r="A42" s="13">
        <v>22</v>
      </c>
      <c r="B42" s="120" t="s">
        <v>430</v>
      </c>
      <c r="C42" s="120"/>
      <c r="D42" s="16" t="s">
        <v>25</v>
      </c>
      <c r="E42" s="16" t="s">
        <v>26</v>
      </c>
      <c r="F42" s="16" t="s">
        <v>431</v>
      </c>
      <c r="G42" s="13" t="s">
        <v>44</v>
      </c>
      <c r="H42" s="16" t="s">
        <v>665</v>
      </c>
      <c r="I42" s="12" t="s">
        <v>45</v>
      </c>
      <c r="J42" s="12" t="s">
        <v>46</v>
      </c>
      <c r="K42" s="17" t="s">
        <v>67</v>
      </c>
      <c r="L42" s="17" t="s">
        <v>31</v>
      </c>
      <c r="M42" s="18" t="s">
        <v>52</v>
      </c>
      <c r="N42" s="18" t="s">
        <v>52</v>
      </c>
      <c r="O42" s="18" t="s">
        <v>52</v>
      </c>
      <c r="P42" s="18" t="s">
        <v>52</v>
      </c>
      <c r="Q42" s="19">
        <v>400000</v>
      </c>
      <c r="R42" s="19">
        <v>2000</v>
      </c>
      <c r="S42" s="19">
        <v>50000</v>
      </c>
      <c r="T42" s="92" t="s">
        <v>666</v>
      </c>
      <c r="U42" s="19">
        <v>5000</v>
      </c>
      <c r="V42" s="92" t="s">
        <v>667</v>
      </c>
      <c r="W42" s="19">
        <v>10000</v>
      </c>
      <c r="X42" s="92" t="s">
        <v>359</v>
      </c>
      <c r="Y42" s="19">
        <v>15000</v>
      </c>
      <c r="Z42" s="92" t="s">
        <v>326</v>
      </c>
      <c r="AA42" s="19">
        <v>20000</v>
      </c>
      <c r="AB42" s="12" t="s">
        <v>33</v>
      </c>
      <c r="AC42" s="57" t="s">
        <v>34</v>
      </c>
      <c r="AD42" s="12"/>
      <c r="AE42" s="57"/>
      <c r="AF42" s="12" t="s">
        <v>35</v>
      </c>
      <c r="AG42" s="57" t="s">
        <v>36</v>
      </c>
      <c r="AH42" s="57" t="s">
        <v>37</v>
      </c>
      <c r="AI42" s="57" t="s">
        <v>38</v>
      </c>
      <c r="AJ42" s="12" t="s">
        <v>432</v>
      </c>
      <c r="AK42" s="57" t="s">
        <v>433</v>
      </c>
      <c r="AL42" s="92" t="s">
        <v>434</v>
      </c>
      <c r="AM42" s="73"/>
    </row>
    <row r="43" spans="1:39" s="26" customFormat="1" ht="100.5" customHeight="1">
      <c r="A43" s="13">
        <v>23</v>
      </c>
      <c r="B43" s="120" t="s">
        <v>435</v>
      </c>
      <c r="C43" s="120"/>
      <c r="D43" s="16" t="s">
        <v>25</v>
      </c>
      <c r="E43" s="16" t="s">
        <v>26</v>
      </c>
      <c r="F43" s="16" t="s">
        <v>436</v>
      </c>
      <c r="G43" s="13" t="s">
        <v>44</v>
      </c>
      <c r="H43" s="16" t="s">
        <v>437</v>
      </c>
      <c r="I43" s="12" t="s">
        <v>45</v>
      </c>
      <c r="J43" s="12" t="s">
        <v>368</v>
      </c>
      <c r="K43" s="17" t="s">
        <v>67</v>
      </c>
      <c r="L43" s="17" t="s">
        <v>29</v>
      </c>
      <c r="M43" s="18" t="s">
        <v>51</v>
      </c>
      <c r="N43" s="18" t="s">
        <v>51</v>
      </c>
      <c r="O43" s="18" t="s">
        <v>52</v>
      </c>
      <c r="P43" s="31" t="s">
        <v>233</v>
      </c>
      <c r="Q43" s="19">
        <v>13439</v>
      </c>
      <c r="R43" s="19">
        <v>510</v>
      </c>
      <c r="S43" s="19">
        <v>4330</v>
      </c>
      <c r="T43" s="92" t="s">
        <v>639</v>
      </c>
      <c r="U43" s="19">
        <v>0</v>
      </c>
      <c r="V43" s="92" t="s">
        <v>640</v>
      </c>
      <c r="W43" s="19">
        <v>880</v>
      </c>
      <c r="X43" s="92" t="s">
        <v>107</v>
      </c>
      <c r="Y43" s="19">
        <v>1550</v>
      </c>
      <c r="Z43" s="92" t="s">
        <v>641</v>
      </c>
      <c r="AA43" s="19">
        <v>1900</v>
      </c>
      <c r="AB43" s="12" t="s">
        <v>33</v>
      </c>
      <c r="AC43" s="57" t="s">
        <v>34</v>
      </c>
      <c r="AD43" s="12"/>
      <c r="AE43" s="57"/>
      <c r="AF43" s="12" t="s">
        <v>35</v>
      </c>
      <c r="AG43" s="57" t="s">
        <v>36</v>
      </c>
      <c r="AH43" s="57" t="s">
        <v>37</v>
      </c>
      <c r="AI43" s="57" t="s">
        <v>38</v>
      </c>
      <c r="AJ43" s="12" t="s">
        <v>438</v>
      </c>
      <c r="AK43" s="57" t="s">
        <v>439</v>
      </c>
      <c r="AL43" s="92" t="s">
        <v>440</v>
      </c>
      <c r="AM43" s="80">
        <v>36300</v>
      </c>
    </row>
    <row r="44" spans="1:39" s="26" customFormat="1" ht="84.75" customHeight="1">
      <c r="A44" s="13">
        <v>24</v>
      </c>
      <c r="B44" s="120" t="s">
        <v>441</v>
      </c>
      <c r="C44" s="120"/>
      <c r="D44" s="16" t="s">
        <v>177</v>
      </c>
      <c r="E44" s="16" t="s">
        <v>171</v>
      </c>
      <c r="F44" s="16" t="s">
        <v>442</v>
      </c>
      <c r="G44" s="13" t="s">
        <v>44</v>
      </c>
      <c r="H44" s="16" t="s">
        <v>443</v>
      </c>
      <c r="I44" s="12">
        <v>2018</v>
      </c>
      <c r="J44" s="12" t="s">
        <v>46</v>
      </c>
      <c r="K44" s="17">
        <v>2020</v>
      </c>
      <c r="L44" s="17">
        <v>10</v>
      </c>
      <c r="M44" s="18" t="s">
        <v>51</v>
      </c>
      <c r="N44" s="18" t="s">
        <v>51</v>
      </c>
      <c r="O44" s="18" t="s">
        <v>52</v>
      </c>
      <c r="P44" s="18" t="s">
        <v>51</v>
      </c>
      <c r="Q44" s="19">
        <v>226990</v>
      </c>
      <c r="R44" s="19">
        <v>136990</v>
      </c>
      <c r="S44" s="19">
        <v>30000</v>
      </c>
      <c r="T44" s="92" t="s">
        <v>444</v>
      </c>
      <c r="U44" s="19">
        <v>8000</v>
      </c>
      <c r="V44" s="92" t="s">
        <v>328</v>
      </c>
      <c r="W44" s="19">
        <v>6000</v>
      </c>
      <c r="X44" s="92" t="s">
        <v>329</v>
      </c>
      <c r="Y44" s="19">
        <v>10000</v>
      </c>
      <c r="Z44" s="92" t="s">
        <v>330</v>
      </c>
      <c r="AA44" s="19">
        <v>6000</v>
      </c>
      <c r="AB44" s="12" t="s">
        <v>445</v>
      </c>
      <c r="AC44" s="57" t="s">
        <v>446</v>
      </c>
      <c r="AD44" s="12" t="s">
        <v>447</v>
      </c>
      <c r="AE44" s="57" t="s">
        <v>448</v>
      </c>
      <c r="AF44" s="12" t="s">
        <v>449</v>
      </c>
      <c r="AG44" s="57" t="s">
        <v>450</v>
      </c>
      <c r="AH44" s="57" t="s">
        <v>451</v>
      </c>
      <c r="AI44" s="57" t="s">
        <v>452</v>
      </c>
      <c r="AJ44" s="12" t="s">
        <v>453</v>
      </c>
      <c r="AK44" s="57" t="s">
        <v>454</v>
      </c>
      <c r="AL44" s="92" t="s">
        <v>455</v>
      </c>
      <c r="AM44" s="73">
        <v>112000</v>
      </c>
    </row>
    <row r="45" spans="1:39" s="21" customFormat="1" ht="95.25" customHeight="1">
      <c r="A45" s="13">
        <v>25</v>
      </c>
      <c r="B45" s="120" t="s">
        <v>248</v>
      </c>
      <c r="C45" s="120"/>
      <c r="D45" s="16" t="s">
        <v>177</v>
      </c>
      <c r="E45" s="39" t="s">
        <v>243</v>
      </c>
      <c r="F45" s="16" t="s">
        <v>249</v>
      </c>
      <c r="G45" s="12" t="s">
        <v>229</v>
      </c>
      <c r="H45" s="16" t="s">
        <v>456</v>
      </c>
      <c r="I45" s="12">
        <v>2018</v>
      </c>
      <c r="J45" s="17" t="s">
        <v>68</v>
      </c>
      <c r="K45" s="12">
        <v>2020</v>
      </c>
      <c r="L45" s="17" t="s">
        <v>31</v>
      </c>
      <c r="M45" s="18" t="s">
        <v>231</v>
      </c>
      <c r="N45" s="18" t="s">
        <v>231</v>
      </c>
      <c r="O45" s="18" t="s">
        <v>231</v>
      </c>
      <c r="P45" s="18" t="s">
        <v>233</v>
      </c>
      <c r="Q45" s="19">
        <v>245500</v>
      </c>
      <c r="R45" s="19"/>
      <c r="S45" s="19">
        <v>4500</v>
      </c>
      <c r="T45" s="92" t="s">
        <v>187</v>
      </c>
      <c r="U45" s="19">
        <v>0</v>
      </c>
      <c r="V45" s="96" t="s">
        <v>188</v>
      </c>
      <c r="W45" s="19">
        <v>0</v>
      </c>
      <c r="X45" s="92" t="s">
        <v>457</v>
      </c>
      <c r="Y45" s="19">
        <v>3900</v>
      </c>
      <c r="Z45" s="92" t="s">
        <v>199</v>
      </c>
      <c r="AA45" s="19">
        <v>600</v>
      </c>
      <c r="AB45" s="12" t="s">
        <v>189</v>
      </c>
      <c r="AC45" s="10" t="s">
        <v>405</v>
      </c>
      <c r="AD45" s="12" t="s">
        <v>190</v>
      </c>
      <c r="AE45" s="10" t="s">
        <v>458</v>
      </c>
      <c r="AF45" s="12" t="s">
        <v>191</v>
      </c>
      <c r="AG45" s="10" t="s">
        <v>459</v>
      </c>
      <c r="AH45" s="10" t="s">
        <v>460</v>
      </c>
      <c r="AI45" s="10" t="s">
        <v>461</v>
      </c>
      <c r="AJ45" s="12" t="s">
        <v>192</v>
      </c>
      <c r="AK45" s="10" t="s">
        <v>462</v>
      </c>
      <c r="AL45" s="92" t="s">
        <v>193</v>
      </c>
      <c r="AM45" s="81">
        <v>200000</v>
      </c>
    </row>
    <row r="46" spans="1:39" s="27" customFormat="1" ht="96.75" customHeight="1">
      <c r="A46" s="13">
        <v>26</v>
      </c>
      <c r="B46" s="118" t="s">
        <v>669</v>
      </c>
      <c r="C46" s="118"/>
      <c r="D46" s="25" t="s">
        <v>62</v>
      </c>
      <c r="E46" s="25" t="s">
        <v>259</v>
      </c>
      <c r="F46" s="25" t="s">
        <v>311</v>
      </c>
      <c r="G46" s="4" t="s">
        <v>44</v>
      </c>
      <c r="H46" s="25" t="s">
        <v>671</v>
      </c>
      <c r="I46" s="5" t="s">
        <v>312</v>
      </c>
      <c r="J46" s="12" t="s">
        <v>313</v>
      </c>
      <c r="K46" s="12" t="s">
        <v>314</v>
      </c>
      <c r="L46" s="12" t="s">
        <v>313</v>
      </c>
      <c r="M46" s="13" t="s">
        <v>51</v>
      </c>
      <c r="N46" s="13" t="s">
        <v>52</v>
      </c>
      <c r="O46" s="13" t="s">
        <v>52</v>
      </c>
      <c r="P46" s="13" t="s">
        <v>52</v>
      </c>
      <c r="Q46" s="9">
        <v>460000</v>
      </c>
      <c r="R46" s="9">
        <v>104250</v>
      </c>
      <c r="S46" s="9">
        <v>130000</v>
      </c>
      <c r="T46" s="92" t="s">
        <v>318</v>
      </c>
      <c r="U46" s="9">
        <v>5000</v>
      </c>
      <c r="V46" s="92" t="s">
        <v>319</v>
      </c>
      <c r="W46" s="9">
        <v>5000</v>
      </c>
      <c r="X46" s="94" t="s">
        <v>319</v>
      </c>
      <c r="Y46" s="48">
        <v>115000</v>
      </c>
      <c r="Z46" s="94" t="s">
        <v>463</v>
      </c>
      <c r="AA46" s="48">
        <v>5000</v>
      </c>
      <c r="AB46" s="8" t="s">
        <v>464</v>
      </c>
      <c r="AC46" s="11" t="s">
        <v>465</v>
      </c>
      <c r="AD46" s="8" t="s">
        <v>465</v>
      </c>
      <c r="AE46" s="11" t="s">
        <v>465</v>
      </c>
      <c r="AF46" s="8" t="s">
        <v>466</v>
      </c>
      <c r="AG46" s="11" t="s">
        <v>467</v>
      </c>
      <c r="AH46" s="11"/>
      <c r="AI46" s="11"/>
      <c r="AJ46" s="5"/>
      <c r="AK46" s="55"/>
      <c r="AL46" s="94" t="s">
        <v>670</v>
      </c>
      <c r="AM46" s="74"/>
    </row>
    <row r="47" spans="1:39" s="27" customFormat="1" ht="96" customHeight="1">
      <c r="A47" s="13">
        <v>27</v>
      </c>
      <c r="B47" s="118" t="s">
        <v>468</v>
      </c>
      <c r="C47" s="118"/>
      <c r="D47" s="25" t="s">
        <v>62</v>
      </c>
      <c r="E47" s="25" t="s">
        <v>109</v>
      </c>
      <c r="F47" s="25" t="s">
        <v>134</v>
      </c>
      <c r="G47" s="4" t="s">
        <v>44</v>
      </c>
      <c r="H47" s="25" t="s">
        <v>469</v>
      </c>
      <c r="I47" s="5">
        <v>2018</v>
      </c>
      <c r="J47" s="12">
        <v>11</v>
      </c>
      <c r="K47" s="12">
        <v>2021</v>
      </c>
      <c r="L47" s="12">
        <v>12</v>
      </c>
      <c r="M47" s="13" t="s">
        <v>230</v>
      </c>
      <c r="N47" s="13" t="s">
        <v>230</v>
      </c>
      <c r="O47" s="13" t="s">
        <v>231</v>
      </c>
      <c r="P47" s="13" t="s">
        <v>233</v>
      </c>
      <c r="Q47" s="9">
        <v>73000</v>
      </c>
      <c r="R47" s="9">
        <v>32000</v>
      </c>
      <c r="S47" s="9">
        <v>31000</v>
      </c>
      <c r="T47" s="92" t="s">
        <v>611</v>
      </c>
      <c r="U47" s="9">
        <v>5000</v>
      </c>
      <c r="V47" s="92" t="s">
        <v>612</v>
      </c>
      <c r="W47" s="9">
        <v>10000</v>
      </c>
      <c r="X47" s="92" t="s">
        <v>613</v>
      </c>
      <c r="Y47" s="9">
        <v>5000</v>
      </c>
      <c r="Z47" s="92" t="s">
        <v>614</v>
      </c>
      <c r="AA47" s="9">
        <v>11000</v>
      </c>
      <c r="AB47" s="8" t="s">
        <v>111</v>
      </c>
      <c r="AC47" s="11" t="s">
        <v>116</v>
      </c>
      <c r="AD47" s="8" t="s">
        <v>112</v>
      </c>
      <c r="AE47" s="11" t="s">
        <v>117</v>
      </c>
      <c r="AF47" s="8" t="s">
        <v>113</v>
      </c>
      <c r="AG47" s="11" t="s">
        <v>118</v>
      </c>
      <c r="AH47" s="11" t="s">
        <v>119</v>
      </c>
      <c r="AI47" s="11" t="s">
        <v>120</v>
      </c>
      <c r="AJ47" s="5" t="s">
        <v>135</v>
      </c>
      <c r="AK47" s="55" t="s">
        <v>470</v>
      </c>
      <c r="AL47" s="94" t="s">
        <v>471</v>
      </c>
      <c r="AM47" s="74">
        <v>115000</v>
      </c>
    </row>
    <row r="48" spans="1:39" s="27" customFormat="1" ht="138.75" customHeight="1">
      <c r="A48" s="13">
        <v>28</v>
      </c>
      <c r="B48" s="118" t="s">
        <v>472</v>
      </c>
      <c r="C48" s="118"/>
      <c r="D48" s="25" t="s">
        <v>62</v>
      </c>
      <c r="E48" s="25" t="s">
        <v>76</v>
      </c>
      <c r="F48" s="25" t="s">
        <v>316</v>
      </c>
      <c r="G48" s="4" t="s">
        <v>44</v>
      </c>
      <c r="H48" s="25" t="s">
        <v>473</v>
      </c>
      <c r="I48" s="12" t="s">
        <v>312</v>
      </c>
      <c r="J48" s="12" t="s">
        <v>368</v>
      </c>
      <c r="K48" s="12" t="s">
        <v>314</v>
      </c>
      <c r="L48" s="12" t="s">
        <v>74</v>
      </c>
      <c r="M48" s="13" t="s">
        <v>52</v>
      </c>
      <c r="N48" s="13" t="s">
        <v>231</v>
      </c>
      <c r="O48" s="13" t="s">
        <v>231</v>
      </c>
      <c r="P48" s="13" t="s">
        <v>231</v>
      </c>
      <c r="Q48" s="9">
        <v>136000</v>
      </c>
      <c r="R48" s="9">
        <v>5000</v>
      </c>
      <c r="S48" s="9">
        <v>56000</v>
      </c>
      <c r="T48" s="94" t="s">
        <v>474</v>
      </c>
      <c r="U48" s="48">
        <v>2000</v>
      </c>
      <c r="V48" s="94" t="s">
        <v>463</v>
      </c>
      <c r="W48" s="48">
        <v>14000</v>
      </c>
      <c r="X48" s="94" t="s">
        <v>463</v>
      </c>
      <c r="Y48" s="48">
        <v>20000</v>
      </c>
      <c r="Z48" s="94" t="s">
        <v>463</v>
      </c>
      <c r="AA48" s="48">
        <v>20000</v>
      </c>
      <c r="AB48" s="8"/>
      <c r="AC48" s="11"/>
      <c r="AD48" s="8"/>
      <c r="AE48" s="11"/>
      <c r="AF48" s="8"/>
      <c r="AG48" s="11"/>
      <c r="AH48" s="11"/>
      <c r="AI48" s="11"/>
      <c r="AJ48" s="5"/>
      <c r="AK48" s="55"/>
      <c r="AL48" s="94" t="s">
        <v>475</v>
      </c>
      <c r="AM48" s="74"/>
    </row>
    <row r="49" spans="1:39" s="63" customFormat="1" ht="30" customHeight="1">
      <c r="A49" s="117" t="s">
        <v>709</v>
      </c>
      <c r="B49" s="117"/>
      <c r="C49" s="117"/>
      <c r="D49" s="117"/>
      <c r="E49" s="117"/>
      <c r="F49" s="117"/>
      <c r="G49" s="117"/>
      <c r="H49" s="117"/>
      <c r="I49" s="117"/>
      <c r="J49" s="117"/>
      <c r="K49" s="117"/>
      <c r="L49" s="117"/>
      <c r="M49" s="60"/>
      <c r="N49" s="60"/>
      <c r="O49" s="60"/>
      <c r="P49" s="60"/>
      <c r="Q49" s="68">
        <f>SUM(Q50,Q53)</f>
        <v>2096960.96</v>
      </c>
      <c r="R49" s="68">
        <f>SUM(R50,R53)</f>
        <v>163400</v>
      </c>
      <c r="S49" s="68">
        <f>SUM(S50,S53)</f>
        <v>880029.233506957</v>
      </c>
      <c r="T49" s="89"/>
      <c r="U49" s="68">
        <f>SUM(U50,U53)</f>
        <v>623400</v>
      </c>
      <c r="V49" s="89"/>
      <c r="W49" s="68">
        <f>SUM(W50,W53)</f>
        <v>80951.08</v>
      </c>
      <c r="X49" s="89"/>
      <c r="Y49" s="68">
        <f>SUM(Y50,Y53)</f>
        <v>86457.08</v>
      </c>
      <c r="Z49" s="89"/>
      <c r="AA49" s="68">
        <f>SUM(AA50,AA53)</f>
        <v>89221.08</v>
      </c>
      <c r="AB49" s="65"/>
      <c r="AC49" s="62"/>
      <c r="AD49" s="65"/>
      <c r="AE49" s="62"/>
      <c r="AF49" s="65"/>
      <c r="AG49" s="62"/>
      <c r="AH49" s="62"/>
      <c r="AI49" s="62"/>
      <c r="AJ49" s="65"/>
      <c r="AK49" s="62"/>
      <c r="AL49" s="102"/>
      <c r="AM49" s="76"/>
    </row>
    <row r="50" spans="1:39" s="15" customFormat="1" ht="30" customHeight="1">
      <c r="A50" s="119" t="s">
        <v>24</v>
      </c>
      <c r="B50" s="119"/>
      <c r="C50" s="119"/>
      <c r="D50" s="119"/>
      <c r="E50" s="119"/>
      <c r="F50" s="119"/>
      <c r="G50" s="119"/>
      <c r="H50" s="119"/>
      <c r="I50" s="119"/>
      <c r="J50" s="119"/>
      <c r="K50" s="119"/>
      <c r="L50" s="119"/>
      <c r="M50" s="18"/>
      <c r="N50" s="18"/>
      <c r="O50" s="18"/>
      <c r="P50" s="18"/>
      <c r="Q50" s="19">
        <f>SUM(Q51:Q52)</f>
        <v>600000</v>
      </c>
      <c r="R50" s="19">
        <f>SUM(R51:R52)</f>
        <v>163400</v>
      </c>
      <c r="S50" s="19">
        <f>SUM(S51:S52)</f>
        <v>120350</v>
      </c>
      <c r="T50" s="90"/>
      <c r="U50" s="19">
        <f>SUM(U51:U52)</f>
        <v>23000</v>
      </c>
      <c r="V50" s="90"/>
      <c r="W50" s="19">
        <f>SUM(W51:W52)</f>
        <v>35783</v>
      </c>
      <c r="X50" s="90"/>
      <c r="Y50" s="19">
        <f>SUM(Y51:Y52)</f>
        <v>35783</v>
      </c>
      <c r="Z50" s="90"/>
      <c r="AA50" s="19">
        <f>SUM(AA51:AA52)</f>
        <v>25784</v>
      </c>
      <c r="AB50" s="12"/>
      <c r="AC50" s="10"/>
      <c r="AD50" s="12"/>
      <c r="AE50" s="10"/>
      <c r="AF50" s="12"/>
      <c r="AG50" s="10"/>
      <c r="AH50" s="10"/>
      <c r="AI50" s="10"/>
      <c r="AJ50" s="12"/>
      <c r="AK50" s="10"/>
      <c r="AL50" s="103"/>
      <c r="AM50" s="77"/>
    </row>
    <row r="51" spans="1:39" s="27" customFormat="1" ht="102" customHeight="1">
      <c r="A51" s="30" t="s">
        <v>728</v>
      </c>
      <c r="B51" s="126" t="s">
        <v>476</v>
      </c>
      <c r="C51" s="126"/>
      <c r="D51" s="16" t="s">
        <v>177</v>
      </c>
      <c r="E51" s="25" t="s">
        <v>108</v>
      </c>
      <c r="F51" s="39" t="s">
        <v>477</v>
      </c>
      <c r="G51" s="30" t="s">
        <v>57</v>
      </c>
      <c r="H51" s="39" t="s">
        <v>478</v>
      </c>
      <c r="I51" s="22">
        <v>2017</v>
      </c>
      <c r="J51" s="22" t="s">
        <v>31</v>
      </c>
      <c r="K51" s="22">
        <v>2020</v>
      </c>
      <c r="L51" s="22">
        <v>10</v>
      </c>
      <c r="M51" s="31" t="s">
        <v>230</v>
      </c>
      <c r="N51" s="31" t="s">
        <v>230</v>
      </c>
      <c r="O51" s="30" t="s">
        <v>51</v>
      </c>
      <c r="P51" s="31" t="s">
        <v>233</v>
      </c>
      <c r="Q51" s="49">
        <v>500000</v>
      </c>
      <c r="R51" s="49">
        <v>150000</v>
      </c>
      <c r="S51" s="49">
        <v>100000</v>
      </c>
      <c r="T51" s="95" t="s">
        <v>129</v>
      </c>
      <c r="U51" s="49">
        <v>20000</v>
      </c>
      <c r="V51" s="95" t="s">
        <v>130</v>
      </c>
      <c r="W51" s="49">
        <v>30000</v>
      </c>
      <c r="X51" s="95" t="s">
        <v>131</v>
      </c>
      <c r="Y51" s="49">
        <v>30000</v>
      </c>
      <c r="Z51" s="95" t="s">
        <v>132</v>
      </c>
      <c r="AA51" s="49">
        <v>20000</v>
      </c>
      <c r="AB51" s="8" t="s">
        <v>111</v>
      </c>
      <c r="AC51" s="11" t="s">
        <v>116</v>
      </c>
      <c r="AD51" s="8" t="s">
        <v>112</v>
      </c>
      <c r="AE51" s="11" t="s">
        <v>117</v>
      </c>
      <c r="AF51" s="8" t="s">
        <v>113</v>
      </c>
      <c r="AG51" s="11" t="s">
        <v>118</v>
      </c>
      <c r="AH51" s="11" t="s">
        <v>119</v>
      </c>
      <c r="AI51" s="11" t="s">
        <v>120</v>
      </c>
      <c r="AJ51" s="5" t="s">
        <v>133</v>
      </c>
      <c r="AK51" s="55" t="s">
        <v>479</v>
      </c>
      <c r="AL51" s="104" t="s">
        <v>480</v>
      </c>
      <c r="AM51" s="74">
        <v>101600</v>
      </c>
    </row>
    <row r="52" spans="1:39" s="21" customFormat="1" ht="130.5" customHeight="1">
      <c r="A52" s="4">
        <v>30</v>
      </c>
      <c r="B52" s="120" t="s">
        <v>481</v>
      </c>
      <c r="C52" s="120"/>
      <c r="D52" s="16" t="s">
        <v>25</v>
      </c>
      <c r="E52" s="39" t="s">
        <v>26</v>
      </c>
      <c r="F52" s="16" t="s">
        <v>482</v>
      </c>
      <c r="G52" s="13" t="s">
        <v>232</v>
      </c>
      <c r="H52" s="16" t="s">
        <v>483</v>
      </c>
      <c r="I52" s="17" t="s">
        <v>28</v>
      </c>
      <c r="J52" s="17" t="s">
        <v>31</v>
      </c>
      <c r="K52" s="17" t="s">
        <v>361</v>
      </c>
      <c r="L52" s="17" t="s">
        <v>31</v>
      </c>
      <c r="M52" s="18" t="s">
        <v>51</v>
      </c>
      <c r="N52" s="18" t="s">
        <v>51</v>
      </c>
      <c r="O52" s="18" t="s">
        <v>51</v>
      </c>
      <c r="P52" s="18" t="s">
        <v>53</v>
      </c>
      <c r="Q52" s="19">
        <v>100000</v>
      </c>
      <c r="R52" s="19">
        <v>13400</v>
      </c>
      <c r="S52" s="19">
        <v>20350</v>
      </c>
      <c r="T52" s="92" t="s">
        <v>650</v>
      </c>
      <c r="U52" s="19">
        <v>3000</v>
      </c>
      <c r="V52" s="92" t="s">
        <v>651</v>
      </c>
      <c r="W52" s="19">
        <v>5783</v>
      </c>
      <c r="X52" s="92" t="s">
        <v>652</v>
      </c>
      <c r="Y52" s="19">
        <v>5783</v>
      </c>
      <c r="Z52" s="92" t="s">
        <v>653</v>
      </c>
      <c r="AA52" s="19">
        <v>5784</v>
      </c>
      <c r="AB52" s="12" t="s">
        <v>33</v>
      </c>
      <c r="AC52" s="10" t="s">
        <v>34</v>
      </c>
      <c r="AD52" s="12"/>
      <c r="AE52" s="10"/>
      <c r="AF52" s="12" t="s">
        <v>35</v>
      </c>
      <c r="AG52" s="10" t="s">
        <v>36</v>
      </c>
      <c r="AH52" s="10" t="s">
        <v>37</v>
      </c>
      <c r="AI52" s="10" t="s">
        <v>38</v>
      </c>
      <c r="AJ52" s="12" t="s">
        <v>294</v>
      </c>
      <c r="AK52" s="10" t="s">
        <v>484</v>
      </c>
      <c r="AL52" s="92" t="s">
        <v>434</v>
      </c>
      <c r="AM52" s="73">
        <v>133800</v>
      </c>
    </row>
    <row r="53" spans="1:39" s="15" customFormat="1" ht="30" customHeight="1">
      <c r="A53" s="119" t="s">
        <v>606</v>
      </c>
      <c r="B53" s="119"/>
      <c r="C53" s="119"/>
      <c r="D53" s="119"/>
      <c r="E53" s="119"/>
      <c r="F53" s="119"/>
      <c r="G53" s="119"/>
      <c r="H53" s="119"/>
      <c r="I53" s="119"/>
      <c r="J53" s="119"/>
      <c r="K53" s="119"/>
      <c r="L53" s="119"/>
      <c r="M53" s="18"/>
      <c r="N53" s="18"/>
      <c r="O53" s="18"/>
      <c r="P53" s="18"/>
      <c r="Q53" s="19">
        <f>SUM(Q54:Q58)</f>
        <v>1496960.96</v>
      </c>
      <c r="R53" s="19">
        <f aca="true" t="shared" si="5" ref="R53:AA53">SUM(R54:R58)</f>
        <v>0</v>
      </c>
      <c r="S53" s="19">
        <f t="shared" si="5"/>
        <v>759679.233506957</v>
      </c>
      <c r="T53" s="19"/>
      <c r="U53" s="19">
        <f t="shared" si="5"/>
        <v>600400</v>
      </c>
      <c r="V53" s="19"/>
      <c r="W53" s="19">
        <f t="shared" si="5"/>
        <v>45168.08</v>
      </c>
      <c r="X53" s="19"/>
      <c r="Y53" s="19">
        <f t="shared" si="5"/>
        <v>50674.08</v>
      </c>
      <c r="Z53" s="19"/>
      <c r="AA53" s="19">
        <f t="shared" si="5"/>
        <v>63437.08</v>
      </c>
      <c r="AB53" s="12"/>
      <c r="AC53" s="10"/>
      <c r="AD53" s="12"/>
      <c r="AE53" s="10"/>
      <c r="AF53" s="12"/>
      <c r="AG53" s="10"/>
      <c r="AH53" s="10"/>
      <c r="AI53" s="10"/>
      <c r="AJ53" s="12"/>
      <c r="AK53" s="10"/>
      <c r="AL53" s="103"/>
      <c r="AM53" s="77"/>
    </row>
    <row r="54" spans="1:39" s="26" customFormat="1" ht="78.75" customHeight="1">
      <c r="A54" s="6">
        <v>31</v>
      </c>
      <c r="B54" s="120" t="s">
        <v>701</v>
      </c>
      <c r="C54" s="120"/>
      <c r="D54" s="16" t="s">
        <v>177</v>
      </c>
      <c r="E54" s="16" t="s">
        <v>551</v>
      </c>
      <c r="F54" s="16" t="s">
        <v>702</v>
      </c>
      <c r="G54" s="13" t="s">
        <v>703</v>
      </c>
      <c r="H54" s="16" t="s">
        <v>708</v>
      </c>
      <c r="I54" s="12">
        <v>2018</v>
      </c>
      <c r="J54" s="12" t="s">
        <v>46</v>
      </c>
      <c r="K54" s="17">
        <v>2020</v>
      </c>
      <c r="L54" s="17" t="s">
        <v>29</v>
      </c>
      <c r="M54" s="18" t="s">
        <v>52</v>
      </c>
      <c r="N54" s="18" t="s">
        <v>704</v>
      </c>
      <c r="O54" s="18" t="s">
        <v>52</v>
      </c>
      <c r="P54" s="18" t="s">
        <v>52</v>
      </c>
      <c r="Q54" s="19">
        <v>1156660.96</v>
      </c>
      <c r="R54" s="19"/>
      <c r="S54" s="19">
        <v>679112.233506957</v>
      </c>
      <c r="T54" s="92" t="s">
        <v>705</v>
      </c>
      <c r="U54" s="9">
        <v>597200</v>
      </c>
      <c r="V54" s="92" t="s">
        <v>706</v>
      </c>
      <c r="W54" s="9">
        <v>27304.08</v>
      </c>
      <c r="X54" s="92" t="s">
        <v>706</v>
      </c>
      <c r="Y54" s="9">
        <v>27304.08</v>
      </c>
      <c r="Z54" s="92" t="s">
        <v>700</v>
      </c>
      <c r="AA54" s="9">
        <v>27304.08</v>
      </c>
      <c r="AB54" s="12"/>
      <c r="AC54" s="57"/>
      <c r="AD54" s="12"/>
      <c r="AE54" s="57"/>
      <c r="AF54" s="12"/>
      <c r="AG54" s="57"/>
      <c r="AH54" s="57"/>
      <c r="AI54" s="57"/>
      <c r="AJ54" s="12"/>
      <c r="AK54" s="57"/>
      <c r="AL54" s="92" t="s">
        <v>707</v>
      </c>
      <c r="AM54" s="73"/>
    </row>
    <row r="55" spans="1:39" s="26" customFormat="1" ht="69" customHeight="1">
      <c r="A55" s="6">
        <v>32</v>
      </c>
      <c r="B55" s="120" t="s">
        <v>485</v>
      </c>
      <c r="C55" s="120"/>
      <c r="D55" s="16" t="s">
        <v>25</v>
      </c>
      <c r="E55" s="16" t="s">
        <v>26</v>
      </c>
      <c r="F55" s="16" t="s">
        <v>486</v>
      </c>
      <c r="G55" s="13" t="s">
        <v>44</v>
      </c>
      <c r="H55" s="16" t="s">
        <v>487</v>
      </c>
      <c r="I55" s="12" t="s">
        <v>45</v>
      </c>
      <c r="J55" s="12" t="s">
        <v>31</v>
      </c>
      <c r="K55" s="17" t="s">
        <v>30</v>
      </c>
      <c r="L55" s="17" t="s">
        <v>59</v>
      </c>
      <c r="M55" s="18" t="s">
        <v>52</v>
      </c>
      <c r="N55" s="18" t="s">
        <v>52</v>
      </c>
      <c r="O55" s="18" t="s">
        <v>52</v>
      </c>
      <c r="P55" s="18" t="s">
        <v>52</v>
      </c>
      <c r="Q55" s="19">
        <v>40300</v>
      </c>
      <c r="R55" s="19"/>
      <c r="S55" s="19">
        <v>10567</v>
      </c>
      <c r="T55" s="92" t="s">
        <v>630</v>
      </c>
      <c r="U55" s="9">
        <v>3200</v>
      </c>
      <c r="V55" s="92" t="s">
        <v>642</v>
      </c>
      <c r="W55" s="9">
        <v>864</v>
      </c>
      <c r="X55" s="92" t="s">
        <v>643</v>
      </c>
      <c r="Y55" s="9">
        <v>2870</v>
      </c>
      <c r="Z55" s="92" t="s">
        <v>196</v>
      </c>
      <c r="AA55" s="9">
        <v>3633</v>
      </c>
      <c r="AB55" s="12" t="s">
        <v>33</v>
      </c>
      <c r="AC55" s="57" t="s">
        <v>34</v>
      </c>
      <c r="AD55" s="12"/>
      <c r="AE55" s="57"/>
      <c r="AF55" s="12" t="s">
        <v>35</v>
      </c>
      <c r="AG55" s="57" t="s">
        <v>36</v>
      </c>
      <c r="AH55" s="57" t="s">
        <v>37</v>
      </c>
      <c r="AI55" s="57" t="s">
        <v>38</v>
      </c>
      <c r="AJ55" s="12"/>
      <c r="AK55" s="57"/>
      <c r="AL55" s="92" t="s">
        <v>26</v>
      </c>
      <c r="AM55" s="73">
        <v>120000</v>
      </c>
    </row>
    <row r="56" spans="1:39" s="15" customFormat="1" ht="85.5" customHeight="1">
      <c r="A56" s="6">
        <v>33</v>
      </c>
      <c r="B56" s="149" t="s">
        <v>596</v>
      </c>
      <c r="C56" s="150"/>
      <c r="D56" s="16" t="s">
        <v>177</v>
      </c>
      <c r="E56" s="13" t="s">
        <v>109</v>
      </c>
      <c r="F56" s="13" t="s">
        <v>597</v>
      </c>
      <c r="G56" s="13" t="s">
        <v>229</v>
      </c>
      <c r="H56" s="16" t="s">
        <v>598</v>
      </c>
      <c r="I56" s="13">
        <v>2018</v>
      </c>
      <c r="J56" s="12" t="s">
        <v>46</v>
      </c>
      <c r="K56" s="13">
        <v>2019</v>
      </c>
      <c r="L56" s="13">
        <v>12</v>
      </c>
      <c r="M56" s="18" t="s">
        <v>230</v>
      </c>
      <c r="N56" s="18" t="s">
        <v>230</v>
      </c>
      <c r="O56" s="18" t="s">
        <v>231</v>
      </c>
      <c r="P56" s="18" t="s">
        <v>231</v>
      </c>
      <c r="Q56" s="19">
        <v>40000</v>
      </c>
      <c r="R56" s="19"/>
      <c r="S56" s="19">
        <v>15000</v>
      </c>
      <c r="T56" s="92" t="s">
        <v>599</v>
      </c>
      <c r="U56" s="9">
        <v>0</v>
      </c>
      <c r="V56" s="92" t="s">
        <v>599</v>
      </c>
      <c r="W56" s="9">
        <v>2500</v>
      </c>
      <c r="X56" s="92" t="s">
        <v>600</v>
      </c>
      <c r="Y56" s="9">
        <v>3500</v>
      </c>
      <c r="Z56" s="92" t="s">
        <v>601</v>
      </c>
      <c r="AA56" s="9">
        <v>9000</v>
      </c>
      <c r="AB56" s="12"/>
      <c r="AC56" s="12"/>
      <c r="AD56" s="12"/>
      <c r="AE56" s="12"/>
      <c r="AF56" s="12"/>
      <c r="AG56" s="12"/>
      <c r="AH56" s="12"/>
      <c r="AI56" s="12"/>
      <c r="AJ56" s="12"/>
      <c r="AK56" s="12"/>
      <c r="AL56" s="92" t="s">
        <v>471</v>
      </c>
      <c r="AM56" s="77"/>
    </row>
    <row r="57" spans="1:39" s="15" customFormat="1" ht="72.75" customHeight="1">
      <c r="A57" s="6">
        <v>34</v>
      </c>
      <c r="B57" s="149" t="s">
        <v>602</v>
      </c>
      <c r="C57" s="150"/>
      <c r="D57" s="16" t="s">
        <v>177</v>
      </c>
      <c r="E57" s="13" t="s">
        <v>109</v>
      </c>
      <c r="F57" s="13" t="s">
        <v>597</v>
      </c>
      <c r="G57" s="13" t="s">
        <v>229</v>
      </c>
      <c r="H57" s="16" t="s">
        <v>603</v>
      </c>
      <c r="I57" s="13">
        <v>2018</v>
      </c>
      <c r="J57" s="12" t="s">
        <v>46</v>
      </c>
      <c r="K57" s="13">
        <v>2021</v>
      </c>
      <c r="L57" s="13">
        <v>12</v>
      </c>
      <c r="M57" s="18" t="s">
        <v>230</v>
      </c>
      <c r="N57" s="18" t="s">
        <v>230</v>
      </c>
      <c r="O57" s="18" t="s">
        <v>231</v>
      </c>
      <c r="P57" s="18" t="s">
        <v>231</v>
      </c>
      <c r="Q57" s="19">
        <v>170000</v>
      </c>
      <c r="R57" s="19"/>
      <c r="S57" s="19">
        <v>35000</v>
      </c>
      <c r="T57" s="92" t="s">
        <v>599</v>
      </c>
      <c r="U57" s="9">
        <v>0</v>
      </c>
      <c r="V57" s="92" t="s">
        <v>599</v>
      </c>
      <c r="W57" s="9">
        <v>12000</v>
      </c>
      <c r="X57" s="92" t="s">
        <v>599</v>
      </c>
      <c r="Y57" s="9">
        <v>13000</v>
      </c>
      <c r="Z57" s="92" t="s">
        <v>600</v>
      </c>
      <c r="AA57" s="9">
        <v>10000</v>
      </c>
      <c r="AB57" s="12"/>
      <c r="AC57" s="12"/>
      <c r="AD57" s="12"/>
      <c r="AE57" s="12"/>
      <c r="AF57" s="12"/>
      <c r="AG57" s="12"/>
      <c r="AH57" s="12"/>
      <c r="AI57" s="12"/>
      <c r="AJ57" s="12"/>
      <c r="AK57" s="12"/>
      <c r="AL57" s="92" t="s">
        <v>615</v>
      </c>
      <c r="AM57" s="73"/>
    </row>
    <row r="58" spans="1:39" s="15" customFormat="1" ht="75" customHeight="1">
      <c r="A58" s="6">
        <v>35</v>
      </c>
      <c r="B58" s="149" t="s">
        <v>604</v>
      </c>
      <c r="C58" s="150"/>
      <c r="D58" s="16" t="s">
        <v>177</v>
      </c>
      <c r="E58" s="13" t="s">
        <v>109</v>
      </c>
      <c r="F58" s="13" t="s">
        <v>597</v>
      </c>
      <c r="G58" s="13" t="s">
        <v>229</v>
      </c>
      <c r="H58" s="16" t="s">
        <v>605</v>
      </c>
      <c r="I58" s="13">
        <v>2018</v>
      </c>
      <c r="J58" s="12" t="s">
        <v>46</v>
      </c>
      <c r="K58" s="13">
        <v>2021</v>
      </c>
      <c r="L58" s="13">
        <v>12</v>
      </c>
      <c r="M58" s="18" t="s">
        <v>230</v>
      </c>
      <c r="N58" s="18" t="s">
        <v>230</v>
      </c>
      <c r="O58" s="18" t="s">
        <v>231</v>
      </c>
      <c r="P58" s="18" t="s">
        <v>231</v>
      </c>
      <c r="Q58" s="19">
        <v>90000</v>
      </c>
      <c r="R58" s="19"/>
      <c r="S58" s="19">
        <v>20000</v>
      </c>
      <c r="T58" s="92" t="s">
        <v>599</v>
      </c>
      <c r="U58" s="9">
        <v>0</v>
      </c>
      <c r="V58" s="92" t="s">
        <v>599</v>
      </c>
      <c r="W58" s="9">
        <v>2500</v>
      </c>
      <c r="X58" s="92" t="s">
        <v>599</v>
      </c>
      <c r="Y58" s="9">
        <v>4000</v>
      </c>
      <c r="Z58" s="92" t="s">
        <v>600</v>
      </c>
      <c r="AA58" s="9">
        <v>13500</v>
      </c>
      <c r="AB58" s="12"/>
      <c r="AC58" s="12"/>
      <c r="AD58" s="12"/>
      <c r="AE58" s="12"/>
      <c r="AF58" s="12"/>
      <c r="AG58" s="12"/>
      <c r="AH58" s="12"/>
      <c r="AI58" s="12"/>
      <c r="AJ58" s="12"/>
      <c r="AK58" s="12"/>
      <c r="AL58" s="92" t="s">
        <v>615</v>
      </c>
      <c r="AM58" s="73"/>
    </row>
    <row r="59" spans="1:39" s="63" customFormat="1" ht="30" customHeight="1">
      <c r="A59" s="117" t="s">
        <v>685</v>
      </c>
      <c r="B59" s="117"/>
      <c r="C59" s="117"/>
      <c r="D59" s="117"/>
      <c r="E59" s="117"/>
      <c r="F59" s="117"/>
      <c r="G59" s="117"/>
      <c r="H59" s="117"/>
      <c r="I59" s="117"/>
      <c r="J59" s="117"/>
      <c r="K59" s="117"/>
      <c r="L59" s="117"/>
      <c r="M59" s="60"/>
      <c r="N59" s="60"/>
      <c r="O59" s="60"/>
      <c r="P59" s="60"/>
      <c r="Q59" s="68">
        <f>SUM(Q60,Q65)</f>
        <v>243065</v>
      </c>
      <c r="R59" s="68">
        <f>SUM(R60,R65)</f>
        <v>75500</v>
      </c>
      <c r="S59" s="68">
        <f>SUM(S60,S65)</f>
        <v>53200</v>
      </c>
      <c r="T59" s="89"/>
      <c r="U59" s="68">
        <f>SUM(U60,U65)</f>
        <v>10000</v>
      </c>
      <c r="V59" s="89"/>
      <c r="W59" s="68">
        <f>SUM(W60,W65)</f>
        <v>13000</v>
      </c>
      <c r="X59" s="89"/>
      <c r="Y59" s="68">
        <f>SUM(Y60,Y65)</f>
        <v>13700</v>
      </c>
      <c r="Z59" s="89"/>
      <c r="AA59" s="68">
        <f>SUM(AA60,AA65)</f>
        <v>16500</v>
      </c>
      <c r="AB59" s="65"/>
      <c r="AC59" s="62"/>
      <c r="AD59" s="65"/>
      <c r="AE59" s="62"/>
      <c r="AF59" s="65"/>
      <c r="AG59" s="62"/>
      <c r="AH59" s="62"/>
      <c r="AI59" s="62"/>
      <c r="AJ59" s="65"/>
      <c r="AK59" s="62"/>
      <c r="AL59" s="102"/>
      <c r="AM59" s="76"/>
    </row>
    <row r="60" spans="1:39" s="15" customFormat="1" ht="30" customHeight="1">
      <c r="A60" s="119" t="s">
        <v>610</v>
      </c>
      <c r="B60" s="119"/>
      <c r="C60" s="119"/>
      <c r="D60" s="119"/>
      <c r="E60" s="119"/>
      <c r="F60" s="119"/>
      <c r="G60" s="119"/>
      <c r="H60" s="119"/>
      <c r="I60" s="119"/>
      <c r="J60" s="119"/>
      <c r="K60" s="119"/>
      <c r="L60" s="119"/>
      <c r="M60" s="18"/>
      <c r="N60" s="18"/>
      <c r="O60" s="18"/>
      <c r="P60" s="18"/>
      <c r="Q60" s="19">
        <f>SUM(Q61:Q64)</f>
        <v>188065</v>
      </c>
      <c r="R60" s="19">
        <f>SUM(R61:R64)</f>
        <v>75000</v>
      </c>
      <c r="S60" s="19">
        <f>SUM(S61:S64)</f>
        <v>46200</v>
      </c>
      <c r="T60" s="90"/>
      <c r="U60" s="19">
        <f>SUM(U61:U64)</f>
        <v>9000</v>
      </c>
      <c r="V60" s="90"/>
      <c r="W60" s="19">
        <f>SUM(W61:W64)</f>
        <v>11500</v>
      </c>
      <c r="X60" s="90"/>
      <c r="Y60" s="19">
        <f>SUM(Y61:Y64)</f>
        <v>12500</v>
      </c>
      <c r="Z60" s="90"/>
      <c r="AA60" s="19">
        <f>SUM(AA61:AA64)</f>
        <v>13200</v>
      </c>
      <c r="AB60" s="12"/>
      <c r="AC60" s="10"/>
      <c r="AD60" s="12"/>
      <c r="AE60" s="10"/>
      <c r="AF60" s="12"/>
      <c r="AG60" s="10"/>
      <c r="AH60" s="10"/>
      <c r="AI60" s="10"/>
      <c r="AJ60" s="12"/>
      <c r="AK60" s="10"/>
      <c r="AL60" s="103"/>
      <c r="AM60" s="77"/>
    </row>
    <row r="61" spans="1:39" s="21" customFormat="1" ht="68.25" customHeight="1">
      <c r="A61" s="13">
        <v>36</v>
      </c>
      <c r="B61" s="118" t="s">
        <v>488</v>
      </c>
      <c r="C61" s="118"/>
      <c r="D61" s="25" t="s">
        <v>174</v>
      </c>
      <c r="E61" s="25" t="s">
        <v>183</v>
      </c>
      <c r="F61" s="25" t="s">
        <v>489</v>
      </c>
      <c r="G61" s="4" t="s">
        <v>57</v>
      </c>
      <c r="H61" s="25" t="s">
        <v>490</v>
      </c>
      <c r="I61" s="5" t="s">
        <v>83</v>
      </c>
      <c r="J61" s="5" t="s">
        <v>31</v>
      </c>
      <c r="K61" s="5" t="s">
        <v>45</v>
      </c>
      <c r="L61" s="5" t="s">
        <v>59</v>
      </c>
      <c r="M61" s="23" t="s">
        <v>51</v>
      </c>
      <c r="N61" s="23" t="s">
        <v>51</v>
      </c>
      <c r="O61" s="23" t="s">
        <v>51</v>
      </c>
      <c r="P61" s="23" t="s">
        <v>51</v>
      </c>
      <c r="Q61" s="49">
        <v>68000</v>
      </c>
      <c r="R61" s="49">
        <v>45000</v>
      </c>
      <c r="S61" s="49">
        <v>12000</v>
      </c>
      <c r="T61" s="94" t="s">
        <v>199</v>
      </c>
      <c r="U61" s="48">
        <v>3000</v>
      </c>
      <c r="V61" s="94" t="s">
        <v>491</v>
      </c>
      <c r="W61" s="48">
        <v>3000</v>
      </c>
      <c r="X61" s="94" t="s">
        <v>492</v>
      </c>
      <c r="Y61" s="48">
        <v>3000</v>
      </c>
      <c r="Z61" s="94" t="s">
        <v>492</v>
      </c>
      <c r="AA61" s="48">
        <v>3000</v>
      </c>
      <c r="AB61" s="5" t="s">
        <v>493</v>
      </c>
      <c r="AC61" s="55" t="s">
        <v>494</v>
      </c>
      <c r="AD61" s="5" t="s">
        <v>495</v>
      </c>
      <c r="AE61" s="55" t="s">
        <v>496</v>
      </c>
      <c r="AF61" s="5" t="s">
        <v>495</v>
      </c>
      <c r="AG61" s="55" t="s">
        <v>497</v>
      </c>
      <c r="AH61" s="55" t="s">
        <v>496</v>
      </c>
      <c r="AI61" s="55"/>
      <c r="AJ61" s="5" t="s">
        <v>498</v>
      </c>
      <c r="AK61" s="55" t="s">
        <v>499</v>
      </c>
      <c r="AL61" s="94" t="s">
        <v>500</v>
      </c>
      <c r="AM61" s="74">
        <v>9000</v>
      </c>
    </row>
    <row r="62" spans="1:39" s="21" customFormat="1" ht="67.5" customHeight="1">
      <c r="A62" s="13">
        <v>37</v>
      </c>
      <c r="B62" s="118" t="s">
        <v>501</v>
      </c>
      <c r="C62" s="118"/>
      <c r="D62" s="25" t="s">
        <v>174</v>
      </c>
      <c r="E62" s="25" t="s">
        <v>183</v>
      </c>
      <c r="F62" s="25" t="s">
        <v>502</v>
      </c>
      <c r="G62" s="4" t="s">
        <v>57</v>
      </c>
      <c r="H62" s="25" t="s">
        <v>503</v>
      </c>
      <c r="I62" s="5" t="s">
        <v>28</v>
      </c>
      <c r="J62" s="5" t="s">
        <v>241</v>
      </c>
      <c r="K62" s="5" t="s">
        <v>30</v>
      </c>
      <c r="L62" s="5" t="s">
        <v>31</v>
      </c>
      <c r="M62" s="23" t="s">
        <v>51</v>
      </c>
      <c r="N62" s="23" t="s">
        <v>51</v>
      </c>
      <c r="O62" s="23" t="s">
        <v>52</v>
      </c>
      <c r="P62" s="23" t="s">
        <v>51</v>
      </c>
      <c r="Q62" s="49">
        <v>48865</v>
      </c>
      <c r="R62" s="49">
        <v>10000</v>
      </c>
      <c r="S62" s="49">
        <v>15000</v>
      </c>
      <c r="T62" s="94" t="s">
        <v>276</v>
      </c>
      <c r="U62" s="48">
        <v>3000</v>
      </c>
      <c r="V62" s="94" t="s">
        <v>276</v>
      </c>
      <c r="W62" s="48">
        <v>4000</v>
      </c>
      <c r="X62" s="94" t="s">
        <v>276</v>
      </c>
      <c r="Y62" s="48">
        <v>4000</v>
      </c>
      <c r="Z62" s="94" t="s">
        <v>276</v>
      </c>
      <c r="AA62" s="48">
        <v>4000</v>
      </c>
      <c r="AB62" s="5" t="s">
        <v>504</v>
      </c>
      <c r="AC62" s="55" t="s">
        <v>505</v>
      </c>
      <c r="AD62" s="5" t="s">
        <v>506</v>
      </c>
      <c r="AE62" s="55" t="s">
        <v>507</v>
      </c>
      <c r="AF62" s="5" t="s">
        <v>506</v>
      </c>
      <c r="AG62" s="55" t="s">
        <v>277</v>
      </c>
      <c r="AH62" s="55" t="s">
        <v>507</v>
      </c>
      <c r="AI62" s="55" t="s">
        <v>508</v>
      </c>
      <c r="AJ62" s="5" t="s">
        <v>509</v>
      </c>
      <c r="AK62" s="55" t="s">
        <v>510</v>
      </c>
      <c r="AL62" s="94" t="s">
        <v>511</v>
      </c>
      <c r="AM62" s="74">
        <v>8000</v>
      </c>
    </row>
    <row r="63" spans="1:39" s="21" customFormat="1" ht="66.75" customHeight="1">
      <c r="A63" s="13">
        <v>38</v>
      </c>
      <c r="B63" s="118" t="s">
        <v>616</v>
      </c>
      <c r="C63" s="118"/>
      <c r="D63" s="25" t="s">
        <v>174</v>
      </c>
      <c r="E63" s="25" t="s">
        <v>183</v>
      </c>
      <c r="F63" s="25" t="s">
        <v>617</v>
      </c>
      <c r="G63" s="4" t="s">
        <v>44</v>
      </c>
      <c r="H63" s="25" t="s">
        <v>618</v>
      </c>
      <c r="I63" s="5" t="s">
        <v>28</v>
      </c>
      <c r="J63" s="5" t="s">
        <v>365</v>
      </c>
      <c r="K63" s="5" t="s">
        <v>30</v>
      </c>
      <c r="L63" s="5" t="s">
        <v>59</v>
      </c>
      <c r="M63" s="23" t="s">
        <v>51</v>
      </c>
      <c r="N63" s="23" t="s">
        <v>51</v>
      </c>
      <c r="O63" s="23" t="s">
        <v>51</v>
      </c>
      <c r="P63" s="23" t="s">
        <v>51</v>
      </c>
      <c r="Q63" s="49">
        <v>50000</v>
      </c>
      <c r="R63" s="49">
        <v>10000</v>
      </c>
      <c r="S63" s="49">
        <v>8000</v>
      </c>
      <c r="T63" s="94" t="s">
        <v>275</v>
      </c>
      <c r="U63" s="48">
        <v>1000</v>
      </c>
      <c r="V63" s="94" t="s">
        <v>275</v>
      </c>
      <c r="W63" s="48">
        <v>1500</v>
      </c>
      <c r="X63" s="94" t="s">
        <v>276</v>
      </c>
      <c r="Y63" s="48">
        <v>2500</v>
      </c>
      <c r="Z63" s="94" t="s">
        <v>276</v>
      </c>
      <c r="AA63" s="48">
        <v>3000</v>
      </c>
      <c r="AB63" s="5"/>
      <c r="AC63" s="55"/>
      <c r="AD63" s="5"/>
      <c r="AE63" s="55"/>
      <c r="AF63" s="5"/>
      <c r="AG63" s="55"/>
      <c r="AH63" s="55"/>
      <c r="AI63" s="55"/>
      <c r="AJ63" s="5"/>
      <c r="AK63" s="55"/>
      <c r="AL63" s="94" t="s">
        <v>500</v>
      </c>
      <c r="AM63" s="74">
        <v>9000</v>
      </c>
    </row>
    <row r="64" spans="1:39" s="21" customFormat="1" ht="66.75" customHeight="1">
      <c r="A64" s="13">
        <v>39</v>
      </c>
      <c r="B64" s="118" t="s">
        <v>512</v>
      </c>
      <c r="C64" s="118"/>
      <c r="D64" s="25" t="s">
        <v>174</v>
      </c>
      <c r="E64" s="25" t="s">
        <v>183</v>
      </c>
      <c r="F64" s="25" t="s">
        <v>513</v>
      </c>
      <c r="G64" s="4" t="s">
        <v>57</v>
      </c>
      <c r="H64" s="25" t="s">
        <v>514</v>
      </c>
      <c r="I64" s="5" t="s">
        <v>28</v>
      </c>
      <c r="J64" s="5" t="s">
        <v>74</v>
      </c>
      <c r="K64" s="5" t="s">
        <v>45</v>
      </c>
      <c r="L64" s="5" t="s">
        <v>59</v>
      </c>
      <c r="M64" s="23" t="s">
        <v>51</v>
      </c>
      <c r="N64" s="23" t="s">
        <v>51</v>
      </c>
      <c r="O64" s="23" t="s">
        <v>51</v>
      </c>
      <c r="P64" s="23" t="s">
        <v>51</v>
      </c>
      <c r="Q64" s="49">
        <v>21200</v>
      </c>
      <c r="R64" s="49">
        <v>10000</v>
      </c>
      <c r="S64" s="49">
        <v>11200</v>
      </c>
      <c r="T64" s="94" t="s">
        <v>276</v>
      </c>
      <c r="U64" s="48">
        <v>2000</v>
      </c>
      <c r="V64" s="94" t="s">
        <v>491</v>
      </c>
      <c r="W64" s="48">
        <v>3000</v>
      </c>
      <c r="X64" s="94" t="s">
        <v>492</v>
      </c>
      <c r="Y64" s="48">
        <v>3000</v>
      </c>
      <c r="Z64" s="94" t="s">
        <v>492</v>
      </c>
      <c r="AA64" s="48">
        <v>3200</v>
      </c>
      <c r="AB64" s="5" t="s">
        <v>515</v>
      </c>
      <c r="AC64" s="55" t="s">
        <v>516</v>
      </c>
      <c r="AD64" s="5" t="s">
        <v>517</v>
      </c>
      <c r="AE64" s="55" t="s">
        <v>518</v>
      </c>
      <c r="AF64" s="5" t="s">
        <v>517</v>
      </c>
      <c r="AG64" s="55" t="s">
        <v>519</v>
      </c>
      <c r="AH64" s="55" t="s">
        <v>518</v>
      </c>
      <c r="AI64" s="55"/>
      <c r="AJ64" s="5" t="s">
        <v>520</v>
      </c>
      <c r="AK64" s="55" t="s">
        <v>521</v>
      </c>
      <c r="AL64" s="94" t="s">
        <v>500</v>
      </c>
      <c r="AM64" s="74">
        <v>5000</v>
      </c>
    </row>
    <row r="65" spans="1:39" s="15" customFormat="1" ht="30" customHeight="1">
      <c r="A65" s="119" t="s">
        <v>684</v>
      </c>
      <c r="B65" s="119"/>
      <c r="C65" s="119"/>
      <c r="D65" s="119"/>
      <c r="E65" s="119"/>
      <c r="F65" s="119"/>
      <c r="G65" s="119"/>
      <c r="H65" s="119"/>
      <c r="I65" s="119"/>
      <c r="J65" s="119"/>
      <c r="K65" s="119"/>
      <c r="L65" s="119"/>
      <c r="M65" s="18"/>
      <c r="N65" s="18"/>
      <c r="O65" s="18"/>
      <c r="P65" s="18"/>
      <c r="Q65" s="19">
        <f>SUM(Q66:Q67)</f>
        <v>55000</v>
      </c>
      <c r="R65" s="19">
        <f aca="true" t="shared" si="6" ref="R65:AA65">SUM(R66:R67)</f>
        <v>500</v>
      </c>
      <c r="S65" s="19">
        <f t="shared" si="6"/>
        <v>7000</v>
      </c>
      <c r="T65" s="19"/>
      <c r="U65" s="19">
        <f t="shared" si="6"/>
        <v>1000</v>
      </c>
      <c r="V65" s="19"/>
      <c r="W65" s="19">
        <f t="shared" si="6"/>
        <v>1500</v>
      </c>
      <c r="X65" s="19"/>
      <c r="Y65" s="19">
        <f t="shared" si="6"/>
        <v>1200</v>
      </c>
      <c r="Z65" s="19"/>
      <c r="AA65" s="19">
        <f t="shared" si="6"/>
        <v>3300</v>
      </c>
      <c r="AB65" s="12"/>
      <c r="AC65" s="10"/>
      <c r="AD65" s="12"/>
      <c r="AE65" s="10"/>
      <c r="AF65" s="12"/>
      <c r="AG65" s="10"/>
      <c r="AH65" s="10"/>
      <c r="AI65" s="10"/>
      <c r="AJ65" s="12"/>
      <c r="AK65" s="10"/>
      <c r="AL65" s="103"/>
      <c r="AM65" s="77"/>
    </row>
    <row r="66" spans="1:39" s="21" customFormat="1" ht="60.75" customHeight="1">
      <c r="A66" s="4">
        <v>40</v>
      </c>
      <c r="B66" s="118" t="s">
        <v>522</v>
      </c>
      <c r="C66" s="118"/>
      <c r="D66" s="25" t="s">
        <v>174</v>
      </c>
      <c r="E66" s="25" t="s">
        <v>183</v>
      </c>
      <c r="F66" s="25" t="s">
        <v>523</v>
      </c>
      <c r="G66" s="4" t="s">
        <v>44</v>
      </c>
      <c r="H66" s="25" t="s">
        <v>524</v>
      </c>
      <c r="I66" s="5" t="s">
        <v>45</v>
      </c>
      <c r="J66" s="12" t="s">
        <v>31</v>
      </c>
      <c r="K66" s="5" t="s">
        <v>30</v>
      </c>
      <c r="L66" s="5" t="s">
        <v>74</v>
      </c>
      <c r="M66" s="23" t="s">
        <v>51</v>
      </c>
      <c r="N66" s="23" t="s">
        <v>51</v>
      </c>
      <c r="O66" s="23" t="s">
        <v>52</v>
      </c>
      <c r="P66" s="23" t="s">
        <v>51</v>
      </c>
      <c r="Q66" s="49">
        <v>50000</v>
      </c>
      <c r="R66" s="49"/>
      <c r="S66" s="49">
        <v>5000</v>
      </c>
      <c r="T66" s="94" t="s">
        <v>200</v>
      </c>
      <c r="U66" s="48">
        <v>500</v>
      </c>
      <c r="V66" s="94" t="s">
        <v>200</v>
      </c>
      <c r="W66" s="48">
        <v>500</v>
      </c>
      <c r="X66" s="94" t="s">
        <v>200</v>
      </c>
      <c r="Y66" s="48">
        <v>1000</v>
      </c>
      <c r="Z66" s="94" t="s">
        <v>275</v>
      </c>
      <c r="AA66" s="48">
        <v>3000</v>
      </c>
      <c r="AB66" s="5" t="s">
        <v>525</v>
      </c>
      <c r="AC66" s="55" t="s">
        <v>526</v>
      </c>
      <c r="AD66" s="5" t="s">
        <v>527</v>
      </c>
      <c r="AE66" s="55" t="s">
        <v>528</v>
      </c>
      <c r="AF66" s="5" t="s">
        <v>527</v>
      </c>
      <c r="AG66" s="55"/>
      <c r="AH66" s="55" t="s">
        <v>528</v>
      </c>
      <c r="AI66" s="55"/>
      <c r="AJ66" s="5" t="s">
        <v>529</v>
      </c>
      <c r="AK66" s="55" t="s">
        <v>530</v>
      </c>
      <c r="AL66" s="94" t="s">
        <v>531</v>
      </c>
      <c r="AM66" s="74">
        <v>6000</v>
      </c>
    </row>
    <row r="67" spans="1:39" s="21" customFormat="1" ht="88.5" customHeight="1">
      <c r="A67" s="4">
        <v>41</v>
      </c>
      <c r="B67" s="118" t="s">
        <v>683</v>
      </c>
      <c r="C67" s="118"/>
      <c r="D67" s="25" t="s">
        <v>174</v>
      </c>
      <c r="E67" s="25" t="s">
        <v>675</v>
      </c>
      <c r="F67" s="25" t="s">
        <v>687</v>
      </c>
      <c r="G67" s="4" t="s">
        <v>44</v>
      </c>
      <c r="H67" s="25" t="s">
        <v>676</v>
      </c>
      <c r="I67" s="5" t="s">
        <v>677</v>
      </c>
      <c r="J67" s="12" t="s">
        <v>678</v>
      </c>
      <c r="K67" s="5" t="s">
        <v>679</v>
      </c>
      <c r="L67" s="5" t="s">
        <v>680</v>
      </c>
      <c r="M67" s="23" t="s">
        <v>681</v>
      </c>
      <c r="N67" s="23" t="s">
        <v>233</v>
      </c>
      <c r="O67" s="23" t="s">
        <v>233</v>
      </c>
      <c r="P67" s="23" t="s">
        <v>233</v>
      </c>
      <c r="Q67" s="49">
        <v>5000</v>
      </c>
      <c r="R67" s="49">
        <v>500</v>
      </c>
      <c r="S67" s="49">
        <v>2000</v>
      </c>
      <c r="T67" s="94" t="s">
        <v>688</v>
      </c>
      <c r="U67" s="48">
        <v>500</v>
      </c>
      <c r="V67" s="94" t="s">
        <v>689</v>
      </c>
      <c r="W67" s="48">
        <v>1000</v>
      </c>
      <c r="X67" s="94" t="s">
        <v>690</v>
      </c>
      <c r="Y67" s="48">
        <v>200</v>
      </c>
      <c r="Z67" s="94" t="s">
        <v>691</v>
      </c>
      <c r="AA67" s="48">
        <v>300</v>
      </c>
      <c r="AB67" s="5"/>
      <c r="AC67" s="55"/>
      <c r="AD67" s="5"/>
      <c r="AE67" s="55"/>
      <c r="AF67" s="5"/>
      <c r="AG67" s="55"/>
      <c r="AH67" s="55"/>
      <c r="AI67" s="55"/>
      <c r="AJ67" s="5"/>
      <c r="AK67" s="55"/>
      <c r="AL67" s="94" t="s">
        <v>682</v>
      </c>
      <c r="AM67" s="74"/>
    </row>
    <row r="68" spans="1:39" s="63" customFormat="1" ht="30" customHeight="1">
      <c r="A68" s="117" t="s">
        <v>619</v>
      </c>
      <c r="B68" s="117"/>
      <c r="C68" s="117"/>
      <c r="D68" s="117"/>
      <c r="E68" s="117"/>
      <c r="F68" s="117"/>
      <c r="G68" s="117"/>
      <c r="H68" s="117"/>
      <c r="I68" s="117"/>
      <c r="J68" s="117"/>
      <c r="K68" s="117"/>
      <c r="L68" s="117"/>
      <c r="M68" s="60"/>
      <c r="N68" s="60"/>
      <c r="O68" s="60"/>
      <c r="P68" s="60"/>
      <c r="Q68" s="68">
        <f>SUM(Q69,Q76)</f>
        <v>5736566.45</v>
      </c>
      <c r="R68" s="68">
        <f>SUM(R69,R76)</f>
        <v>1352288</v>
      </c>
      <c r="S68" s="68">
        <f>SUM(S69,S76)</f>
        <v>2081634.8599999999</v>
      </c>
      <c r="T68" s="89"/>
      <c r="U68" s="68">
        <f>SUM(U69,U76)</f>
        <v>1405709.96</v>
      </c>
      <c r="V68" s="89"/>
      <c r="W68" s="68">
        <f>SUM(W69,W76)</f>
        <v>228714.96000000002</v>
      </c>
      <c r="X68" s="89"/>
      <c r="Y68" s="68">
        <f>SUM(Y69,Y76)</f>
        <v>219106.96000000002</v>
      </c>
      <c r="Z68" s="89"/>
      <c r="AA68" s="68">
        <f>SUM(AA69,AA76)</f>
        <v>228102.96</v>
      </c>
      <c r="AB68" s="65"/>
      <c r="AC68" s="62"/>
      <c r="AD68" s="65"/>
      <c r="AE68" s="62"/>
      <c r="AF68" s="65"/>
      <c r="AG68" s="62"/>
      <c r="AH68" s="62"/>
      <c r="AI68" s="62"/>
      <c r="AJ68" s="65"/>
      <c r="AK68" s="62"/>
      <c r="AL68" s="102"/>
      <c r="AM68" s="76"/>
    </row>
    <row r="69" spans="1:39" s="15" customFormat="1" ht="30" customHeight="1">
      <c r="A69" s="119" t="s">
        <v>532</v>
      </c>
      <c r="B69" s="119"/>
      <c r="C69" s="119"/>
      <c r="D69" s="119"/>
      <c r="E69" s="119"/>
      <c r="F69" s="119"/>
      <c r="G69" s="119"/>
      <c r="H69" s="119"/>
      <c r="I69" s="119"/>
      <c r="J69" s="119"/>
      <c r="K69" s="119"/>
      <c r="L69" s="119"/>
      <c r="M69" s="18"/>
      <c r="N69" s="18"/>
      <c r="O69" s="18"/>
      <c r="P69" s="18"/>
      <c r="Q69" s="19">
        <f>SUM(Q70:Q75)</f>
        <v>1839847</v>
      </c>
      <c r="R69" s="19">
        <f>SUM(R70:R75)</f>
        <v>1234388</v>
      </c>
      <c r="S69" s="19">
        <f>SUM(S70:S75)</f>
        <v>344355</v>
      </c>
      <c r="T69" s="90"/>
      <c r="U69" s="19">
        <f>SUM(U70:U75)</f>
        <v>76873</v>
      </c>
      <c r="V69" s="90"/>
      <c r="W69" s="19">
        <f>SUM(W70:W75)</f>
        <v>84312</v>
      </c>
      <c r="X69" s="90"/>
      <c r="Y69" s="19">
        <f>SUM(Y70:Y75)</f>
        <v>93287</v>
      </c>
      <c r="Z69" s="90"/>
      <c r="AA69" s="19">
        <f aca="true" t="shared" si="7" ref="AA69:AK69">SUM(AA70:AA75)</f>
        <v>89883</v>
      </c>
      <c r="AB69" s="19">
        <f t="shared" si="7"/>
        <v>0</v>
      </c>
      <c r="AC69" s="19">
        <f t="shared" si="7"/>
        <v>0</v>
      </c>
      <c r="AD69" s="19">
        <f t="shared" si="7"/>
        <v>0</v>
      </c>
      <c r="AE69" s="19">
        <f t="shared" si="7"/>
        <v>0</v>
      </c>
      <c r="AF69" s="19">
        <f t="shared" si="7"/>
        <v>0</v>
      </c>
      <c r="AG69" s="19">
        <f t="shared" si="7"/>
        <v>0</v>
      </c>
      <c r="AH69" s="19">
        <f t="shared" si="7"/>
        <v>0</v>
      </c>
      <c r="AI69" s="19">
        <f t="shared" si="7"/>
        <v>0</v>
      </c>
      <c r="AJ69" s="19">
        <f t="shared" si="7"/>
        <v>0</v>
      </c>
      <c r="AK69" s="19">
        <f t="shared" si="7"/>
        <v>0</v>
      </c>
      <c r="AL69" s="103"/>
      <c r="AM69" s="77"/>
    </row>
    <row r="70" spans="1:39" s="21" customFormat="1" ht="63.75" customHeight="1">
      <c r="A70" s="4">
        <v>42</v>
      </c>
      <c r="B70" s="118" t="s">
        <v>533</v>
      </c>
      <c r="C70" s="118"/>
      <c r="D70" s="25" t="s">
        <v>173</v>
      </c>
      <c r="E70" s="25" t="s">
        <v>90</v>
      </c>
      <c r="F70" s="25" t="s">
        <v>534</v>
      </c>
      <c r="G70" s="4" t="s">
        <v>57</v>
      </c>
      <c r="H70" s="25" t="s">
        <v>535</v>
      </c>
      <c r="I70" s="22">
        <v>2016</v>
      </c>
      <c r="J70" s="22">
        <v>11</v>
      </c>
      <c r="K70" s="22">
        <v>2018</v>
      </c>
      <c r="L70" s="22">
        <v>12</v>
      </c>
      <c r="M70" s="23" t="s">
        <v>230</v>
      </c>
      <c r="N70" s="23" t="s">
        <v>230</v>
      </c>
      <c r="O70" s="23" t="s">
        <v>230</v>
      </c>
      <c r="P70" s="23" t="s">
        <v>233</v>
      </c>
      <c r="Q70" s="48">
        <v>206467</v>
      </c>
      <c r="R70" s="49">
        <v>180522</v>
      </c>
      <c r="S70" s="49">
        <v>25945</v>
      </c>
      <c r="T70" s="152" t="s">
        <v>741</v>
      </c>
      <c r="U70" s="153">
        <v>7286</v>
      </c>
      <c r="V70" s="152" t="s">
        <v>742</v>
      </c>
      <c r="W70" s="153">
        <v>7225</v>
      </c>
      <c r="X70" s="152" t="s">
        <v>106</v>
      </c>
      <c r="Y70" s="153">
        <v>6856</v>
      </c>
      <c r="Z70" s="152" t="s">
        <v>739</v>
      </c>
      <c r="AA70" s="153">
        <v>4578</v>
      </c>
      <c r="AB70" s="69"/>
      <c r="AC70" s="70"/>
      <c r="AD70" s="69"/>
      <c r="AE70" s="70"/>
      <c r="AF70" s="69"/>
      <c r="AG70" s="70"/>
      <c r="AH70" s="70"/>
      <c r="AI70" s="70"/>
      <c r="AJ70" s="5" t="s">
        <v>536</v>
      </c>
      <c r="AK70" s="55" t="s">
        <v>537</v>
      </c>
      <c r="AL70" s="94" t="s">
        <v>538</v>
      </c>
      <c r="AM70" s="78"/>
    </row>
    <row r="71" spans="1:39" s="21" customFormat="1" ht="84" customHeight="1">
      <c r="A71" s="4">
        <v>43</v>
      </c>
      <c r="B71" s="118" t="s">
        <v>539</v>
      </c>
      <c r="C71" s="118"/>
      <c r="D71" s="25" t="s">
        <v>173</v>
      </c>
      <c r="E71" s="25" t="s">
        <v>90</v>
      </c>
      <c r="F71" s="25" t="s">
        <v>540</v>
      </c>
      <c r="G71" s="4" t="s">
        <v>57</v>
      </c>
      <c r="H71" s="25" t="s">
        <v>541</v>
      </c>
      <c r="I71" s="22">
        <v>2017</v>
      </c>
      <c r="J71" s="22" t="s">
        <v>46</v>
      </c>
      <c r="K71" s="22">
        <v>2020</v>
      </c>
      <c r="L71" s="17">
        <v>12</v>
      </c>
      <c r="M71" s="18" t="s">
        <v>230</v>
      </c>
      <c r="N71" s="18" t="s">
        <v>230</v>
      </c>
      <c r="O71" s="18" t="s">
        <v>230</v>
      </c>
      <c r="P71" s="18" t="s">
        <v>233</v>
      </c>
      <c r="Q71" s="9">
        <v>120035</v>
      </c>
      <c r="R71" s="154">
        <v>14737</v>
      </c>
      <c r="S71" s="154">
        <v>41000</v>
      </c>
      <c r="T71" s="155" t="s">
        <v>743</v>
      </c>
      <c r="U71" s="154">
        <v>11000</v>
      </c>
      <c r="V71" s="155" t="s">
        <v>744</v>
      </c>
      <c r="W71" s="154">
        <v>10000</v>
      </c>
      <c r="X71" s="152" t="s">
        <v>745</v>
      </c>
      <c r="Y71" s="153">
        <v>10000</v>
      </c>
      <c r="Z71" s="152" t="s">
        <v>746</v>
      </c>
      <c r="AA71" s="153">
        <v>10000</v>
      </c>
      <c r="AB71" s="69"/>
      <c r="AC71" s="70"/>
      <c r="AD71" s="69"/>
      <c r="AE71" s="70"/>
      <c r="AF71" s="69"/>
      <c r="AG71" s="70"/>
      <c r="AH71" s="70"/>
      <c r="AI71" s="70"/>
      <c r="AJ71" s="5" t="s">
        <v>542</v>
      </c>
      <c r="AK71" s="55" t="s">
        <v>543</v>
      </c>
      <c r="AL71" s="94" t="s">
        <v>544</v>
      </c>
      <c r="AM71" s="78"/>
    </row>
    <row r="72" spans="1:39" s="21" customFormat="1" ht="67.5" customHeight="1">
      <c r="A72" s="4">
        <v>44</v>
      </c>
      <c r="B72" s="118" t="s">
        <v>545</v>
      </c>
      <c r="C72" s="118"/>
      <c r="D72" s="25" t="s">
        <v>173</v>
      </c>
      <c r="E72" s="25" t="s">
        <v>90</v>
      </c>
      <c r="F72" s="25" t="s">
        <v>546</v>
      </c>
      <c r="G72" s="4" t="s">
        <v>57</v>
      </c>
      <c r="H72" s="25" t="s">
        <v>547</v>
      </c>
      <c r="I72" s="22">
        <v>2017</v>
      </c>
      <c r="J72" s="22" t="s">
        <v>29</v>
      </c>
      <c r="K72" s="22">
        <v>2019</v>
      </c>
      <c r="L72" s="17">
        <v>12</v>
      </c>
      <c r="M72" s="18" t="s">
        <v>230</v>
      </c>
      <c r="N72" s="18" t="s">
        <v>230</v>
      </c>
      <c r="O72" s="18" t="s">
        <v>230</v>
      </c>
      <c r="P72" s="18" t="s">
        <v>233</v>
      </c>
      <c r="Q72" s="9">
        <v>233945</v>
      </c>
      <c r="R72" s="154">
        <v>188272</v>
      </c>
      <c r="S72" s="154">
        <v>20000</v>
      </c>
      <c r="T72" s="155" t="s">
        <v>667</v>
      </c>
      <c r="U72" s="154">
        <v>4000</v>
      </c>
      <c r="V72" s="155" t="s">
        <v>740</v>
      </c>
      <c r="W72" s="154">
        <v>5000</v>
      </c>
      <c r="X72" s="152" t="s">
        <v>740</v>
      </c>
      <c r="Y72" s="153">
        <v>5000</v>
      </c>
      <c r="Z72" s="152" t="s">
        <v>739</v>
      </c>
      <c r="AA72" s="153">
        <v>6000</v>
      </c>
      <c r="AB72" s="69"/>
      <c r="AC72" s="70"/>
      <c r="AD72" s="69"/>
      <c r="AE72" s="70"/>
      <c r="AF72" s="69"/>
      <c r="AG72" s="70"/>
      <c r="AH72" s="70"/>
      <c r="AI72" s="70"/>
      <c r="AJ72" s="5" t="s">
        <v>548</v>
      </c>
      <c r="AK72" s="55" t="s">
        <v>549</v>
      </c>
      <c r="AL72" s="94" t="s">
        <v>550</v>
      </c>
      <c r="AM72" s="78"/>
    </row>
    <row r="73" spans="1:39" s="21" customFormat="1" ht="78" customHeight="1">
      <c r="A73" s="4">
        <v>45</v>
      </c>
      <c r="B73" s="118" t="s">
        <v>194</v>
      </c>
      <c r="C73" s="118"/>
      <c r="D73" s="25" t="s">
        <v>173</v>
      </c>
      <c r="E73" s="25" t="s">
        <v>551</v>
      </c>
      <c r="F73" s="25" t="s">
        <v>195</v>
      </c>
      <c r="G73" s="4" t="s">
        <v>552</v>
      </c>
      <c r="H73" s="25" t="s">
        <v>553</v>
      </c>
      <c r="I73" s="22">
        <v>2016</v>
      </c>
      <c r="J73" s="22" t="s">
        <v>68</v>
      </c>
      <c r="K73" s="22">
        <v>2018</v>
      </c>
      <c r="L73" s="17">
        <v>12</v>
      </c>
      <c r="M73" s="18" t="s">
        <v>230</v>
      </c>
      <c r="N73" s="18" t="s">
        <v>230</v>
      </c>
      <c r="O73" s="18" t="s">
        <v>230</v>
      </c>
      <c r="P73" s="18"/>
      <c r="Q73" s="9">
        <v>690000</v>
      </c>
      <c r="R73" s="19">
        <v>520282</v>
      </c>
      <c r="S73" s="19">
        <v>169718</v>
      </c>
      <c r="T73" s="96" t="s">
        <v>196</v>
      </c>
      <c r="U73" s="19">
        <v>35000</v>
      </c>
      <c r="V73" s="96" t="s">
        <v>196</v>
      </c>
      <c r="W73" s="19">
        <v>42000</v>
      </c>
      <c r="X73" s="101" t="s">
        <v>196</v>
      </c>
      <c r="Y73" s="49">
        <v>43500</v>
      </c>
      <c r="Z73" s="101" t="s">
        <v>197</v>
      </c>
      <c r="AA73" s="49">
        <v>49218</v>
      </c>
      <c r="AB73" s="12" t="s">
        <v>189</v>
      </c>
      <c r="AC73" s="10" t="s">
        <v>405</v>
      </c>
      <c r="AD73" s="12" t="s">
        <v>202</v>
      </c>
      <c r="AE73" s="10" t="s">
        <v>406</v>
      </c>
      <c r="AF73" s="12" t="s">
        <v>203</v>
      </c>
      <c r="AG73" s="10" t="s">
        <v>407</v>
      </c>
      <c r="AH73" s="10" t="s">
        <v>408</v>
      </c>
      <c r="AI73" s="10" t="s">
        <v>409</v>
      </c>
      <c r="AJ73" s="5" t="s">
        <v>198</v>
      </c>
      <c r="AK73" s="55" t="s">
        <v>554</v>
      </c>
      <c r="AL73" s="94" t="s">
        <v>555</v>
      </c>
      <c r="AM73" s="78">
        <v>100000</v>
      </c>
    </row>
    <row r="74" spans="1:40" s="15" customFormat="1" ht="83.25" customHeight="1">
      <c r="A74" s="4">
        <v>46</v>
      </c>
      <c r="B74" s="120" t="s">
        <v>219</v>
      </c>
      <c r="C74" s="120"/>
      <c r="D74" s="25" t="s">
        <v>173</v>
      </c>
      <c r="E74" s="16" t="s">
        <v>76</v>
      </c>
      <c r="F74" s="16" t="s">
        <v>212</v>
      </c>
      <c r="G74" s="13" t="s">
        <v>232</v>
      </c>
      <c r="H74" s="16" t="s">
        <v>332</v>
      </c>
      <c r="I74" s="12">
        <v>2016</v>
      </c>
      <c r="J74" s="12" t="s">
        <v>234</v>
      </c>
      <c r="K74" s="12">
        <v>2019</v>
      </c>
      <c r="L74" s="12" t="s">
        <v>201</v>
      </c>
      <c r="M74" s="13" t="s">
        <v>230</v>
      </c>
      <c r="N74" s="13" t="s">
        <v>230</v>
      </c>
      <c r="O74" s="13" t="s">
        <v>230</v>
      </c>
      <c r="P74" s="13" t="s">
        <v>230</v>
      </c>
      <c r="Q74" s="19">
        <v>412400</v>
      </c>
      <c r="R74" s="19">
        <v>260575</v>
      </c>
      <c r="S74" s="19">
        <v>52492</v>
      </c>
      <c r="T74" s="97" t="s">
        <v>160</v>
      </c>
      <c r="U74" s="19">
        <v>11087</v>
      </c>
      <c r="V74" s="92" t="s">
        <v>161</v>
      </c>
      <c r="W74" s="19">
        <v>11087</v>
      </c>
      <c r="X74" s="92" t="s">
        <v>162</v>
      </c>
      <c r="Y74" s="19">
        <v>19231</v>
      </c>
      <c r="Z74" s="92" t="s">
        <v>162</v>
      </c>
      <c r="AA74" s="19">
        <v>11087</v>
      </c>
      <c r="AB74" s="12" t="s">
        <v>163</v>
      </c>
      <c r="AC74" s="55" t="s">
        <v>166</v>
      </c>
      <c r="AD74" s="32" t="s">
        <v>164</v>
      </c>
      <c r="AE74" s="58" t="s">
        <v>167</v>
      </c>
      <c r="AF74" s="12" t="s">
        <v>165</v>
      </c>
      <c r="AG74" s="10" t="s">
        <v>168</v>
      </c>
      <c r="AH74" s="10" t="s">
        <v>169</v>
      </c>
      <c r="AI74" s="10" t="s">
        <v>170</v>
      </c>
      <c r="AJ74" s="12" t="s">
        <v>213</v>
      </c>
      <c r="AK74" s="10" t="s">
        <v>223</v>
      </c>
      <c r="AL74" s="92" t="s">
        <v>221</v>
      </c>
      <c r="AM74" s="77">
        <v>137900</v>
      </c>
      <c r="AN74" s="24"/>
    </row>
    <row r="75" spans="1:40" s="15" customFormat="1" ht="100.5" customHeight="1">
      <c r="A75" s="4">
        <v>47</v>
      </c>
      <c r="B75" s="120" t="s">
        <v>220</v>
      </c>
      <c r="C75" s="120"/>
      <c r="D75" s="25" t="s">
        <v>173</v>
      </c>
      <c r="E75" s="16" t="s">
        <v>76</v>
      </c>
      <c r="F75" s="16" t="s">
        <v>214</v>
      </c>
      <c r="G75" s="13" t="s">
        <v>232</v>
      </c>
      <c r="H75" s="16" t="s">
        <v>237</v>
      </c>
      <c r="I75" s="12">
        <v>2016</v>
      </c>
      <c r="J75" s="12" t="s">
        <v>244</v>
      </c>
      <c r="K75" s="12">
        <v>2020</v>
      </c>
      <c r="L75" s="12" t="s">
        <v>244</v>
      </c>
      <c r="M75" s="18" t="s">
        <v>230</v>
      </c>
      <c r="N75" s="18" t="s">
        <v>230</v>
      </c>
      <c r="O75" s="18" t="s">
        <v>230</v>
      </c>
      <c r="P75" s="18" t="s">
        <v>230</v>
      </c>
      <c r="Q75" s="19">
        <v>177000</v>
      </c>
      <c r="R75" s="19">
        <v>70000</v>
      </c>
      <c r="S75" s="19">
        <v>35200</v>
      </c>
      <c r="T75" s="92" t="s">
        <v>698</v>
      </c>
      <c r="U75" s="19">
        <v>8500</v>
      </c>
      <c r="V75" s="92" t="s">
        <v>215</v>
      </c>
      <c r="W75" s="19">
        <v>9000</v>
      </c>
      <c r="X75" s="92" t="s">
        <v>216</v>
      </c>
      <c r="Y75" s="19">
        <v>8700</v>
      </c>
      <c r="Z75" s="92" t="s">
        <v>217</v>
      </c>
      <c r="AA75" s="19">
        <v>9000</v>
      </c>
      <c r="AB75" s="12" t="s">
        <v>163</v>
      </c>
      <c r="AC75" s="55" t="s">
        <v>166</v>
      </c>
      <c r="AD75" s="32" t="s">
        <v>164</v>
      </c>
      <c r="AE75" s="58" t="s">
        <v>167</v>
      </c>
      <c r="AF75" s="12" t="s">
        <v>165</v>
      </c>
      <c r="AG75" s="10" t="s">
        <v>168</v>
      </c>
      <c r="AH75" s="10" t="s">
        <v>169</v>
      </c>
      <c r="AI75" s="10" t="s">
        <v>170</v>
      </c>
      <c r="AJ75" s="12" t="s">
        <v>218</v>
      </c>
      <c r="AK75" s="10" t="s">
        <v>224</v>
      </c>
      <c r="AL75" s="92" t="s">
        <v>222</v>
      </c>
      <c r="AM75" s="81">
        <v>50000</v>
      </c>
      <c r="AN75" s="24"/>
    </row>
    <row r="76" spans="1:39" s="15" customFormat="1" ht="30" customHeight="1">
      <c r="A76" s="119" t="s">
        <v>606</v>
      </c>
      <c r="B76" s="119"/>
      <c r="C76" s="119"/>
      <c r="D76" s="119"/>
      <c r="E76" s="119"/>
      <c r="F76" s="119"/>
      <c r="G76" s="119"/>
      <c r="H76" s="119"/>
      <c r="I76" s="119"/>
      <c r="J76" s="119"/>
      <c r="K76" s="119"/>
      <c r="L76" s="119"/>
      <c r="M76" s="18"/>
      <c r="N76" s="18"/>
      <c r="O76" s="18"/>
      <c r="P76" s="18"/>
      <c r="Q76" s="19">
        <f>SUM(Q77:Q81)</f>
        <v>3896719.45</v>
      </c>
      <c r="R76" s="19">
        <f aca="true" t="shared" si="8" ref="R76:AA76">SUM(R77:R81)</f>
        <v>117900</v>
      </c>
      <c r="S76" s="19">
        <f t="shared" si="8"/>
        <v>1737279.8599999999</v>
      </c>
      <c r="T76" s="90"/>
      <c r="U76" s="19">
        <f t="shared" si="8"/>
        <v>1328836.96</v>
      </c>
      <c r="V76" s="90"/>
      <c r="W76" s="19">
        <f t="shared" si="8"/>
        <v>144402.96000000002</v>
      </c>
      <c r="X76" s="90"/>
      <c r="Y76" s="19">
        <f t="shared" si="8"/>
        <v>125819.96</v>
      </c>
      <c r="Z76" s="90"/>
      <c r="AA76" s="19">
        <f t="shared" si="8"/>
        <v>138219.96</v>
      </c>
      <c r="AB76" s="12"/>
      <c r="AC76" s="10"/>
      <c r="AD76" s="12"/>
      <c r="AE76" s="10"/>
      <c r="AF76" s="12"/>
      <c r="AG76" s="10"/>
      <c r="AH76" s="10"/>
      <c r="AI76" s="10"/>
      <c r="AJ76" s="12"/>
      <c r="AK76" s="10"/>
      <c r="AL76" s="103"/>
      <c r="AM76" s="77"/>
    </row>
    <row r="77" spans="1:39" s="15" customFormat="1" ht="73.5" customHeight="1">
      <c r="A77" s="13">
        <v>48</v>
      </c>
      <c r="B77" s="149" t="s">
        <v>333</v>
      </c>
      <c r="C77" s="150"/>
      <c r="D77" s="16" t="s">
        <v>173</v>
      </c>
      <c r="E77" s="16" t="s">
        <v>171</v>
      </c>
      <c r="F77" s="16" t="s">
        <v>334</v>
      </c>
      <c r="G77" s="13" t="s">
        <v>229</v>
      </c>
      <c r="H77" s="16" t="s">
        <v>335</v>
      </c>
      <c r="I77" s="12" t="s">
        <v>45</v>
      </c>
      <c r="J77" s="12" t="s">
        <v>46</v>
      </c>
      <c r="K77" s="12" t="s">
        <v>67</v>
      </c>
      <c r="L77" s="12" t="s">
        <v>46</v>
      </c>
      <c r="M77" s="18" t="s">
        <v>230</v>
      </c>
      <c r="N77" s="18" t="s">
        <v>230</v>
      </c>
      <c r="O77" s="13" t="s">
        <v>52</v>
      </c>
      <c r="P77" s="13" t="s">
        <v>51</v>
      </c>
      <c r="Q77" s="13">
        <v>167600</v>
      </c>
      <c r="R77" s="13">
        <v>117600</v>
      </c>
      <c r="S77" s="13">
        <v>25000</v>
      </c>
      <c r="T77" s="92" t="s">
        <v>336</v>
      </c>
      <c r="U77" s="9">
        <v>6250</v>
      </c>
      <c r="V77" s="92" t="s">
        <v>320</v>
      </c>
      <c r="W77" s="9">
        <v>6250</v>
      </c>
      <c r="X77" s="92" t="s">
        <v>320</v>
      </c>
      <c r="Y77" s="9">
        <v>6250</v>
      </c>
      <c r="Z77" s="92" t="s">
        <v>320</v>
      </c>
      <c r="AA77" s="9">
        <v>6250</v>
      </c>
      <c r="AB77" s="83"/>
      <c r="AC77" s="83" t="s">
        <v>337</v>
      </c>
      <c r="AD77" s="12"/>
      <c r="AE77" s="10"/>
      <c r="AF77" s="12"/>
      <c r="AG77" s="10"/>
      <c r="AH77" s="10"/>
      <c r="AI77" s="10"/>
      <c r="AJ77" s="12" t="s">
        <v>323</v>
      </c>
      <c r="AK77" s="10" t="s">
        <v>324</v>
      </c>
      <c r="AL77" s="92" t="s">
        <v>338</v>
      </c>
      <c r="AM77" s="81"/>
    </row>
    <row r="78" spans="1:39" s="21" customFormat="1" ht="66.75" customHeight="1">
      <c r="A78" s="4">
        <v>49</v>
      </c>
      <c r="B78" s="118" t="s">
        <v>321</v>
      </c>
      <c r="C78" s="118"/>
      <c r="D78" s="25" t="s">
        <v>173</v>
      </c>
      <c r="E78" s="25" t="s">
        <v>90</v>
      </c>
      <c r="F78" s="25" t="s">
        <v>322</v>
      </c>
      <c r="G78" s="4" t="s">
        <v>229</v>
      </c>
      <c r="H78" s="16" t="s">
        <v>747</v>
      </c>
      <c r="I78" s="12">
        <v>2018</v>
      </c>
      <c r="J78" s="12" t="s">
        <v>748</v>
      </c>
      <c r="K78" s="12" t="s">
        <v>749</v>
      </c>
      <c r="L78" s="12" t="s">
        <v>748</v>
      </c>
      <c r="M78" s="13" t="s">
        <v>750</v>
      </c>
      <c r="N78" s="13" t="s">
        <v>751</v>
      </c>
      <c r="O78" s="13" t="s">
        <v>750</v>
      </c>
      <c r="P78" s="13" t="s">
        <v>751</v>
      </c>
      <c r="Q78" s="9">
        <v>1100500</v>
      </c>
      <c r="R78" s="9"/>
      <c r="S78" s="9">
        <v>322400</v>
      </c>
      <c r="T78" s="92" t="s">
        <v>752</v>
      </c>
      <c r="U78" s="9">
        <v>0</v>
      </c>
      <c r="V78" s="92" t="s">
        <v>753</v>
      </c>
      <c r="W78" s="9">
        <v>90000</v>
      </c>
      <c r="X78" s="92" t="s">
        <v>754</v>
      </c>
      <c r="Y78" s="9">
        <v>110000</v>
      </c>
      <c r="Z78" s="92" t="s">
        <v>755</v>
      </c>
      <c r="AA78" s="9">
        <v>122400</v>
      </c>
      <c r="AB78" s="69"/>
      <c r="AC78" s="70"/>
      <c r="AD78" s="69"/>
      <c r="AE78" s="70"/>
      <c r="AF78" s="69"/>
      <c r="AG78" s="70"/>
      <c r="AH78" s="70"/>
      <c r="AI78" s="70"/>
      <c r="AJ78" s="5" t="s">
        <v>323</v>
      </c>
      <c r="AK78" s="55" t="s">
        <v>324</v>
      </c>
      <c r="AL78" s="94" t="s">
        <v>325</v>
      </c>
      <c r="AM78" s="78"/>
    </row>
    <row r="79" spans="1:39" s="15" customFormat="1" ht="66" customHeight="1">
      <c r="A79" s="13">
        <v>50</v>
      </c>
      <c r="B79" s="149" t="s">
        <v>339</v>
      </c>
      <c r="C79" s="150"/>
      <c r="D79" s="16" t="s">
        <v>173</v>
      </c>
      <c r="E79" s="16" t="s">
        <v>259</v>
      </c>
      <c r="F79" s="16" t="s">
        <v>340</v>
      </c>
      <c r="G79" s="13" t="s">
        <v>229</v>
      </c>
      <c r="H79" s="16" t="s">
        <v>674</v>
      </c>
      <c r="I79" s="12" t="s">
        <v>45</v>
      </c>
      <c r="J79" s="12" t="s">
        <v>46</v>
      </c>
      <c r="K79" s="12" t="s">
        <v>308</v>
      </c>
      <c r="L79" s="12" t="s">
        <v>59</v>
      </c>
      <c r="M79" s="18" t="s">
        <v>51</v>
      </c>
      <c r="N79" s="18" t="s">
        <v>230</v>
      </c>
      <c r="O79" s="13" t="s">
        <v>52</v>
      </c>
      <c r="P79" s="13" t="s">
        <v>53</v>
      </c>
      <c r="Q79" s="84">
        <v>528619.45</v>
      </c>
      <c r="R79" s="84">
        <v>300</v>
      </c>
      <c r="S79" s="84">
        <v>24279.86</v>
      </c>
      <c r="T79" s="92" t="s">
        <v>341</v>
      </c>
      <c r="U79" s="9">
        <v>6069.96</v>
      </c>
      <c r="V79" s="92" t="s">
        <v>320</v>
      </c>
      <c r="W79" s="9">
        <v>6069.96</v>
      </c>
      <c r="X79" s="92" t="s">
        <v>320</v>
      </c>
      <c r="Y79" s="9">
        <v>6069.96</v>
      </c>
      <c r="Z79" s="92" t="s">
        <v>320</v>
      </c>
      <c r="AA79" s="9">
        <v>6069.96</v>
      </c>
      <c r="AB79" s="83"/>
      <c r="AC79" s="83"/>
      <c r="AD79" s="12"/>
      <c r="AE79" s="10"/>
      <c r="AF79" s="12"/>
      <c r="AG79" s="10"/>
      <c r="AH79" s="10"/>
      <c r="AI79" s="10"/>
      <c r="AJ79" s="12"/>
      <c r="AK79" s="10"/>
      <c r="AL79" s="92" t="s">
        <v>342</v>
      </c>
      <c r="AM79" s="81"/>
    </row>
    <row r="80" spans="1:39" s="15" customFormat="1" ht="112.5" customHeight="1">
      <c r="A80" s="4" t="s">
        <v>729</v>
      </c>
      <c r="B80" s="149" t="s">
        <v>620</v>
      </c>
      <c r="C80" s="150"/>
      <c r="D80" s="16" t="s">
        <v>173</v>
      </c>
      <c r="E80" s="16" t="s">
        <v>109</v>
      </c>
      <c r="F80" s="16" t="s">
        <v>712</v>
      </c>
      <c r="G80" s="13" t="s">
        <v>229</v>
      </c>
      <c r="H80" s="16" t="s">
        <v>621</v>
      </c>
      <c r="I80" s="12" t="s">
        <v>45</v>
      </c>
      <c r="J80" s="12" t="s">
        <v>59</v>
      </c>
      <c r="K80" s="12" t="s">
        <v>622</v>
      </c>
      <c r="L80" s="12" t="s">
        <v>59</v>
      </c>
      <c r="M80" s="18" t="s">
        <v>52</v>
      </c>
      <c r="N80" s="18" t="s">
        <v>51</v>
      </c>
      <c r="O80" s="13" t="s">
        <v>52</v>
      </c>
      <c r="P80" s="13" t="s">
        <v>53</v>
      </c>
      <c r="Q80" s="13">
        <v>2000000</v>
      </c>
      <c r="R80" s="13"/>
      <c r="S80" s="13">
        <v>1355600</v>
      </c>
      <c r="T80" s="92" t="s">
        <v>694</v>
      </c>
      <c r="U80" s="9">
        <v>1315517</v>
      </c>
      <c r="V80" s="92" t="s">
        <v>695</v>
      </c>
      <c r="W80" s="9">
        <v>40083</v>
      </c>
      <c r="X80" s="92" t="s">
        <v>696</v>
      </c>
      <c r="Y80" s="9">
        <v>0</v>
      </c>
      <c r="Z80" s="92" t="s">
        <v>697</v>
      </c>
      <c r="AA80" s="9">
        <v>0</v>
      </c>
      <c r="AB80" s="83"/>
      <c r="AC80" s="83"/>
      <c r="AD80" s="12"/>
      <c r="AE80" s="10"/>
      <c r="AF80" s="12"/>
      <c r="AG80" s="10"/>
      <c r="AH80" s="10"/>
      <c r="AI80" s="10"/>
      <c r="AJ80" s="12"/>
      <c r="AK80" s="10"/>
      <c r="AL80" s="92" t="s">
        <v>699</v>
      </c>
      <c r="AM80" s="81"/>
    </row>
    <row r="81" spans="1:39" s="21" customFormat="1" ht="60" customHeight="1">
      <c r="A81" s="13">
        <v>52</v>
      </c>
      <c r="B81" s="118" t="s">
        <v>591</v>
      </c>
      <c r="C81" s="118"/>
      <c r="D81" s="25" t="s">
        <v>173</v>
      </c>
      <c r="E81" s="25" t="s">
        <v>184</v>
      </c>
      <c r="F81" s="25" t="s">
        <v>297</v>
      </c>
      <c r="G81" s="13" t="s">
        <v>229</v>
      </c>
      <c r="H81" s="25" t="s">
        <v>238</v>
      </c>
      <c r="I81" s="5" t="s">
        <v>45</v>
      </c>
      <c r="J81" s="5" t="s">
        <v>46</v>
      </c>
      <c r="K81" s="5" t="s">
        <v>30</v>
      </c>
      <c r="L81" s="5" t="s">
        <v>59</v>
      </c>
      <c r="M81" s="5" t="s">
        <v>51</v>
      </c>
      <c r="N81" s="5" t="s">
        <v>51</v>
      </c>
      <c r="O81" s="5" t="s">
        <v>52</v>
      </c>
      <c r="P81" s="5" t="s">
        <v>51</v>
      </c>
      <c r="Q81" s="48">
        <v>100000</v>
      </c>
      <c r="R81" s="48"/>
      <c r="S81" s="48">
        <v>10000</v>
      </c>
      <c r="T81" s="98" t="s">
        <v>275</v>
      </c>
      <c r="U81" s="48">
        <v>1000</v>
      </c>
      <c r="V81" s="98" t="s">
        <v>276</v>
      </c>
      <c r="W81" s="48">
        <v>2000</v>
      </c>
      <c r="X81" s="98" t="s">
        <v>276</v>
      </c>
      <c r="Y81" s="48">
        <v>3500</v>
      </c>
      <c r="Z81" s="98" t="s">
        <v>276</v>
      </c>
      <c r="AA81" s="48">
        <v>3500</v>
      </c>
      <c r="AB81" s="5" t="s">
        <v>298</v>
      </c>
      <c r="AC81" s="55" t="s">
        <v>299</v>
      </c>
      <c r="AD81" s="5" t="s">
        <v>300</v>
      </c>
      <c r="AE81" s="55" t="s">
        <v>301</v>
      </c>
      <c r="AF81" s="5" t="s">
        <v>305</v>
      </c>
      <c r="AG81" s="55" t="s">
        <v>277</v>
      </c>
      <c r="AH81" s="55" t="s">
        <v>306</v>
      </c>
      <c r="AI81" s="55" t="s">
        <v>307</v>
      </c>
      <c r="AJ81" s="5" t="s">
        <v>304</v>
      </c>
      <c r="AK81" s="55" t="s">
        <v>303</v>
      </c>
      <c r="AL81" s="98" t="s">
        <v>302</v>
      </c>
      <c r="AM81" s="82"/>
    </row>
    <row r="82" spans="1:39" s="63" customFormat="1" ht="30" customHeight="1">
      <c r="A82" s="117" t="s">
        <v>723</v>
      </c>
      <c r="B82" s="117"/>
      <c r="C82" s="117"/>
      <c r="D82" s="117"/>
      <c r="E82" s="117"/>
      <c r="F82" s="117"/>
      <c r="G82" s="117"/>
      <c r="H82" s="117"/>
      <c r="I82" s="117"/>
      <c r="J82" s="117"/>
      <c r="K82" s="117"/>
      <c r="L82" s="117"/>
      <c r="M82" s="60"/>
      <c r="N82" s="60"/>
      <c r="O82" s="60"/>
      <c r="P82" s="60"/>
      <c r="Q82" s="68">
        <f>SUM(Q83,Q88)</f>
        <v>1044775.1799999999</v>
      </c>
      <c r="R82" s="68">
        <f aca="true" t="shared" si="9" ref="R82:AA82">SUM(R83,R88)</f>
        <v>283785</v>
      </c>
      <c r="S82" s="68">
        <f t="shared" si="9"/>
        <v>333000</v>
      </c>
      <c r="T82" s="89"/>
      <c r="U82" s="68">
        <f t="shared" si="9"/>
        <v>87730</v>
      </c>
      <c r="V82" s="89"/>
      <c r="W82" s="68">
        <f t="shared" si="9"/>
        <v>83486</v>
      </c>
      <c r="X82" s="89"/>
      <c r="Y82" s="68">
        <f t="shared" si="9"/>
        <v>76559</v>
      </c>
      <c r="Z82" s="89"/>
      <c r="AA82" s="68">
        <f t="shared" si="9"/>
        <v>85225</v>
      </c>
      <c r="AB82" s="65"/>
      <c r="AC82" s="62"/>
      <c r="AD82" s="65"/>
      <c r="AE82" s="62"/>
      <c r="AF82" s="65"/>
      <c r="AG82" s="62"/>
      <c r="AH82" s="62"/>
      <c r="AI82" s="62"/>
      <c r="AJ82" s="65"/>
      <c r="AK82" s="62"/>
      <c r="AL82" s="102"/>
      <c r="AM82" s="76"/>
    </row>
    <row r="83" spans="1:39" s="15" customFormat="1" ht="30" customHeight="1">
      <c r="A83" s="119" t="s">
        <v>610</v>
      </c>
      <c r="B83" s="119"/>
      <c r="C83" s="119"/>
      <c r="D83" s="119"/>
      <c r="E83" s="119"/>
      <c r="F83" s="119"/>
      <c r="G83" s="119"/>
      <c r="H83" s="119"/>
      <c r="I83" s="119"/>
      <c r="J83" s="119"/>
      <c r="K83" s="119"/>
      <c r="L83" s="119"/>
      <c r="M83" s="18"/>
      <c r="N83" s="18"/>
      <c r="O83" s="18"/>
      <c r="P83" s="18"/>
      <c r="Q83" s="19">
        <f>SUM(Q84:Q87)</f>
        <v>970229</v>
      </c>
      <c r="R83" s="19">
        <f aca="true" t="shared" si="10" ref="R83:AA83">SUM(R84:R87)</f>
        <v>270985</v>
      </c>
      <c r="S83" s="19">
        <f t="shared" si="10"/>
        <v>315000</v>
      </c>
      <c r="T83" s="90"/>
      <c r="U83" s="19">
        <f t="shared" si="10"/>
        <v>84580</v>
      </c>
      <c r="V83" s="90"/>
      <c r="W83" s="19">
        <f t="shared" si="10"/>
        <v>79586</v>
      </c>
      <c r="X83" s="90"/>
      <c r="Y83" s="19">
        <f t="shared" si="10"/>
        <v>72059</v>
      </c>
      <c r="Z83" s="90"/>
      <c r="AA83" s="19">
        <f t="shared" si="10"/>
        <v>78775</v>
      </c>
      <c r="AB83" s="12"/>
      <c r="AC83" s="10"/>
      <c r="AD83" s="12"/>
      <c r="AE83" s="10"/>
      <c r="AF83" s="12"/>
      <c r="AG83" s="10"/>
      <c r="AH83" s="10"/>
      <c r="AI83" s="10"/>
      <c r="AJ83" s="12"/>
      <c r="AK83" s="10"/>
      <c r="AL83" s="103"/>
      <c r="AM83" s="77"/>
    </row>
    <row r="84" spans="1:39" s="20" customFormat="1" ht="148.5" customHeight="1">
      <c r="A84" s="6" t="s">
        <v>736</v>
      </c>
      <c r="B84" s="121" t="s">
        <v>713</v>
      </c>
      <c r="C84" s="121"/>
      <c r="D84" s="105" t="s">
        <v>714</v>
      </c>
      <c r="E84" s="106" t="s">
        <v>715</v>
      </c>
      <c r="F84" s="107" t="s">
        <v>716</v>
      </c>
      <c r="G84" s="6" t="s">
        <v>232</v>
      </c>
      <c r="H84" s="107" t="s">
        <v>717</v>
      </c>
      <c r="I84" s="108">
        <v>2014</v>
      </c>
      <c r="J84" s="109">
        <v>10</v>
      </c>
      <c r="K84" s="108">
        <v>2018</v>
      </c>
      <c r="L84" s="109" t="s">
        <v>59</v>
      </c>
      <c r="M84" s="108" t="s">
        <v>233</v>
      </c>
      <c r="N84" s="108" t="s">
        <v>233</v>
      </c>
      <c r="O84" s="108" t="s">
        <v>230</v>
      </c>
      <c r="P84" s="108" t="s">
        <v>233</v>
      </c>
      <c r="Q84" s="110">
        <v>113986</v>
      </c>
      <c r="R84" s="111">
        <v>108985</v>
      </c>
      <c r="S84" s="111">
        <v>5000</v>
      </c>
      <c r="T84" s="91" t="s">
        <v>721</v>
      </c>
      <c r="U84" s="50">
        <v>3000</v>
      </c>
      <c r="V84" s="91" t="s">
        <v>722</v>
      </c>
      <c r="W84" s="50">
        <v>667</v>
      </c>
      <c r="X84" s="91" t="s">
        <v>719</v>
      </c>
      <c r="Y84" s="50">
        <v>667</v>
      </c>
      <c r="Z84" s="91" t="s">
        <v>720</v>
      </c>
      <c r="AA84" s="50">
        <v>666</v>
      </c>
      <c r="AB84" s="7"/>
      <c r="AC84" s="10"/>
      <c r="AD84" s="7"/>
      <c r="AE84" s="10"/>
      <c r="AF84" s="7"/>
      <c r="AG84" s="10"/>
      <c r="AH84" s="10"/>
      <c r="AI84" s="10"/>
      <c r="AJ84" s="7"/>
      <c r="AK84" s="56"/>
      <c r="AL84" s="106" t="s">
        <v>718</v>
      </c>
      <c r="AM84" s="72">
        <v>330000</v>
      </c>
    </row>
    <row r="85" spans="1:39" s="20" customFormat="1" ht="159.75" customHeight="1">
      <c r="A85" s="6" t="s">
        <v>737</v>
      </c>
      <c r="B85" s="121" t="s">
        <v>180</v>
      </c>
      <c r="C85" s="121"/>
      <c r="D85" s="25" t="s">
        <v>177</v>
      </c>
      <c r="E85" s="3" t="s">
        <v>109</v>
      </c>
      <c r="F85" s="3" t="s">
        <v>110</v>
      </c>
      <c r="G85" s="6" t="s">
        <v>232</v>
      </c>
      <c r="H85" s="3" t="s">
        <v>235</v>
      </c>
      <c r="I85" s="29">
        <v>2017</v>
      </c>
      <c r="J85" s="29">
        <v>12</v>
      </c>
      <c r="K85" s="29">
        <v>2019</v>
      </c>
      <c r="L85" s="29" t="s">
        <v>74</v>
      </c>
      <c r="M85" s="28" t="s">
        <v>230</v>
      </c>
      <c r="N85" s="28" t="s">
        <v>230</v>
      </c>
      <c r="O85" s="28" t="s">
        <v>231</v>
      </c>
      <c r="P85" s="28" t="s">
        <v>230</v>
      </c>
      <c r="Q85" s="50">
        <v>436243</v>
      </c>
      <c r="R85" s="50">
        <v>50000</v>
      </c>
      <c r="S85" s="50">
        <v>90000</v>
      </c>
      <c r="T85" s="91" t="s">
        <v>692</v>
      </c>
      <c r="U85" s="50">
        <v>26580</v>
      </c>
      <c r="V85" s="91" t="s">
        <v>593</v>
      </c>
      <c r="W85" s="50">
        <v>23919</v>
      </c>
      <c r="X85" s="91" t="s">
        <v>594</v>
      </c>
      <c r="Y85" s="50">
        <v>16392</v>
      </c>
      <c r="Z85" s="91" t="s">
        <v>595</v>
      </c>
      <c r="AA85" s="50">
        <v>23109</v>
      </c>
      <c r="AB85" s="7" t="s">
        <v>111</v>
      </c>
      <c r="AC85" s="10" t="s">
        <v>116</v>
      </c>
      <c r="AD85" s="7" t="s">
        <v>112</v>
      </c>
      <c r="AE85" s="10" t="s">
        <v>117</v>
      </c>
      <c r="AF85" s="7" t="s">
        <v>113</v>
      </c>
      <c r="AG85" s="10" t="s">
        <v>118</v>
      </c>
      <c r="AH85" s="10" t="s">
        <v>119</v>
      </c>
      <c r="AI85" s="10" t="s">
        <v>120</v>
      </c>
      <c r="AJ85" s="7" t="s">
        <v>114</v>
      </c>
      <c r="AK85" s="56" t="s">
        <v>115</v>
      </c>
      <c r="AL85" s="91" t="s">
        <v>121</v>
      </c>
      <c r="AM85" s="72">
        <v>330000</v>
      </c>
    </row>
    <row r="86" spans="1:39" s="21" customFormat="1" ht="257.25" customHeight="1">
      <c r="A86" s="4">
        <v>55</v>
      </c>
      <c r="B86" s="118" t="s">
        <v>150</v>
      </c>
      <c r="C86" s="118"/>
      <c r="D86" s="16" t="s">
        <v>175</v>
      </c>
      <c r="E86" s="25" t="s">
        <v>182</v>
      </c>
      <c r="F86" s="25" t="s">
        <v>250</v>
      </c>
      <c r="G86" s="4" t="s">
        <v>251</v>
      </c>
      <c r="H86" s="25" t="s">
        <v>236</v>
      </c>
      <c r="I86" s="22">
        <v>2016</v>
      </c>
      <c r="J86" s="22" t="s">
        <v>240</v>
      </c>
      <c r="K86" s="22">
        <v>2019</v>
      </c>
      <c r="L86" s="22">
        <v>12</v>
      </c>
      <c r="M86" s="23" t="s">
        <v>230</v>
      </c>
      <c r="N86" s="23" t="s">
        <v>230</v>
      </c>
      <c r="O86" s="23" t="s">
        <v>230</v>
      </c>
      <c r="P86" s="23" t="s">
        <v>233</v>
      </c>
      <c r="Q86" s="49">
        <v>370000</v>
      </c>
      <c r="R86" s="49">
        <v>107000</v>
      </c>
      <c r="S86" s="48">
        <v>200000</v>
      </c>
      <c r="T86" s="92" t="s">
        <v>145</v>
      </c>
      <c r="U86" s="9">
        <v>50000</v>
      </c>
      <c r="V86" s="92" t="s">
        <v>146</v>
      </c>
      <c r="W86" s="9">
        <v>50000</v>
      </c>
      <c r="X86" s="92" t="s">
        <v>693</v>
      </c>
      <c r="Y86" s="9">
        <v>50000</v>
      </c>
      <c r="Z86" s="92" t="s">
        <v>686</v>
      </c>
      <c r="AA86" s="9">
        <v>50000</v>
      </c>
      <c r="AB86" s="5" t="s">
        <v>252</v>
      </c>
      <c r="AC86" s="55" t="s">
        <v>136</v>
      </c>
      <c r="AD86" s="5" t="s">
        <v>253</v>
      </c>
      <c r="AE86" s="55" t="s">
        <v>137</v>
      </c>
      <c r="AF86" s="5" t="s">
        <v>253</v>
      </c>
      <c r="AG86" s="55" t="s">
        <v>138</v>
      </c>
      <c r="AH86" s="55" t="s">
        <v>137</v>
      </c>
      <c r="AI86" s="55" t="s">
        <v>139</v>
      </c>
      <c r="AJ86" s="5" t="s">
        <v>254</v>
      </c>
      <c r="AK86" s="55" t="s">
        <v>140</v>
      </c>
      <c r="AL86" s="94" t="s">
        <v>148</v>
      </c>
      <c r="AM86" s="79"/>
    </row>
    <row r="87" spans="1:40" s="15" customFormat="1" ht="93.75" customHeight="1">
      <c r="A87" s="6">
        <v>56</v>
      </c>
      <c r="B87" s="120" t="s">
        <v>185</v>
      </c>
      <c r="C87" s="120"/>
      <c r="D87" s="13" t="s">
        <v>174</v>
      </c>
      <c r="E87" s="16" t="s">
        <v>179</v>
      </c>
      <c r="F87" s="16" t="s">
        <v>210</v>
      </c>
      <c r="G87" s="13" t="s">
        <v>232</v>
      </c>
      <c r="H87" s="16" t="s">
        <v>239</v>
      </c>
      <c r="I87" s="12">
        <v>2017</v>
      </c>
      <c r="J87" s="12" t="s">
        <v>240</v>
      </c>
      <c r="K87" s="17">
        <v>2020</v>
      </c>
      <c r="L87" s="12" t="s">
        <v>240</v>
      </c>
      <c r="M87" s="18" t="s">
        <v>230</v>
      </c>
      <c r="N87" s="18" t="s">
        <v>233</v>
      </c>
      <c r="O87" s="18" t="s">
        <v>231</v>
      </c>
      <c r="P87" s="18" t="s">
        <v>231</v>
      </c>
      <c r="Q87" s="19">
        <v>50000</v>
      </c>
      <c r="R87" s="19">
        <v>5000</v>
      </c>
      <c r="S87" s="19">
        <v>20000</v>
      </c>
      <c r="T87" s="92" t="s">
        <v>199</v>
      </c>
      <c r="U87" s="19">
        <v>5000</v>
      </c>
      <c r="V87" s="92" t="s">
        <v>199</v>
      </c>
      <c r="W87" s="19">
        <v>5000</v>
      </c>
      <c r="X87" s="92" t="s">
        <v>199</v>
      </c>
      <c r="Y87" s="19">
        <v>5000</v>
      </c>
      <c r="Z87" s="92" t="s">
        <v>199</v>
      </c>
      <c r="AA87" s="19">
        <v>5000</v>
      </c>
      <c r="AB87" s="12"/>
      <c r="AC87" s="10"/>
      <c r="AD87" s="12"/>
      <c r="AE87" s="10"/>
      <c r="AF87" s="12"/>
      <c r="AG87" s="10"/>
      <c r="AH87" s="10"/>
      <c r="AI87" s="10"/>
      <c r="AJ87" s="12" t="s">
        <v>211</v>
      </c>
      <c r="AK87" s="10" t="s">
        <v>225</v>
      </c>
      <c r="AL87" s="92" t="s">
        <v>204</v>
      </c>
      <c r="AM87" s="73">
        <v>15000</v>
      </c>
      <c r="AN87" s="24"/>
    </row>
    <row r="88" spans="1:39" s="15" customFormat="1" ht="30" customHeight="1">
      <c r="A88" s="119" t="s">
        <v>331</v>
      </c>
      <c r="B88" s="119"/>
      <c r="C88" s="119"/>
      <c r="D88" s="119"/>
      <c r="E88" s="119"/>
      <c r="F88" s="119"/>
      <c r="G88" s="119"/>
      <c r="H88" s="119"/>
      <c r="I88" s="119"/>
      <c r="J88" s="119"/>
      <c r="K88" s="119"/>
      <c r="L88" s="119"/>
      <c r="M88" s="18"/>
      <c r="N88" s="18"/>
      <c r="O88" s="18"/>
      <c r="P88" s="18"/>
      <c r="Q88" s="19">
        <f>SUM(Q89:Q90)</f>
        <v>74546.18</v>
      </c>
      <c r="R88" s="19">
        <f aca="true" t="shared" si="11" ref="R88:AA88">SUM(R89:R90)</f>
        <v>12800</v>
      </c>
      <c r="S88" s="19">
        <f t="shared" si="11"/>
        <v>18000</v>
      </c>
      <c r="T88" s="90"/>
      <c r="U88" s="19">
        <f t="shared" si="11"/>
        <v>3150</v>
      </c>
      <c r="V88" s="90"/>
      <c r="W88" s="19">
        <f t="shared" si="11"/>
        <v>3900</v>
      </c>
      <c r="X88" s="90"/>
      <c r="Y88" s="19">
        <f t="shared" si="11"/>
        <v>4500</v>
      </c>
      <c r="Z88" s="90"/>
      <c r="AA88" s="19">
        <f t="shared" si="11"/>
        <v>6450</v>
      </c>
      <c r="AB88" s="12"/>
      <c r="AC88" s="10"/>
      <c r="AD88" s="12"/>
      <c r="AE88" s="10"/>
      <c r="AF88" s="12"/>
      <c r="AG88" s="10"/>
      <c r="AH88" s="10"/>
      <c r="AI88" s="10"/>
      <c r="AJ88" s="12"/>
      <c r="AK88" s="10"/>
      <c r="AL88" s="103"/>
      <c r="AM88" s="77"/>
    </row>
    <row r="89" spans="1:39" s="15" customFormat="1" ht="125.25" customHeight="1">
      <c r="A89" s="13">
        <v>57</v>
      </c>
      <c r="B89" s="120" t="s">
        <v>317</v>
      </c>
      <c r="C89" s="120"/>
      <c r="D89" s="16" t="s">
        <v>176</v>
      </c>
      <c r="E89" s="16" t="s">
        <v>352</v>
      </c>
      <c r="F89" s="16" t="s">
        <v>91</v>
      </c>
      <c r="G89" s="13" t="s">
        <v>44</v>
      </c>
      <c r="H89" s="16" t="s">
        <v>99</v>
      </c>
      <c r="I89" s="12">
        <v>2018</v>
      </c>
      <c r="J89" s="17" t="s">
        <v>68</v>
      </c>
      <c r="K89" s="17" t="s">
        <v>308</v>
      </c>
      <c r="L89" s="17" t="s">
        <v>31</v>
      </c>
      <c r="M89" s="18" t="s">
        <v>51</v>
      </c>
      <c r="N89" s="18" t="s">
        <v>52</v>
      </c>
      <c r="O89" s="18" t="s">
        <v>52</v>
      </c>
      <c r="P89" s="18" t="s">
        <v>52</v>
      </c>
      <c r="Q89" s="19">
        <v>48746.18</v>
      </c>
      <c r="R89" s="19">
        <v>4800</v>
      </c>
      <c r="S89" s="19">
        <v>6000</v>
      </c>
      <c r="T89" s="92" t="s">
        <v>92</v>
      </c>
      <c r="U89" s="9">
        <v>150</v>
      </c>
      <c r="V89" s="92" t="s">
        <v>93</v>
      </c>
      <c r="W89" s="9">
        <v>900</v>
      </c>
      <c r="X89" s="92" t="s">
        <v>94</v>
      </c>
      <c r="Y89" s="9">
        <v>1500</v>
      </c>
      <c r="Z89" s="92" t="s">
        <v>643</v>
      </c>
      <c r="AA89" s="9">
        <v>3450</v>
      </c>
      <c r="AB89" s="12" t="s">
        <v>95</v>
      </c>
      <c r="AC89" s="10" t="s">
        <v>89</v>
      </c>
      <c r="AD89" s="12" t="s">
        <v>96</v>
      </c>
      <c r="AE89" s="10" t="s">
        <v>100</v>
      </c>
      <c r="AF89" s="12" t="s">
        <v>97</v>
      </c>
      <c r="AG89" s="10" t="s">
        <v>101</v>
      </c>
      <c r="AH89" s="10" t="s">
        <v>102</v>
      </c>
      <c r="AI89" s="10" t="s">
        <v>103</v>
      </c>
      <c r="AJ89" s="12" t="s">
        <v>98</v>
      </c>
      <c r="AK89" s="10" t="s">
        <v>104</v>
      </c>
      <c r="AL89" s="92" t="s">
        <v>105</v>
      </c>
      <c r="AM89" s="73">
        <v>5300</v>
      </c>
    </row>
    <row r="90" spans="1:39" s="21" customFormat="1" ht="123" customHeight="1">
      <c r="A90" s="4">
        <v>58</v>
      </c>
      <c r="B90" s="118" t="s">
        <v>255</v>
      </c>
      <c r="C90" s="118"/>
      <c r="D90" s="16" t="s">
        <v>175</v>
      </c>
      <c r="E90" s="25" t="s">
        <v>327</v>
      </c>
      <c r="F90" s="25" t="s">
        <v>256</v>
      </c>
      <c r="G90" s="4" t="s">
        <v>229</v>
      </c>
      <c r="H90" s="25" t="s">
        <v>592</v>
      </c>
      <c r="I90" s="22">
        <v>2018</v>
      </c>
      <c r="J90" s="22" t="s">
        <v>46</v>
      </c>
      <c r="K90" s="22">
        <v>2019</v>
      </c>
      <c r="L90" s="22" t="s">
        <v>47</v>
      </c>
      <c r="M90" s="23" t="s">
        <v>230</v>
      </c>
      <c r="N90" s="23" t="s">
        <v>231</v>
      </c>
      <c r="O90" s="23" t="s">
        <v>231</v>
      </c>
      <c r="P90" s="23" t="s">
        <v>233</v>
      </c>
      <c r="Q90" s="49">
        <v>25800</v>
      </c>
      <c r="R90" s="49">
        <v>8000</v>
      </c>
      <c r="S90" s="49">
        <v>12000</v>
      </c>
      <c r="T90" s="94" t="s">
        <v>242</v>
      </c>
      <c r="U90" s="48">
        <v>3000</v>
      </c>
      <c r="V90" s="94" t="s">
        <v>242</v>
      </c>
      <c r="W90" s="48">
        <v>3000</v>
      </c>
      <c r="X90" s="94" t="s">
        <v>242</v>
      </c>
      <c r="Y90" s="48">
        <v>3000</v>
      </c>
      <c r="Z90" s="94" t="s">
        <v>242</v>
      </c>
      <c r="AA90" s="48">
        <v>3000</v>
      </c>
      <c r="AB90" s="5" t="s">
        <v>252</v>
      </c>
      <c r="AC90" s="55" t="s">
        <v>136</v>
      </c>
      <c r="AD90" s="5" t="s">
        <v>253</v>
      </c>
      <c r="AE90" s="55" t="s">
        <v>137</v>
      </c>
      <c r="AF90" s="5" t="s">
        <v>253</v>
      </c>
      <c r="AG90" s="55" t="s">
        <v>138</v>
      </c>
      <c r="AH90" s="55" t="s">
        <v>137</v>
      </c>
      <c r="AI90" s="55" t="s">
        <v>139</v>
      </c>
      <c r="AJ90" s="5" t="s">
        <v>257</v>
      </c>
      <c r="AK90" s="55" t="s">
        <v>149</v>
      </c>
      <c r="AL90" s="94" t="s">
        <v>258</v>
      </c>
      <c r="AM90" s="79"/>
    </row>
    <row r="91" spans="1:39" s="63" customFormat="1" ht="30" customHeight="1">
      <c r="A91" s="117" t="s">
        <v>343</v>
      </c>
      <c r="B91" s="117"/>
      <c r="C91" s="117"/>
      <c r="D91" s="117"/>
      <c r="E91" s="117"/>
      <c r="F91" s="117"/>
      <c r="G91" s="117"/>
      <c r="H91" s="117"/>
      <c r="I91" s="117"/>
      <c r="J91" s="117"/>
      <c r="K91" s="117"/>
      <c r="L91" s="117"/>
      <c r="M91" s="60"/>
      <c r="N91" s="60"/>
      <c r="O91" s="60"/>
      <c r="P91" s="60"/>
      <c r="Q91" s="68">
        <f>SUM(Q92,Q95)</f>
        <v>134970.67549300002</v>
      </c>
      <c r="R91" s="68">
        <f aca="true" t="shared" si="12" ref="R91:Y91">SUM(R92,R95)</f>
        <v>7254</v>
      </c>
      <c r="S91" s="68">
        <f t="shared" si="12"/>
        <v>58665.2</v>
      </c>
      <c r="T91" s="89"/>
      <c r="U91" s="68">
        <f t="shared" si="12"/>
        <v>14668</v>
      </c>
      <c r="V91" s="89"/>
      <c r="W91" s="68">
        <f t="shared" si="12"/>
        <v>14668</v>
      </c>
      <c r="X91" s="89"/>
      <c r="Y91" s="68">
        <f t="shared" si="12"/>
        <v>14665</v>
      </c>
      <c r="Z91" s="89"/>
      <c r="AA91" s="61"/>
      <c r="AB91" s="65"/>
      <c r="AC91" s="62"/>
      <c r="AD91" s="65"/>
      <c r="AE91" s="62"/>
      <c r="AF91" s="65"/>
      <c r="AG91" s="62"/>
      <c r="AH91" s="62"/>
      <c r="AI91" s="62"/>
      <c r="AJ91" s="65"/>
      <c r="AK91" s="62"/>
      <c r="AL91" s="102"/>
      <c r="AM91" s="76"/>
    </row>
    <row r="92" spans="1:38" s="87" customFormat="1" ht="30" customHeight="1">
      <c r="A92" s="119" t="s">
        <v>147</v>
      </c>
      <c r="B92" s="119"/>
      <c r="C92" s="119"/>
      <c r="D92" s="119"/>
      <c r="E92" s="119"/>
      <c r="F92" s="119"/>
      <c r="G92" s="119"/>
      <c r="H92" s="119"/>
      <c r="I92" s="119"/>
      <c r="J92" s="13"/>
      <c r="K92" s="12"/>
      <c r="L92" s="13"/>
      <c r="M92" s="12"/>
      <c r="N92" s="13"/>
      <c r="O92" s="13"/>
      <c r="P92" s="13"/>
      <c r="Q92" s="9">
        <f>SUM(Q93:Q94)</f>
        <v>51666.675493</v>
      </c>
      <c r="R92" s="9">
        <f aca="true" t="shared" si="13" ref="R92:Y92">SUM(R93:R94)</f>
        <v>6747</v>
      </c>
      <c r="S92" s="9">
        <f t="shared" si="13"/>
        <v>21650</v>
      </c>
      <c r="T92" s="99"/>
      <c r="U92" s="9">
        <f t="shared" si="13"/>
        <v>5413</v>
      </c>
      <c r="V92" s="99"/>
      <c r="W92" s="9">
        <f t="shared" si="13"/>
        <v>5413</v>
      </c>
      <c r="X92" s="99"/>
      <c r="Y92" s="9">
        <f t="shared" si="13"/>
        <v>5412</v>
      </c>
      <c r="Z92" s="99"/>
      <c r="AA92" s="9"/>
      <c r="AB92" s="9">
        <f>SUM(AB96)</f>
        <v>0</v>
      </c>
      <c r="AC92" s="16"/>
      <c r="AD92" s="85"/>
      <c r="AE92" s="86"/>
      <c r="AF92" s="86"/>
      <c r="AG92" s="86"/>
      <c r="AH92" s="86"/>
      <c r="AI92" s="86"/>
      <c r="AJ92" s="86"/>
      <c r="AK92" s="86"/>
      <c r="AL92" s="86"/>
    </row>
    <row r="93" spans="1:39" s="15" customFormat="1" ht="134.25" customHeight="1">
      <c r="A93" s="151">
        <v>59</v>
      </c>
      <c r="B93" s="120" t="s">
        <v>309</v>
      </c>
      <c r="C93" s="16" t="s">
        <v>556</v>
      </c>
      <c r="D93" s="16" t="s">
        <v>172</v>
      </c>
      <c r="E93" s="16" t="s">
        <v>186</v>
      </c>
      <c r="F93" s="16" t="s">
        <v>557</v>
      </c>
      <c r="G93" s="13" t="s">
        <v>57</v>
      </c>
      <c r="H93" s="16" t="s">
        <v>558</v>
      </c>
      <c r="I93" s="12">
        <v>2014</v>
      </c>
      <c r="J93" s="17" t="s">
        <v>31</v>
      </c>
      <c r="K93" s="17">
        <v>2019</v>
      </c>
      <c r="L93" s="17">
        <v>12</v>
      </c>
      <c r="M93" s="18" t="s">
        <v>51</v>
      </c>
      <c r="N93" s="18" t="s">
        <v>53</v>
      </c>
      <c r="O93" s="18" t="s">
        <v>52</v>
      </c>
      <c r="P93" s="18" t="s">
        <v>52</v>
      </c>
      <c r="Q93" s="19">
        <v>41800</v>
      </c>
      <c r="R93" s="19">
        <v>5180</v>
      </c>
      <c r="S93" s="19">
        <v>17500</v>
      </c>
      <c r="T93" s="92" t="s">
        <v>559</v>
      </c>
      <c r="U93" s="9">
        <v>4375</v>
      </c>
      <c r="V93" s="92" t="s">
        <v>560</v>
      </c>
      <c r="W93" s="9">
        <v>4375</v>
      </c>
      <c r="X93" s="92" t="s">
        <v>560</v>
      </c>
      <c r="Y93" s="9">
        <v>4375</v>
      </c>
      <c r="Z93" s="92" t="s">
        <v>560</v>
      </c>
      <c r="AA93" s="9">
        <v>4375</v>
      </c>
      <c r="AB93" s="12" t="s">
        <v>561</v>
      </c>
      <c r="AC93" s="10" t="s">
        <v>562</v>
      </c>
      <c r="AD93" s="12" t="s">
        <v>563</v>
      </c>
      <c r="AE93" s="10" t="s">
        <v>564</v>
      </c>
      <c r="AF93" s="12" t="s">
        <v>565</v>
      </c>
      <c r="AG93" s="10" t="s">
        <v>566</v>
      </c>
      <c r="AH93" s="10" t="s">
        <v>567</v>
      </c>
      <c r="AI93" s="10" t="s">
        <v>568</v>
      </c>
      <c r="AJ93" s="12" t="s">
        <v>569</v>
      </c>
      <c r="AK93" s="10" t="s">
        <v>570</v>
      </c>
      <c r="AL93" s="92" t="s">
        <v>571</v>
      </c>
      <c r="AM93" s="73"/>
    </row>
    <row r="94" spans="1:39" s="15" customFormat="1" ht="89.25" customHeight="1">
      <c r="A94" s="151"/>
      <c r="B94" s="120"/>
      <c r="C94" s="16" t="s">
        <v>572</v>
      </c>
      <c r="D94" s="16" t="s">
        <v>172</v>
      </c>
      <c r="E94" s="16" t="s">
        <v>186</v>
      </c>
      <c r="F94" s="16" t="s">
        <v>557</v>
      </c>
      <c r="G94" s="13" t="s">
        <v>57</v>
      </c>
      <c r="H94" s="16" t="s">
        <v>573</v>
      </c>
      <c r="I94" s="12">
        <v>2015</v>
      </c>
      <c r="J94" s="17" t="s">
        <v>31</v>
      </c>
      <c r="K94" s="17">
        <v>2018</v>
      </c>
      <c r="L94" s="17">
        <v>12</v>
      </c>
      <c r="M94" s="18" t="s">
        <v>51</v>
      </c>
      <c r="N94" s="18" t="s">
        <v>53</v>
      </c>
      <c r="O94" s="18" t="s">
        <v>52</v>
      </c>
      <c r="P94" s="18" t="s">
        <v>53</v>
      </c>
      <c r="Q94" s="19">
        <v>9866.675493</v>
      </c>
      <c r="R94" s="19">
        <v>1567</v>
      </c>
      <c r="S94" s="19">
        <v>4150</v>
      </c>
      <c r="T94" s="92" t="s">
        <v>560</v>
      </c>
      <c r="U94" s="9">
        <v>1038</v>
      </c>
      <c r="V94" s="92" t="s">
        <v>560</v>
      </c>
      <c r="W94" s="9">
        <v>1038</v>
      </c>
      <c r="X94" s="92" t="s">
        <v>574</v>
      </c>
      <c r="Y94" s="9">
        <v>1037</v>
      </c>
      <c r="Z94" s="92" t="s">
        <v>574</v>
      </c>
      <c r="AA94" s="9">
        <v>1037</v>
      </c>
      <c r="AB94" s="12" t="s">
        <v>561</v>
      </c>
      <c r="AC94" s="10" t="s">
        <v>562</v>
      </c>
      <c r="AD94" s="12" t="s">
        <v>563</v>
      </c>
      <c r="AE94" s="10" t="s">
        <v>564</v>
      </c>
      <c r="AF94" s="12" t="s">
        <v>565</v>
      </c>
      <c r="AG94" s="10" t="s">
        <v>566</v>
      </c>
      <c r="AH94" s="10" t="s">
        <v>567</v>
      </c>
      <c r="AI94" s="10" t="s">
        <v>568</v>
      </c>
      <c r="AJ94" s="12" t="s">
        <v>569</v>
      </c>
      <c r="AK94" s="10" t="s">
        <v>570</v>
      </c>
      <c r="AL94" s="92" t="s">
        <v>148</v>
      </c>
      <c r="AM94" s="73" t="s">
        <v>53</v>
      </c>
    </row>
    <row r="95" spans="1:38" s="87" customFormat="1" ht="30" customHeight="1">
      <c r="A95" s="119" t="s">
        <v>41</v>
      </c>
      <c r="B95" s="119"/>
      <c r="C95" s="119"/>
      <c r="D95" s="119"/>
      <c r="E95" s="119"/>
      <c r="F95" s="119"/>
      <c r="G95" s="119"/>
      <c r="H95" s="119"/>
      <c r="I95" s="119"/>
      <c r="J95" s="13"/>
      <c r="K95" s="12"/>
      <c r="L95" s="13"/>
      <c r="M95" s="12"/>
      <c r="N95" s="13"/>
      <c r="O95" s="13"/>
      <c r="P95" s="13"/>
      <c r="Q95" s="9">
        <f>SUM(Q96:Q99)</f>
        <v>83304</v>
      </c>
      <c r="R95" s="9">
        <f aca="true" t="shared" si="14" ref="R95:Y95">SUM(R96:R99)</f>
        <v>507</v>
      </c>
      <c r="S95" s="9">
        <f t="shared" si="14"/>
        <v>37015.2</v>
      </c>
      <c r="T95" s="99"/>
      <c r="U95" s="9">
        <f t="shared" si="14"/>
        <v>9255</v>
      </c>
      <c r="V95" s="99"/>
      <c r="W95" s="9">
        <f t="shared" si="14"/>
        <v>9255</v>
      </c>
      <c r="X95" s="99"/>
      <c r="Y95" s="9">
        <f t="shared" si="14"/>
        <v>9253</v>
      </c>
      <c r="Z95" s="99"/>
      <c r="AA95" s="9">
        <f>SUM(AA96:AA99)</f>
        <v>9252</v>
      </c>
      <c r="AB95" s="9">
        <f>SUM(AB96)</f>
        <v>0</v>
      </c>
      <c r="AC95" s="16"/>
      <c r="AD95" s="85"/>
      <c r="AE95" s="86"/>
      <c r="AF95" s="86"/>
      <c r="AG95" s="86"/>
      <c r="AH95" s="86"/>
      <c r="AI95" s="86"/>
      <c r="AJ95" s="86"/>
      <c r="AK95" s="86"/>
      <c r="AL95" s="86"/>
    </row>
    <row r="96" spans="1:39" s="15" customFormat="1" ht="147" customHeight="1">
      <c r="A96" s="114">
        <v>60</v>
      </c>
      <c r="B96" s="123" t="s">
        <v>575</v>
      </c>
      <c r="C96" s="16" t="s">
        <v>576</v>
      </c>
      <c r="D96" s="16" t="s">
        <v>172</v>
      </c>
      <c r="E96" s="16" t="s">
        <v>186</v>
      </c>
      <c r="F96" s="16" t="s">
        <v>557</v>
      </c>
      <c r="G96" s="13" t="s">
        <v>44</v>
      </c>
      <c r="H96" s="16" t="s">
        <v>577</v>
      </c>
      <c r="I96" s="12">
        <v>2018</v>
      </c>
      <c r="J96" s="17" t="s">
        <v>31</v>
      </c>
      <c r="K96" s="17">
        <v>2019</v>
      </c>
      <c r="L96" s="17">
        <v>12</v>
      </c>
      <c r="M96" s="18" t="s">
        <v>52</v>
      </c>
      <c r="N96" s="18" t="s">
        <v>53</v>
      </c>
      <c r="O96" s="18" t="s">
        <v>52</v>
      </c>
      <c r="P96" s="18" t="s">
        <v>52</v>
      </c>
      <c r="Q96" s="19">
        <v>19209</v>
      </c>
      <c r="R96" s="19"/>
      <c r="S96" s="19">
        <v>10000</v>
      </c>
      <c r="T96" s="92" t="s">
        <v>578</v>
      </c>
      <c r="U96" s="9">
        <v>2500</v>
      </c>
      <c r="V96" s="92" t="s">
        <v>579</v>
      </c>
      <c r="W96" s="9">
        <v>2500</v>
      </c>
      <c r="X96" s="92" t="s">
        <v>580</v>
      </c>
      <c r="Y96" s="9">
        <v>2500</v>
      </c>
      <c r="Z96" s="92" t="s">
        <v>581</v>
      </c>
      <c r="AA96" s="9">
        <v>2500</v>
      </c>
      <c r="AB96" s="12" t="s">
        <v>561</v>
      </c>
      <c r="AC96" s="10" t="s">
        <v>562</v>
      </c>
      <c r="AD96" s="12" t="s">
        <v>563</v>
      </c>
      <c r="AE96" s="10" t="s">
        <v>564</v>
      </c>
      <c r="AF96" s="12" t="s">
        <v>565</v>
      </c>
      <c r="AG96" s="10" t="s">
        <v>566</v>
      </c>
      <c r="AH96" s="10" t="s">
        <v>567</v>
      </c>
      <c r="AI96" s="10" t="s">
        <v>568</v>
      </c>
      <c r="AJ96" s="12" t="s">
        <v>569</v>
      </c>
      <c r="AK96" s="10" t="s">
        <v>570</v>
      </c>
      <c r="AL96" s="92" t="s">
        <v>582</v>
      </c>
      <c r="AM96" s="73"/>
    </row>
    <row r="97" spans="1:39" s="15" customFormat="1" ht="107.25" customHeight="1">
      <c r="A97" s="115"/>
      <c r="B97" s="124"/>
      <c r="C97" s="16" t="s">
        <v>583</v>
      </c>
      <c r="D97" s="16" t="s">
        <v>172</v>
      </c>
      <c r="E97" s="16" t="s">
        <v>186</v>
      </c>
      <c r="F97" s="16" t="s">
        <v>557</v>
      </c>
      <c r="G97" s="13" t="s">
        <v>44</v>
      </c>
      <c r="H97" s="16" t="s">
        <v>558</v>
      </c>
      <c r="I97" s="12">
        <v>2018</v>
      </c>
      <c r="J97" s="17" t="s">
        <v>31</v>
      </c>
      <c r="K97" s="17">
        <v>2020</v>
      </c>
      <c r="L97" s="17">
        <v>12</v>
      </c>
      <c r="M97" s="18" t="s">
        <v>52</v>
      </c>
      <c r="N97" s="18" t="s">
        <v>53</v>
      </c>
      <c r="O97" s="18" t="s">
        <v>52</v>
      </c>
      <c r="P97" s="18" t="s">
        <v>52</v>
      </c>
      <c r="Q97" s="19">
        <v>47788</v>
      </c>
      <c r="R97" s="19"/>
      <c r="S97" s="9">
        <v>19115.2</v>
      </c>
      <c r="T97" s="92" t="s">
        <v>578</v>
      </c>
      <c r="U97" s="9">
        <v>4779</v>
      </c>
      <c r="V97" s="92" t="s">
        <v>579</v>
      </c>
      <c r="W97" s="9">
        <v>4779</v>
      </c>
      <c r="X97" s="92" t="s">
        <v>580</v>
      </c>
      <c r="Y97" s="9">
        <v>4779</v>
      </c>
      <c r="Z97" s="92" t="s">
        <v>581</v>
      </c>
      <c r="AA97" s="9">
        <v>4778</v>
      </c>
      <c r="AB97" s="12" t="s">
        <v>561</v>
      </c>
      <c r="AC97" s="10" t="s">
        <v>562</v>
      </c>
      <c r="AD97" s="12" t="s">
        <v>563</v>
      </c>
      <c r="AE97" s="10" t="s">
        <v>564</v>
      </c>
      <c r="AF97" s="12" t="s">
        <v>565</v>
      </c>
      <c r="AG97" s="10" t="s">
        <v>566</v>
      </c>
      <c r="AH97" s="10" t="s">
        <v>567</v>
      </c>
      <c r="AI97" s="10" t="s">
        <v>568</v>
      </c>
      <c r="AJ97" s="12" t="s">
        <v>569</v>
      </c>
      <c r="AK97" s="10" t="s">
        <v>570</v>
      </c>
      <c r="AL97" s="92" t="s">
        <v>584</v>
      </c>
      <c r="AM97" s="73"/>
    </row>
    <row r="98" spans="1:39" s="15" customFormat="1" ht="108.75" customHeight="1">
      <c r="A98" s="115"/>
      <c r="B98" s="124"/>
      <c r="C98" s="16" t="s">
        <v>585</v>
      </c>
      <c r="D98" s="16" t="s">
        <v>172</v>
      </c>
      <c r="E98" s="16" t="s">
        <v>186</v>
      </c>
      <c r="F98" s="16" t="s">
        <v>557</v>
      </c>
      <c r="G98" s="13" t="s">
        <v>44</v>
      </c>
      <c r="H98" s="16" t="s">
        <v>573</v>
      </c>
      <c r="I98" s="12">
        <v>2018</v>
      </c>
      <c r="J98" s="17" t="s">
        <v>31</v>
      </c>
      <c r="K98" s="17">
        <v>2019</v>
      </c>
      <c r="L98" s="17">
        <v>12</v>
      </c>
      <c r="M98" s="18" t="s">
        <v>51</v>
      </c>
      <c r="N98" s="18" t="s">
        <v>53</v>
      </c>
      <c r="O98" s="18" t="s">
        <v>52</v>
      </c>
      <c r="P98" s="18" t="s">
        <v>53</v>
      </c>
      <c r="Q98" s="19">
        <v>8807</v>
      </c>
      <c r="R98" s="19">
        <v>507</v>
      </c>
      <c r="S98" s="19">
        <v>4150</v>
      </c>
      <c r="T98" s="92" t="s">
        <v>586</v>
      </c>
      <c r="U98" s="9">
        <v>1038</v>
      </c>
      <c r="V98" s="92" t="s">
        <v>586</v>
      </c>
      <c r="W98" s="9">
        <v>1038</v>
      </c>
      <c r="X98" s="92" t="s">
        <v>586</v>
      </c>
      <c r="Y98" s="9">
        <v>1037</v>
      </c>
      <c r="Z98" s="92" t="s">
        <v>586</v>
      </c>
      <c r="AA98" s="9">
        <v>1037</v>
      </c>
      <c r="AB98" s="12" t="s">
        <v>561</v>
      </c>
      <c r="AC98" s="10" t="s">
        <v>562</v>
      </c>
      <c r="AD98" s="12" t="s">
        <v>563</v>
      </c>
      <c r="AE98" s="10" t="s">
        <v>564</v>
      </c>
      <c r="AF98" s="12" t="s">
        <v>565</v>
      </c>
      <c r="AG98" s="10" t="s">
        <v>566</v>
      </c>
      <c r="AH98" s="10" t="s">
        <v>567</v>
      </c>
      <c r="AI98" s="10" t="s">
        <v>568</v>
      </c>
      <c r="AJ98" s="12" t="s">
        <v>569</v>
      </c>
      <c r="AK98" s="10" t="s">
        <v>570</v>
      </c>
      <c r="AL98" s="92" t="s">
        <v>587</v>
      </c>
      <c r="AM98" s="73"/>
    </row>
    <row r="99" spans="1:39" s="15" customFormat="1" ht="106.5" customHeight="1">
      <c r="A99" s="116"/>
      <c r="B99" s="125"/>
      <c r="C99" s="16" t="s">
        <v>588</v>
      </c>
      <c r="D99" s="16" t="s">
        <v>172</v>
      </c>
      <c r="E99" s="16" t="s">
        <v>186</v>
      </c>
      <c r="F99" s="16" t="s">
        <v>557</v>
      </c>
      <c r="G99" s="13" t="s">
        <v>44</v>
      </c>
      <c r="H99" s="16" t="s">
        <v>589</v>
      </c>
      <c r="I99" s="12">
        <v>2018</v>
      </c>
      <c r="J99" s="17" t="s">
        <v>31</v>
      </c>
      <c r="K99" s="17">
        <v>2019</v>
      </c>
      <c r="L99" s="17">
        <v>12</v>
      </c>
      <c r="M99" s="18" t="s">
        <v>52</v>
      </c>
      <c r="N99" s="18" t="s">
        <v>53</v>
      </c>
      <c r="O99" s="18" t="s">
        <v>52</v>
      </c>
      <c r="P99" s="18" t="s">
        <v>53</v>
      </c>
      <c r="Q99" s="19">
        <v>7500</v>
      </c>
      <c r="R99" s="19"/>
      <c r="S99" s="19">
        <v>3750</v>
      </c>
      <c r="T99" s="92" t="s">
        <v>578</v>
      </c>
      <c r="U99" s="9">
        <v>938</v>
      </c>
      <c r="V99" s="92" t="s">
        <v>579</v>
      </c>
      <c r="W99" s="9">
        <v>938</v>
      </c>
      <c r="X99" s="92" t="s">
        <v>580</v>
      </c>
      <c r="Y99" s="9">
        <v>937</v>
      </c>
      <c r="Z99" s="92" t="s">
        <v>581</v>
      </c>
      <c r="AA99" s="9">
        <v>937</v>
      </c>
      <c r="AB99" s="12" t="s">
        <v>561</v>
      </c>
      <c r="AC99" s="10" t="s">
        <v>562</v>
      </c>
      <c r="AD99" s="12" t="s">
        <v>563</v>
      </c>
      <c r="AE99" s="10" t="s">
        <v>564</v>
      </c>
      <c r="AF99" s="12" t="s">
        <v>565</v>
      </c>
      <c r="AG99" s="10" t="s">
        <v>566</v>
      </c>
      <c r="AH99" s="10" t="s">
        <v>567</v>
      </c>
      <c r="AI99" s="10" t="s">
        <v>568</v>
      </c>
      <c r="AJ99" s="12" t="s">
        <v>569</v>
      </c>
      <c r="AK99" s="10" t="s">
        <v>570</v>
      </c>
      <c r="AL99" s="92" t="s">
        <v>590</v>
      </c>
      <c r="AM99" s="73"/>
    </row>
    <row r="100" spans="1:39" s="15" customFormat="1" ht="34.5" customHeight="1">
      <c r="A100" s="122" t="s">
        <v>738</v>
      </c>
      <c r="B100" s="122"/>
      <c r="C100" s="122"/>
      <c r="D100" s="122"/>
      <c r="E100" s="122"/>
      <c r="F100" s="122"/>
      <c r="G100" s="122"/>
      <c r="H100" s="122"/>
      <c r="I100" s="122"/>
      <c r="J100" s="122"/>
      <c r="K100" s="122"/>
      <c r="L100" s="122"/>
      <c r="M100" s="122"/>
      <c r="N100" s="122"/>
      <c r="O100" s="122"/>
      <c r="P100" s="122"/>
      <c r="Q100" s="122"/>
      <c r="R100" s="122"/>
      <c r="S100" s="122"/>
      <c r="T100" s="100"/>
      <c r="U100" s="53"/>
      <c r="V100" s="100"/>
      <c r="W100" s="53"/>
      <c r="X100" s="100"/>
      <c r="Y100" s="53"/>
      <c r="Z100" s="100"/>
      <c r="AA100" s="53"/>
      <c r="AB100" s="66"/>
      <c r="AC100" s="59"/>
      <c r="AD100" s="66"/>
      <c r="AE100" s="59"/>
      <c r="AF100" s="66"/>
      <c r="AG100" s="59"/>
      <c r="AH100" s="59"/>
      <c r="AI100" s="59"/>
      <c r="AJ100" s="66"/>
      <c r="AK100" s="59"/>
      <c r="AL100" s="100"/>
      <c r="AM100" s="24"/>
    </row>
    <row r="101" spans="1:39" s="15" customFormat="1" ht="14.25">
      <c r="A101" s="26"/>
      <c r="B101" s="112"/>
      <c r="C101" s="40"/>
      <c r="D101" s="40"/>
      <c r="E101" s="40"/>
      <c r="F101" s="40"/>
      <c r="G101" s="44"/>
      <c r="H101" s="40"/>
      <c r="I101" s="47"/>
      <c r="J101" s="47"/>
      <c r="K101" s="47"/>
      <c r="L101" s="47"/>
      <c r="M101" s="20"/>
      <c r="N101" s="20"/>
      <c r="O101" s="20"/>
      <c r="P101" s="20"/>
      <c r="Q101" s="33"/>
      <c r="R101" s="33"/>
      <c r="S101" s="33"/>
      <c r="T101" s="100"/>
      <c r="U101" s="53"/>
      <c r="V101" s="100"/>
      <c r="W101" s="53"/>
      <c r="X101" s="100"/>
      <c r="Y101" s="53"/>
      <c r="Z101" s="100"/>
      <c r="AA101" s="53"/>
      <c r="AB101" s="66"/>
      <c r="AC101" s="59"/>
      <c r="AD101" s="66"/>
      <c r="AE101" s="59"/>
      <c r="AF101" s="66"/>
      <c r="AG101" s="59"/>
      <c r="AH101" s="59"/>
      <c r="AI101" s="59"/>
      <c r="AJ101" s="66"/>
      <c r="AK101" s="59"/>
      <c r="AL101" s="100"/>
      <c r="AM101" s="24"/>
    </row>
    <row r="102" spans="1:39" s="15" customFormat="1" ht="14.25">
      <c r="A102" s="26"/>
      <c r="B102" s="112"/>
      <c r="C102" s="40"/>
      <c r="D102" s="40"/>
      <c r="E102" s="40"/>
      <c r="F102" s="40"/>
      <c r="G102" s="44"/>
      <c r="H102" s="40"/>
      <c r="I102" s="47"/>
      <c r="J102" s="47"/>
      <c r="K102" s="47"/>
      <c r="L102" s="47"/>
      <c r="M102" s="20"/>
      <c r="N102" s="20"/>
      <c r="O102" s="20"/>
      <c r="P102" s="20"/>
      <c r="Q102" s="33"/>
      <c r="R102" s="33"/>
      <c r="S102" s="33"/>
      <c r="T102" s="100"/>
      <c r="U102" s="53"/>
      <c r="V102" s="100"/>
      <c r="W102" s="53"/>
      <c r="X102" s="100"/>
      <c r="Y102" s="53"/>
      <c r="Z102" s="100"/>
      <c r="AA102" s="53"/>
      <c r="AB102" s="66"/>
      <c r="AC102" s="59"/>
      <c r="AD102" s="66"/>
      <c r="AE102" s="59"/>
      <c r="AF102" s="66"/>
      <c r="AG102" s="59"/>
      <c r="AH102" s="59"/>
      <c r="AI102" s="59"/>
      <c r="AJ102" s="66"/>
      <c r="AK102" s="59"/>
      <c r="AL102" s="100"/>
      <c r="AM102" s="24"/>
    </row>
    <row r="103" spans="1:39" s="15" customFormat="1" ht="14.25">
      <c r="A103" s="26"/>
      <c r="B103" s="112"/>
      <c r="C103" s="40"/>
      <c r="D103" s="40"/>
      <c r="E103" s="40"/>
      <c r="F103" s="40"/>
      <c r="G103" s="44"/>
      <c r="H103" s="40"/>
      <c r="I103" s="47"/>
      <c r="J103" s="47"/>
      <c r="K103" s="47"/>
      <c r="L103" s="47"/>
      <c r="M103" s="20"/>
      <c r="N103" s="20"/>
      <c r="O103" s="20"/>
      <c r="P103" s="20"/>
      <c r="Q103" s="33"/>
      <c r="R103" s="33"/>
      <c r="S103" s="33"/>
      <c r="T103" s="100"/>
      <c r="U103" s="53"/>
      <c r="V103" s="100"/>
      <c r="W103" s="53"/>
      <c r="X103" s="100"/>
      <c r="Y103" s="53"/>
      <c r="Z103" s="100"/>
      <c r="AA103" s="53"/>
      <c r="AB103" s="66"/>
      <c r="AC103" s="59"/>
      <c r="AD103" s="66"/>
      <c r="AE103" s="59"/>
      <c r="AF103" s="66"/>
      <c r="AG103" s="59"/>
      <c r="AH103" s="59"/>
      <c r="AI103" s="59"/>
      <c r="AJ103" s="66"/>
      <c r="AK103" s="59"/>
      <c r="AL103" s="100"/>
      <c r="AM103" s="24"/>
    </row>
    <row r="104" spans="1:39" s="15" customFormat="1" ht="14.25">
      <c r="A104" s="26"/>
      <c r="B104" s="112"/>
      <c r="C104" s="40"/>
      <c r="D104" s="40"/>
      <c r="E104" s="40"/>
      <c r="F104" s="40"/>
      <c r="G104" s="44"/>
      <c r="H104" s="40"/>
      <c r="I104" s="47"/>
      <c r="J104" s="47"/>
      <c r="K104" s="47"/>
      <c r="L104" s="47"/>
      <c r="M104" s="20"/>
      <c r="N104" s="20"/>
      <c r="O104" s="20"/>
      <c r="P104" s="20"/>
      <c r="Q104" s="33"/>
      <c r="R104" s="33"/>
      <c r="S104" s="33"/>
      <c r="T104" s="100"/>
      <c r="U104" s="53"/>
      <c r="V104" s="100"/>
      <c r="W104" s="53"/>
      <c r="X104" s="100"/>
      <c r="Y104" s="53"/>
      <c r="Z104" s="100"/>
      <c r="AA104" s="53"/>
      <c r="AB104" s="66"/>
      <c r="AC104" s="59"/>
      <c r="AD104" s="66"/>
      <c r="AE104" s="59"/>
      <c r="AF104" s="66"/>
      <c r="AG104" s="59"/>
      <c r="AH104" s="59"/>
      <c r="AI104" s="59"/>
      <c r="AJ104" s="66"/>
      <c r="AK104" s="59"/>
      <c r="AL104" s="100"/>
      <c r="AM104" s="24"/>
    </row>
    <row r="105" spans="1:39" s="15" customFormat="1" ht="14.25">
      <c r="A105" s="26"/>
      <c r="B105" s="112"/>
      <c r="C105" s="40"/>
      <c r="D105" s="40"/>
      <c r="E105" s="40"/>
      <c r="F105" s="40"/>
      <c r="G105" s="44"/>
      <c r="H105" s="40"/>
      <c r="I105" s="47"/>
      <c r="J105" s="47"/>
      <c r="K105" s="47"/>
      <c r="L105" s="47"/>
      <c r="M105" s="20"/>
      <c r="N105" s="20"/>
      <c r="O105" s="20"/>
      <c r="P105" s="20"/>
      <c r="Q105" s="33"/>
      <c r="R105" s="33"/>
      <c r="S105" s="33"/>
      <c r="T105" s="100"/>
      <c r="U105" s="53"/>
      <c r="V105" s="100"/>
      <c r="W105" s="53"/>
      <c r="X105" s="100"/>
      <c r="Y105" s="53"/>
      <c r="Z105" s="100"/>
      <c r="AA105" s="53"/>
      <c r="AB105" s="66"/>
      <c r="AC105" s="59"/>
      <c r="AD105" s="66"/>
      <c r="AE105" s="59"/>
      <c r="AF105" s="66"/>
      <c r="AG105" s="59"/>
      <c r="AH105" s="59"/>
      <c r="AI105" s="59"/>
      <c r="AJ105" s="66"/>
      <c r="AK105" s="59"/>
      <c r="AL105" s="100"/>
      <c r="AM105" s="24"/>
    </row>
    <row r="106" spans="1:39" s="15" customFormat="1" ht="14.25">
      <c r="A106" s="26"/>
      <c r="B106" s="112"/>
      <c r="C106" s="40"/>
      <c r="D106" s="40"/>
      <c r="E106" s="40"/>
      <c r="F106" s="40"/>
      <c r="G106" s="44"/>
      <c r="H106" s="40"/>
      <c r="I106" s="47"/>
      <c r="J106" s="47"/>
      <c r="K106" s="47"/>
      <c r="L106" s="47"/>
      <c r="M106" s="20"/>
      <c r="N106" s="20"/>
      <c r="O106" s="20"/>
      <c r="P106" s="20"/>
      <c r="Q106" s="33"/>
      <c r="R106" s="33"/>
      <c r="S106" s="33"/>
      <c r="T106" s="100"/>
      <c r="U106" s="53"/>
      <c r="V106" s="100"/>
      <c r="W106" s="53"/>
      <c r="X106" s="100"/>
      <c r="Y106" s="53"/>
      <c r="Z106" s="100"/>
      <c r="AA106" s="53"/>
      <c r="AB106" s="66"/>
      <c r="AC106" s="59"/>
      <c r="AD106" s="66"/>
      <c r="AE106" s="59"/>
      <c r="AF106" s="66"/>
      <c r="AG106" s="59"/>
      <c r="AH106" s="59"/>
      <c r="AI106" s="59"/>
      <c r="AJ106" s="66"/>
      <c r="AK106" s="59"/>
      <c r="AL106" s="100"/>
      <c r="AM106" s="24"/>
    </row>
    <row r="107" spans="1:39" s="15" customFormat="1" ht="14.25">
      <c r="A107" s="26"/>
      <c r="B107" s="112"/>
      <c r="C107" s="40"/>
      <c r="D107" s="40"/>
      <c r="E107" s="40"/>
      <c r="F107" s="40"/>
      <c r="G107" s="44"/>
      <c r="H107" s="40"/>
      <c r="I107" s="47"/>
      <c r="J107" s="47"/>
      <c r="K107" s="47"/>
      <c r="L107" s="47"/>
      <c r="M107" s="20"/>
      <c r="N107" s="20"/>
      <c r="O107" s="20"/>
      <c r="P107" s="20"/>
      <c r="Q107" s="33"/>
      <c r="R107" s="33"/>
      <c r="S107" s="33"/>
      <c r="T107" s="100"/>
      <c r="U107" s="53"/>
      <c r="V107" s="100"/>
      <c r="W107" s="53"/>
      <c r="X107" s="100"/>
      <c r="Y107" s="53"/>
      <c r="Z107" s="100"/>
      <c r="AA107" s="53"/>
      <c r="AB107" s="66"/>
      <c r="AC107" s="59"/>
      <c r="AD107" s="66"/>
      <c r="AE107" s="59"/>
      <c r="AF107" s="66"/>
      <c r="AG107" s="59"/>
      <c r="AH107" s="59"/>
      <c r="AI107" s="59"/>
      <c r="AJ107" s="66"/>
      <c r="AK107" s="59"/>
      <c r="AL107" s="100"/>
      <c r="AM107" s="24"/>
    </row>
  </sheetData>
  <sheetProtection/>
  <mergeCells count="129">
    <mergeCell ref="B66:C66"/>
    <mergeCell ref="B79:C79"/>
    <mergeCell ref="A68:L68"/>
    <mergeCell ref="A82:L82"/>
    <mergeCell ref="B78:C78"/>
    <mergeCell ref="B85:C85"/>
    <mergeCell ref="B67:C67"/>
    <mergeCell ref="B84:C84"/>
    <mergeCell ref="A76:L76"/>
    <mergeCell ref="B56:C56"/>
    <mergeCell ref="B57:C57"/>
    <mergeCell ref="B58:C58"/>
    <mergeCell ref="B63:C63"/>
    <mergeCell ref="A59:L59"/>
    <mergeCell ref="B61:C61"/>
    <mergeCell ref="B62:C62"/>
    <mergeCell ref="B64:C64"/>
    <mergeCell ref="B70:C70"/>
    <mergeCell ref="B72:C72"/>
    <mergeCell ref="A93:A94"/>
    <mergeCell ref="B87:C87"/>
    <mergeCell ref="B90:C90"/>
    <mergeCell ref="B75:C75"/>
    <mergeCell ref="B81:C81"/>
    <mergeCell ref="A91:L91"/>
    <mergeCell ref="A92:I92"/>
    <mergeCell ref="L6:L7"/>
    <mergeCell ref="F5:F7"/>
    <mergeCell ref="B86:C86"/>
    <mergeCell ref="A60:L60"/>
    <mergeCell ref="A65:L65"/>
    <mergeCell ref="B73:C73"/>
    <mergeCell ref="B71:C71"/>
    <mergeCell ref="B77:C77"/>
    <mergeCell ref="B74:C74"/>
    <mergeCell ref="B80:C80"/>
    <mergeCell ref="B46:C46"/>
    <mergeCell ref="A53:L53"/>
    <mergeCell ref="B16:C16"/>
    <mergeCell ref="B22:C22"/>
    <mergeCell ref="B39:C39"/>
    <mergeCell ref="B32:C32"/>
    <mergeCell ref="B47:C47"/>
    <mergeCell ref="B48:C48"/>
    <mergeCell ref="B19:C19"/>
    <mergeCell ref="B25:C25"/>
    <mergeCell ref="B55:C55"/>
    <mergeCell ref="B51:C51"/>
    <mergeCell ref="A49:L49"/>
    <mergeCell ref="A50:L50"/>
    <mergeCell ref="B52:C52"/>
    <mergeCell ref="B54:C54"/>
    <mergeCell ref="AM5:AM7"/>
    <mergeCell ref="AB5:AK5"/>
    <mergeCell ref="AJ6:AK6"/>
    <mergeCell ref="AF6:AI6"/>
    <mergeCell ref="AD6:AE6"/>
    <mergeCell ref="AB6:AC6"/>
    <mergeCell ref="AL5:AL7"/>
    <mergeCell ref="R5:R7"/>
    <mergeCell ref="T6:U6"/>
    <mergeCell ref="T5:AA5"/>
    <mergeCell ref="V6:W6"/>
    <mergeCell ref="X6:Y6"/>
    <mergeCell ref="B13:C13"/>
    <mergeCell ref="A8:L8"/>
    <mergeCell ref="A1:C1"/>
    <mergeCell ref="A2:AM2"/>
    <mergeCell ref="A3:AM3"/>
    <mergeCell ref="A4:P4"/>
    <mergeCell ref="T4:AM4"/>
    <mergeCell ref="Q5:Q7"/>
    <mergeCell ref="S5:S7"/>
    <mergeCell ref="Z6:AA6"/>
    <mergeCell ref="I5:J5"/>
    <mergeCell ref="M6:M7"/>
    <mergeCell ref="M5:P5"/>
    <mergeCell ref="N6:N7"/>
    <mergeCell ref="P6:P7"/>
    <mergeCell ref="O6:O7"/>
    <mergeCell ref="I6:I7"/>
    <mergeCell ref="J6:J7"/>
    <mergeCell ref="K6:K7"/>
    <mergeCell ref="K5:L5"/>
    <mergeCell ref="A5:A7"/>
    <mergeCell ref="H5:H7"/>
    <mergeCell ref="G5:G7"/>
    <mergeCell ref="D5:D7"/>
    <mergeCell ref="E5:E7"/>
    <mergeCell ref="B5:C7"/>
    <mergeCell ref="A35:L35"/>
    <mergeCell ref="B31:C31"/>
    <mergeCell ref="B33:C33"/>
    <mergeCell ref="B30:C30"/>
    <mergeCell ref="B44:C44"/>
    <mergeCell ref="B36:C36"/>
    <mergeCell ref="B40:C40"/>
    <mergeCell ref="A41:L41"/>
    <mergeCell ref="A14:L14"/>
    <mergeCell ref="A29:L29"/>
    <mergeCell ref="A34:L34"/>
    <mergeCell ref="B17:C17"/>
    <mergeCell ref="A23:L23"/>
    <mergeCell ref="B26:C26"/>
    <mergeCell ref="B27:C27"/>
    <mergeCell ref="A9:L9"/>
    <mergeCell ref="A10:L10"/>
    <mergeCell ref="A12:L12"/>
    <mergeCell ref="B11:C11"/>
    <mergeCell ref="A15:L15"/>
    <mergeCell ref="A100:S100"/>
    <mergeCell ref="B96:B99"/>
    <mergeCell ref="A96:A99"/>
    <mergeCell ref="A69:L69"/>
    <mergeCell ref="A83:L83"/>
    <mergeCell ref="A18:L18"/>
    <mergeCell ref="A88:L88"/>
    <mergeCell ref="B45:C45"/>
    <mergeCell ref="B37:C37"/>
    <mergeCell ref="A95:I95"/>
    <mergeCell ref="B89:C89"/>
    <mergeCell ref="B93:B94"/>
    <mergeCell ref="B20:C20"/>
    <mergeCell ref="B21:C21"/>
    <mergeCell ref="B28:C28"/>
    <mergeCell ref="A24:L24"/>
    <mergeCell ref="B43:C43"/>
    <mergeCell ref="B38:C38"/>
    <mergeCell ref="B42:C42"/>
  </mergeCells>
  <dataValidations count="1">
    <dataValidation allowBlank="1" showInputMessage="1" showErrorMessage="1" sqref="F54:F55"/>
  </dataValidations>
  <printOptions horizontalCentered="1"/>
  <pageMargins left="0.2362204724409449" right="0.15748031496062992" top="0.5511811023622047" bottom="0.6299212598425197" header="0.4330708661417323" footer="0.4330708661417323"/>
  <pageSetup firstPageNumber="28" useFirstPageNumber="1" horizontalDpi="600" verticalDpi="600" orientation="landscape" paperSize="9" scale="60" r:id="rId1"/>
  <headerFooter alignWithMargins="0">
    <oddFooter>&amp;C&amp;"宋体,常规"&amp;20—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cp:lastModifiedBy>
  <cp:lastPrinted>2018-02-12T06:49:11Z</cp:lastPrinted>
  <dcterms:created xsi:type="dcterms:W3CDTF">1996-12-17T01:32:42Z</dcterms:created>
  <dcterms:modified xsi:type="dcterms:W3CDTF">2018-02-12T06:49:12Z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