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<sst xmlns="http://schemas.openxmlformats.org/spreadsheetml/2006/main" count="2434" uniqueCount="670">
  <si>
    <t xml:space="preserve">                                  广州期货股份有限公司期货代理品种简表</t>
  </si>
  <si>
    <r>
      <t>（更新至</t>
    </r>
    <r>
      <rPr>
        <b/>
        <sz val="9"/>
        <color indexed="8"/>
        <rFont val="Times New Roman"/>
        <family val="1"/>
      </rPr>
      <t>2019</t>
    </r>
    <r>
      <rPr>
        <b/>
        <sz val="9"/>
        <color indexed="8"/>
        <rFont val="宋体"/>
        <family val="0"/>
      </rPr>
      <t>年6月5日）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</si>
  <si>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</si>
  <si>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</si>
  <si>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</si>
  <si>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</si>
  <si>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</si>
  <si>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</si>
  <si>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</si>
  <si>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</si>
  <si>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</si>
  <si>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</si>
  <si>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</si>
  <si>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</si>
  <si>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</si>
  <si>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</si>
  <si>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</si>
  <si>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</si>
  <si>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</si>
  <si>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</si>
  <si>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</si>
  <si>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</si>
  <si>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</si>
  <si>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</si>
  <si>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</si>
  <si>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</si>
  <si>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</si>
  <si>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</si>
  <si>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</si>
  <si>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</si>
  <si>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</si>
  <si>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</si>
  <si>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</si>
  <si>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</si>
  <si>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</si>
  <si>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</si>
  <si>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</si>
  <si>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</si>
  <si>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</si>
  <si>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</si>
  <si>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</si>
  <si>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</si>
  <si>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</si>
  <si>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</si>
  <si>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</si>
  <si>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</si>
  <si>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</si>
  <si>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</si>
  <si>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</si>
  <si>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</si>
  <si>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</si>
  <si>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</si>
  <si>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</si>
  <si>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</si>
  <si>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</si>
  <si>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</si>
  <si>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</si>
  <si>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</si>
  <si>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</si>
  <si>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</si>
  <si>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t>
  </si>
  <si>
    <t xml:space="preserve">18元/手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</si>
  <si>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</si>
  <si>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</si>
  <si>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</si>
  <si>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</si>
  <si>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</si>
  <si>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</si>
  <si>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</si>
  <si>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</si>
  <si>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</si>
  <si>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</si>
  <si>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</si>
  <si>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</si>
  <si>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</si>
  <si>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</si>
  <si>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</si>
  <si>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</si>
  <si>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</si>
  <si>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</si>
  <si>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</si>
  <si>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</si>
  <si>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</si>
  <si>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</si>
  <si>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</si>
  <si>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</si>
  <si>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13%/40%（1907）</t>
  </si>
  <si>
    <t>15/60（1907）</t>
  </si>
  <si>
    <t>15/21(1910)/60（1907）</t>
  </si>
  <si>
    <t>红枣</t>
  </si>
  <si>
    <t>CJ</t>
  </si>
  <si>
    <t>1、3、5、7、9、12</t>
  </si>
  <si>
    <t>9/18(1912、2001、2003、2005）</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</si>
  <si>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</si>
  <si>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</si>
  <si>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</si>
  <si>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</si>
  <si>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</si>
  <si>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</si>
  <si>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</si>
  <si>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</si>
  <si>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</si>
  <si>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</si>
  <si>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</si>
  <si>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</si>
  <si>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</si>
  <si>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</si>
  <si>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</si>
  <si>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</si>
  <si>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</si>
  <si>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</si>
  <si>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最后交易日后第3个交易日</t>
  </si>
  <si>
    <t>黄大豆</t>
  </si>
  <si>
    <t>a</t>
  </si>
  <si>
    <t>焦煤</t>
  </si>
  <si>
    <t>jm</t>
  </si>
  <si>
    <t>60吨/手</t>
  </si>
  <si>
    <t>0.5元/吨</t>
  </si>
  <si>
    <t>万分之一点八</t>
  </si>
  <si>
    <t>万分之五点四</t>
  </si>
  <si>
    <t>玉米</t>
  </si>
  <si>
    <t>c</t>
  </si>
  <si>
    <t>玉米淀粉</t>
  </si>
  <si>
    <t>cs</t>
  </si>
  <si>
    <t>豆二</t>
  </si>
  <si>
    <t>b</t>
  </si>
  <si>
    <t>豆油</t>
  </si>
  <si>
    <t>y</t>
  </si>
  <si>
    <t>乙烯</t>
  </si>
  <si>
    <t>l</t>
  </si>
  <si>
    <t>棕榈油</t>
  </si>
  <si>
    <t>p</t>
  </si>
  <si>
    <t>聚氯乙烯</t>
  </si>
  <si>
    <t>v</t>
  </si>
  <si>
    <t>焦炭</t>
  </si>
  <si>
    <t>j</t>
  </si>
  <si>
    <t>铁矿石</t>
  </si>
  <si>
    <t>i</t>
  </si>
  <si>
    <t>万分之一点八/万分之三（1909）</t>
  </si>
  <si>
    <t>鸡蛋</t>
  </si>
  <si>
    <t>jd</t>
  </si>
  <si>
    <t>1元/500千克</t>
  </si>
  <si>
    <t>万分之四点五</t>
  </si>
  <si>
    <t>合约月份倒数第4个交易日</t>
  </si>
  <si>
    <t xml:space="preserve">最后交易日后第3个交易日
</t>
  </si>
  <si>
    <t>纤维板</t>
  </si>
  <si>
    <t>fb</t>
  </si>
  <si>
    <t>500张/手</t>
  </si>
  <si>
    <t>0.05元/张</t>
  </si>
  <si>
    <t>万分之三</t>
  </si>
  <si>
    <t>万分之一点五</t>
  </si>
  <si>
    <t>胶合板</t>
  </si>
  <si>
    <t>bb</t>
  </si>
  <si>
    <t>聚丙烯</t>
  </si>
  <si>
    <t>pp</t>
  </si>
  <si>
    <t>万分之零点九</t>
  </si>
  <si>
    <t>乙二醇</t>
  </si>
  <si>
    <t>eg</t>
  </si>
  <si>
    <t>12元/手</t>
  </si>
  <si>
    <t>6元/手</t>
  </si>
  <si>
    <t>豆粕期权</t>
  </si>
  <si>
    <t>MYYMM-C(P)-EP</t>
  </si>
  <si>
    <r>
      <t>2、</t>
    </r>
    <r>
      <rPr>
        <sz val="7"/>
        <color indexed="8"/>
        <rFont val="宋体"/>
        <family val="0"/>
      </rPr>
      <t>4、6、7、8、10、11、12</t>
    </r>
  </si>
  <si>
    <t>开平仓与行权手续费为3元/手</t>
  </si>
  <si>
    <t>合约月份前一个月的第5个交易日</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</si>
  <si>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</si>
  <si>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</si>
  <si>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</si>
  <si>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</si>
  <si>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</si>
  <si>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</si>
  <si>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</si>
  <si>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</si>
  <si>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</si>
  <si>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</si>
  <si>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</si>
  <si>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</si>
  <si>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</si>
  <si>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</si>
  <si>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</si>
  <si>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万分之一点三五</t>
  </si>
  <si>
    <t>最后交易日前第三个交易日</t>
  </si>
  <si>
    <t>白银</t>
  </si>
  <si>
    <t>ag</t>
  </si>
  <si>
    <t>15千克/手</t>
  </si>
  <si>
    <t>1元/千克</t>
  </si>
  <si>
    <t>最后交易日前第三个交易日，2手整数倍</t>
  </si>
  <si>
    <t>燃料油</t>
  </si>
  <si>
    <t>fu</t>
  </si>
  <si>
    <t>前一个月的最后一个交易日</t>
  </si>
  <si>
    <t>前一个月的倒数第四个交易</t>
  </si>
  <si>
    <t>锌</t>
  </si>
  <si>
    <t>zn</t>
  </si>
  <si>
    <t>黄金</t>
  </si>
  <si>
    <t>au</t>
  </si>
  <si>
    <t>1000克/手</t>
  </si>
  <si>
    <t>0.05元/克</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</si>
  <si>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</si>
  <si>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</si>
  <si>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</si>
  <si>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</si>
  <si>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</si>
  <si>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</si>
  <si>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</si>
  <si>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</si>
  <si>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</si>
  <si>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</si>
  <si>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</si>
  <si>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</si>
  <si>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万分之三/万分之九（1906）</t>
  </si>
  <si>
    <t>热轧卷板</t>
  </si>
  <si>
    <t>hc</t>
  </si>
  <si>
    <t>镍</t>
  </si>
  <si>
    <t>ni</t>
  </si>
  <si>
    <t>1吨/手</t>
  </si>
  <si>
    <r>
      <t>1、5、9月合约18元/手</t>
    </r>
    <r>
      <rPr>
        <sz val="7"/>
        <color indexed="8"/>
        <rFont val="宋体"/>
        <family val="0"/>
      </rPr>
      <t xml:space="preserve">         非1、5、9月合约3元/手       </t>
    </r>
  </si>
  <si>
    <t>最后交易日前第三个交易日，6手整数倍</t>
  </si>
  <si>
    <t>锡</t>
  </si>
  <si>
    <t>sn</t>
  </si>
  <si>
    <t>1、5、9月合约9元/手/非1、5、9月合约3元/手</t>
  </si>
  <si>
    <t>纸浆</t>
  </si>
  <si>
    <t>sp</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</si>
  <si>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</si>
  <si>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</si>
  <si>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</si>
  <si>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</si>
  <si>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</si>
  <si>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</si>
  <si>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</si>
  <si>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</si>
  <si>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</si>
  <si>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</si>
  <si>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</si>
  <si>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</si>
  <si>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</si>
  <si>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</si>
  <si>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±7%/±10%(1906)</t>
  </si>
  <si>
    <t>交割月份前第一月的最后一个交易日</t>
  </si>
  <si>
    <t>最后交易日前第八个交易日</t>
  </si>
  <si>
    <t>最后交易日后连续五个交易日</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</si>
  <si>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</si>
  <si>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</si>
  <si>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</si>
  <si>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</si>
  <si>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</si>
  <si>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</si>
  <si>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</si>
  <si>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</si>
  <si>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</si>
  <si>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</si>
  <si>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</si>
  <si>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</si>
  <si>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</si>
  <si>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</si>
  <si>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</si>
  <si>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</si>
  <si>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</si>
  <si>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</si>
  <si>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</si>
  <si>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</si>
  <si>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</si>
  <si>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</si>
  <si>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</si>
  <si>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</si>
  <si>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</si>
  <si>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</si>
  <si>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</si>
  <si>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</si>
  <si>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</si>
  <si>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</si>
  <si>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</si>
  <si>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</si>
  <si>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</si>
  <si>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</si>
  <si>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</si>
  <si>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</si>
  <si>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</si>
  <si>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</si>
  <si>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</si>
  <si>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</si>
  <si>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</si>
  <si>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</si>
  <si>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</si>
  <si>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</si>
  <si>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</si>
  <si>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</si>
  <si>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t>8%/35%(1907)</t>
  </si>
  <si>
    <t>13%/40%(1907)</t>
  </si>
  <si>
    <t>11%/38%(1907)</t>
  </si>
  <si>
    <t>16%/43%(1907)</t>
  </si>
  <si>
    <t>14%/41%(1907)</t>
  </si>
  <si>
    <t>19%/46%(1907)</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</si>
  <si>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</si>
  <si>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</si>
  <si>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</si>
  <si>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</si>
  <si>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</si>
  <si>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</si>
  <si>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</si>
  <si>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</si>
  <si>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</si>
  <si>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</si>
  <si>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</si>
  <si>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</si>
  <si>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</si>
  <si>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</si>
  <si>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</si>
  <si>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</si>
  <si>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</si>
  <si>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</si>
  <si>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</si>
  <si>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</si>
  <si>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</si>
  <si>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</si>
  <si>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</si>
  <si>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</si>
  <si>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</si>
  <si>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</si>
  <si>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</si>
  <si>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</si>
  <si>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</si>
  <si>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</si>
  <si>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</si>
  <si>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</si>
  <si>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</si>
  <si>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</si>
  <si>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</si>
  <si>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</si>
  <si>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</si>
  <si>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</si>
  <si>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</si>
  <si>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</si>
  <si>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</si>
  <si>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</si>
  <si>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铜期权（cuYYMM-C(P)-EP）</t>
  </si>
  <si>
    <t>橡胶期权（ruYYMM-C(P)-EP）</t>
  </si>
  <si>
    <r>
      <t>原油（S</t>
    </r>
    <r>
      <rPr>
        <sz val="9"/>
        <color indexed="8"/>
        <rFont val="宋体"/>
        <family val="0"/>
      </rPr>
      <t>C）</t>
    </r>
  </si>
  <si>
    <r>
      <t>1</t>
    </r>
    <r>
      <rPr>
        <sz val="9"/>
        <color indexed="8"/>
        <rFont val="宋体"/>
        <family val="0"/>
      </rPr>
      <t>000桶/手</t>
    </r>
  </si>
  <si>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</si>
  <si>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</si>
  <si>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</si>
  <si>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</si>
  <si>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</si>
  <si>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</si>
  <si>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</si>
  <si>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</si>
  <si>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</si>
  <si>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</si>
  <si>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</si>
  <si>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</si>
  <si>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</si>
  <si>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</si>
  <si>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</si>
  <si>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</si>
  <si>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</si>
  <si>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</si>
  <si>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</si>
  <si>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</si>
  <si>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</si>
  <si>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</si>
  <si>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</si>
  <si>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</si>
  <si>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</si>
  <si>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</si>
  <si>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</si>
  <si>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</si>
  <si>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</si>
  <si>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</si>
  <si>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</si>
  <si>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</si>
  <si>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</si>
  <si>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</si>
  <si>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</si>
  <si>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</si>
  <si>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</si>
  <si>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</si>
  <si>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</si>
  <si>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</si>
  <si>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</si>
  <si>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</si>
  <si>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</si>
  <si>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</si>
  <si>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</si>
  <si>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</si>
  <si>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</si>
  <si>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</si>
  <si>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</si>
  <si>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</si>
  <si>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</si>
  <si>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</si>
  <si>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</si>
  <si>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</si>
  <si>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</si>
  <si>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</si>
  <si>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</si>
  <si>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</si>
  <si>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</si>
  <si>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</si>
  <si>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</si>
  <si>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</si>
  <si>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</si>
  <si>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</si>
  <si>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</si>
  <si>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</si>
  <si>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</si>
  <si>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</si>
  <si>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</si>
  <si>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</si>
  <si>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21:00-23:00</t>
  </si>
  <si>
    <t>鸡蛋(JD)</t>
  </si>
  <si>
    <t>纤维板(FB)</t>
  </si>
  <si>
    <t>胶合板(BB)</t>
  </si>
  <si>
    <t>聚丙烯(PP)</t>
  </si>
  <si>
    <t>21:00-1:00</t>
  </si>
  <si>
    <t>21:00-2:30</t>
  </si>
  <si>
    <r>
      <t>原油（S</t>
    </r>
    <r>
      <rPr>
        <sz val="7"/>
        <color indexed="8"/>
        <rFont val="宋体"/>
        <family val="0"/>
      </rPr>
      <t>C）</t>
    </r>
  </si>
  <si>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</si>
  <si>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</si>
  <si>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</si>
  <si>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</si>
  <si>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</si>
  <si>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</si>
  <si>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</si>
  <si>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</si>
  <si>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</si>
  <si>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</si>
  <si>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</si>
  <si>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</si>
  <si>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</si>
  <si>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</si>
  <si>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</si>
  <si>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</si>
  <si>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</si>
  <si>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</si>
  <si>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</si>
  <si>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</si>
  <si>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</si>
  <si>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</si>
  <si>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</si>
  <si>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</si>
  <si>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</si>
  <si>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</si>
  <si>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</si>
  <si>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</si>
  <si>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</si>
  <si>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</si>
  <si>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</si>
  <si>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</si>
  <si>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</si>
  <si>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</si>
  <si>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</si>
  <si>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</si>
  <si>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</si>
  <si>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</si>
  <si>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</si>
  <si>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</si>
  <si>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</si>
  <si>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</si>
  <si>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</si>
  <si>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</si>
  <si>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</si>
  <si>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</si>
  <si>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</si>
  <si>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</si>
  <si>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</si>
  <si>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</si>
  <si>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</si>
  <si>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</si>
  <si>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</si>
  <si>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</si>
  <si>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</si>
  <si>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</si>
  <si>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</si>
  <si>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</si>
  <si>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</si>
  <si>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</si>
  <si>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</si>
  <si>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</si>
  <si>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</si>
  <si>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</si>
  <si>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</si>
  <si>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</si>
  <si>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</si>
  <si>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</si>
  <si>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</si>
  <si>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</si>
  <si>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</si>
  <si>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</si>
  <si>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</si>
  <si>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</si>
  <si>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</si>
  <si>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</si>
  <si>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</si>
  <si>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</si>
  <si>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</si>
  <si>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</si>
  <si>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</si>
  <si>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</si>
  <si>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</si>
  <si>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</si>
  <si>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</si>
  <si>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</si>
  <si>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</si>
  <si>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</si>
  <si>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</si>
  <si>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</si>
  <si>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</si>
  <si>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</si>
  <si>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</si>
  <si>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</si>
  <si>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</si>
  <si>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</si>
  <si>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</si>
  <si>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</si>
  <si>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</si>
  <si>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</si>
  <si>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</si>
  <si>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</si>
  <si>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</si>
  <si>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</si>
  <si>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</si>
  <si>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</si>
  <si>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</si>
  <si>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</si>
  <si>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</si>
  <si>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</si>
  <si>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</si>
  <si>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</si>
  <si>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</si>
  <si>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</si>
  <si>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</si>
  <si>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</si>
  <si>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</si>
  <si>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t>
  </si>
  <si>
    <t>非疆：汽车：30元/吨火车：50元/吨    新疆：汽车：0 火车：45元/吨</t>
  </si>
  <si>
    <t>非疆：汽车：30元/吨火车：50元/吨    新疆：汽车：0 火车：45元/吨+800元/车</t>
  </si>
  <si>
    <t>2元/吨*天</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</si>
  <si>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</si>
  <si>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</si>
  <si>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</si>
  <si>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</si>
  <si>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</si>
  <si>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</si>
  <si>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</si>
  <si>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</si>
  <si>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</si>
  <si>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</si>
  <si>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</si>
  <si>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</si>
  <si>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</si>
  <si>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</si>
  <si>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t>35吨</t>
  </si>
  <si>
    <r>
      <t>0.</t>
    </r>
    <r>
      <rPr>
        <sz val="9"/>
        <color indexed="8"/>
        <rFont val="宋体"/>
        <family val="0"/>
      </rPr>
      <t>4</t>
    </r>
    <r>
      <rPr>
        <sz val="9"/>
        <color indexed="8"/>
        <rFont val="宋体"/>
        <family val="0"/>
      </rPr>
      <t>5元/吨*天</t>
    </r>
  </si>
  <si>
    <t>新疆：3元/吨*天 河北和河南：2.5元/吨*天</t>
  </si>
  <si>
    <t>50元/吨</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</si>
  <si>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</si>
  <si>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</si>
  <si>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</si>
  <si>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</si>
  <si>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</si>
  <si>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</si>
  <si>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</si>
  <si>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</si>
  <si>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</si>
  <si>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</si>
  <si>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</si>
  <si>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</si>
  <si>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</si>
  <si>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</si>
  <si>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</si>
  <si>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1、2、3、4、5、6、9、10、11、12</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</si>
  <si>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</si>
  <si>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</si>
  <si>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</si>
  <si>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</si>
  <si>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</si>
  <si>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</si>
  <si>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</si>
  <si>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</si>
  <si>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</si>
  <si>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</si>
  <si>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</si>
  <si>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</si>
  <si>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</si>
  <si>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</si>
  <si>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</si>
  <si>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</si>
  <si>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</si>
  <si>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</si>
  <si>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</si>
  <si>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</si>
  <si>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</si>
  <si>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</si>
  <si>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</si>
  <si>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</si>
  <si>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</si>
  <si>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</si>
  <si>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</si>
  <si>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</si>
  <si>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</si>
  <si>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</si>
  <si>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</si>
  <si>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</si>
  <si>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</si>
  <si>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</si>
  <si>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</si>
  <si>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</si>
  <si>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</si>
  <si>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</si>
  <si>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</si>
  <si>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</si>
  <si>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20元/吨</t>
  </si>
  <si>
    <r>
      <t>s</t>
    </r>
    <r>
      <rPr>
        <sz val="9"/>
        <color indexed="8"/>
        <rFont val="宋体"/>
        <family val="0"/>
      </rPr>
      <t>c</t>
    </r>
  </si>
  <si>
    <t>1000桶</t>
  </si>
  <si>
    <t>36个月以内，其中最近1～12个月为连续月份合约，12个月以后为季月合约</t>
  </si>
  <si>
    <t>0.1元/桶</t>
  </si>
  <si>
    <t>0.05元/桶</t>
  </si>
  <si>
    <t>500/</t>
  </si>
  <si>
    <t>0.2元/桶*天</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</si>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</sst>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7"/>
      <color indexed="8"/>
      <name val="宋体"/>
      <family val="0"/>
    </font>
    <font>
      <sz val="10"/>
      <name val="宋体"/>
      <family val="0"/>
    </font>
    <font>
      <sz val="7"/>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i/>
      <sz val="11"/>
      <color indexed="23"/>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b/>
      <sz val="11"/>
      <color indexed="56"/>
      <name val="宋体"/>
      <family val="0"/>
    </font>
    <font>
      <b/>
      <sz val="11"/>
      <color indexed="63"/>
      <name val="宋体"/>
      <family val="0"/>
    </font>
    <font>
      <sz val="11"/>
      <color indexed="10"/>
      <name val="宋体"/>
      <family val="0"/>
    </font>
    <font>
      <sz val="11"/>
      <color indexed="17"/>
      <name val="宋体"/>
      <family val="0"/>
    </font>
    <font>
      <b/>
      <sz val="11"/>
      <color indexed="52"/>
      <name val="宋体"/>
      <family val="0"/>
    </font>
    <font>
      <b/>
      <sz val="18"/>
      <color indexed="56"/>
      <name val="宋体"/>
      <family val="0"/>
    </font>
    <font>
      <u val="single"/>
      <sz val="12"/>
      <color indexed="12"/>
      <name val="宋体"/>
      <family val="0"/>
    </font>
    <font>
      <b/>
      <sz val="11"/>
      <color indexed="9"/>
      <name val="宋体"/>
      <family val="0"/>
    </font>
    <font>
      <u val="single"/>
      <sz val="12"/>
      <color indexed="36"/>
      <name val="宋体"/>
      <family val="0"/>
    </font>
    <font>
      <sz val="11"/>
      <color indexed="60"/>
      <name val="宋体"/>
      <family val="0"/>
    </font>
    <font>
      <b/>
      <sz val="15"/>
      <color indexed="56"/>
      <name val="宋体"/>
      <family val="0"/>
    </font>
    <font>
      <b/>
      <sz val="13"/>
      <color indexed="56"/>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0"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5" fillId="7" borderId="0" applyNumberFormat="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9" fillId="0" borderId="0">
      <alignment vertical="center"/>
      <protection/>
    </xf>
    <xf numFmtId="0" fontId="37" fillId="0" borderId="3" applyNumberFormat="0" applyFill="0" applyAlignment="0" applyProtection="0"/>
    <xf numFmtId="0" fontId="9" fillId="0" borderId="0">
      <alignment vertical="center"/>
      <protection/>
    </xf>
    <xf numFmtId="0" fontId="38" fillId="0" borderId="4" applyNumberFormat="0" applyFill="0" applyAlignment="0" applyProtection="0"/>
    <xf numFmtId="0" fontId="9" fillId="0" borderId="0">
      <alignment vertical="center"/>
      <protection/>
    </xf>
    <xf numFmtId="0" fontId="25" fillId="8" borderId="0" applyNumberFormat="0" applyBorder="0" applyAlignment="0" applyProtection="0"/>
    <xf numFmtId="0" fontId="27" fillId="0" borderId="5" applyNumberFormat="0" applyFill="0" applyAlignment="0" applyProtection="0"/>
    <xf numFmtId="0" fontId="25" fillId="9" borderId="0" applyNumberFormat="0" applyBorder="0" applyAlignment="0" applyProtection="0"/>
    <xf numFmtId="0" fontId="28" fillId="10" borderId="6" applyNumberFormat="0" applyAlignment="0" applyProtection="0"/>
    <xf numFmtId="0" fontId="31" fillId="10" borderId="1" applyNumberFormat="0" applyAlignment="0" applyProtection="0"/>
    <xf numFmtId="0" fontId="34" fillId="11" borderId="7" applyNumberFormat="0" applyAlignment="0" applyProtection="0"/>
    <xf numFmtId="0" fontId="20" fillId="3" borderId="0" applyNumberFormat="0" applyBorder="0" applyAlignment="0" applyProtection="0"/>
    <xf numFmtId="0" fontId="25" fillId="12" borderId="0" applyNumberFormat="0" applyBorder="0" applyAlignment="0" applyProtection="0"/>
    <xf numFmtId="0" fontId="24"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5" fillId="20" borderId="0" applyNumberFormat="0" applyBorder="0" applyAlignment="0" applyProtection="0"/>
    <xf numFmtId="0" fontId="2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0" fillId="22" borderId="0" applyNumberFormat="0" applyBorder="0" applyAlignment="0" applyProtection="0"/>
    <xf numFmtId="0" fontId="25" fillId="23" borderId="0" applyNumberFormat="0" applyBorder="0" applyAlignment="0" applyProtection="0"/>
    <xf numFmtId="0" fontId="9" fillId="0" borderId="0">
      <alignment vertical="center"/>
      <protection/>
    </xf>
    <xf numFmtId="0" fontId="9" fillId="0" borderId="0">
      <alignment vertical="center"/>
      <protection/>
    </xf>
  </cellStyleXfs>
  <cellXfs count="288">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0" fillId="0" borderId="0" xfId="0" applyNumberFormat="1"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9" fontId="8"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5" xfId="0" applyBorder="1" applyAlignment="1">
      <alignment/>
    </xf>
    <xf numFmtId="0" fontId="8" fillId="26" borderId="10" xfId="0" applyFont="1" applyFill="1" applyBorder="1" applyAlignment="1">
      <alignment horizontal="left" vertical="center" wrapText="1"/>
    </xf>
    <xf numFmtId="0" fontId="11" fillId="0" borderId="11" xfId="0" applyFont="1" applyBorder="1" applyAlignment="1">
      <alignment vertical="center" wrapText="1"/>
    </xf>
    <xf numFmtId="0" fontId="12" fillId="0" borderId="10" xfId="0" applyFont="1" applyBorder="1" applyAlignment="1">
      <alignment/>
    </xf>
    <xf numFmtId="0" fontId="12" fillId="0" borderId="12" xfId="0" applyFont="1" applyBorder="1" applyAlignment="1">
      <alignment vertical="center"/>
    </xf>
    <xf numFmtId="0" fontId="11"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2" fillId="0" borderId="12" xfId="0" applyFont="1" applyBorder="1" applyAlignment="1">
      <alignment vertical="center"/>
    </xf>
    <xf numFmtId="0" fontId="11" fillId="0" borderId="12" xfId="0" applyFont="1" applyBorder="1" applyAlignment="1">
      <alignment vertical="center"/>
    </xf>
    <xf numFmtId="0" fontId="12" fillId="0" borderId="15" xfId="0" applyFont="1" applyBorder="1" applyAlignment="1">
      <alignment vertical="center"/>
    </xf>
    <xf numFmtId="0" fontId="11" fillId="0" borderId="15" xfId="0" applyFont="1" applyBorder="1" applyAlignment="1">
      <alignment vertical="center"/>
    </xf>
    <xf numFmtId="0" fontId="8" fillId="26" borderId="15" xfId="0" applyFont="1" applyFill="1" applyBorder="1" applyAlignment="1">
      <alignment horizontal="left" vertical="center" wrapText="1"/>
    </xf>
    <xf numFmtId="0" fontId="11" fillId="0" borderId="10" xfId="0" applyFont="1" applyFill="1" applyBorder="1" applyAlignment="1">
      <alignment wrapText="1"/>
    </xf>
    <xf numFmtId="0" fontId="11" fillId="0" borderId="11" xfId="0" applyFont="1" applyFill="1" applyBorder="1" applyAlignment="1">
      <alignment vertical="center" wrapText="1"/>
    </xf>
    <xf numFmtId="0" fontId="12" fillId="0" borderId="1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2" fillId="0" borderId="10" xfId="0" applyFont="1" applyBorder="1" applyAlignment="1">
      <alignment/>
    </xf>
    <xf numFmtId="0" fontId="12"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4"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1" fillId="0" borderId="0" xfId="0" applyFont="1" applyAlignment="1">
      <alignment/>
    </xf>
    <xf numFmtId="0" fontId="11" fillId="0" borderId="12" xfId="0" applyFont="1" applyFill="1" applyBorder="1" applyAlignment="1">
      <alignment/>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6" fillId="0" borderId="12" xfId="0" applyFont="1" applyBorder="1" applyAlignment="1">
      <alignment horizontal="centerContinuous" vertical="center"/>
    </xf>
    <xf numFmtId="0" fontId="10" fillId="1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26" borderId="1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26" borderId="15"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2" fillId="26" borderId="10" xfId="0" applyNumberFormat="1" applyFont="1" applyFill="1" applyBorder="1" applyAlignment="1">
      <alignment horizontal="center" vertical="center" wrapText="1"/>
    </xf>
    <xf numFmtId="0" fontId="12" fillId="0" borderId="0" xfId="0" applyFont="1" applyFill="1" applyAlignment="1">
      <alignment/>
    </xf>
    <xf numFmtId="0" fontId="16" fillId="0" borderId="10" xfId="0" applyFont="1" applyBorder="1" applyAlignment="1">
      <alignment horizontal="centerContinuous" vertical="center"/>
    </xf>
    <xf numFmtId="0" fontId="10" fillId="10" borderId="10" xfId="0" applyFont="1" applyFill="1" applyBorder="1" applyAlignment="1">
      <alignment horizontal="center" vertical="center" wrapText="1"/>
    </xf>
    <xf numFmtId="0" fontId="10" fillId="0" borderId="13" xfId="0" applyFont="1" applyFill="1" applyBorder="1" applyAlignment="1">
      <alignment horizontal="left"/>
    </xf>
    <xf numFmtId="0" fontId="10" fillId="0" borderId="10" xfId="0" applyFont="1" applyFill="1" applyBorder="1" applyAlignment="1">
      <alignment horizontal="right" vertical="center" wrapText="1"/>
    </xf>
    <xf numFmtId="0" fontId="12" fillId="0" borderId="10" xfId="0" applyFont="1" applyBorder="1" applyAlignment="1">
      <alignment horizont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4" xfId="0" applyFont="1" applyFill="1" applyBorder="1" applyAlignment="1">
      <alignment horizontal="left" vertical="center" wrapText="1"/>
    </xf>
    <xf numFmtId="0" fontId="12" fillId="0" borderId="1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5" xfId="0" applyFont="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19"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6" xfId="0" applyFont="1" applyBorder="1" applyAlignment="1">
      <alignment horizontal="center"/>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1"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right" vertical="center" wrapText="1"/>
    </xf>
    <xf numFmtId="178" fontId="11"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1" fillId="29" borderId="1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8" fontId="11" fillId="0" borderId="0" xfId="0" applyNumberFormat="1" applyFont="1" applyAlignment="1">
      <alignment/>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1" fillId="0" borderId="10" xfId="0" applyNumberFormat="1" applyFont="1" applyBorder="1" applyAlignment="1">
      <alignment horizontal="center"/>
    </xf>
    <xf numFmtId="0" fontId="11"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1" fillId="0" borderId="10" xfId="0" applyNumberFormat="1" applyFont="1" applyBorder="1" applyAlignment="1">
      <alignment horizontal="center"/>
    </xf>
    <xf numFmtId="0" fontId="10"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0" fontId="12"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9" fontId="11" fillId="0" borderId="10" xfId="0" applyNumberFormat="1" applyFont="1" applyBorder="1" applyAlignment="1">
      <alignment horizontal="center" vertical="center" wrapText="1"/>
    </xf>
    <xf numFmtId="0" fontId="11" fillId="0" borderId="15" xfId="0" applyFont="1" applyBorder="1" applyAlignment="1">
      <alignment horizontal="left" vertical="center" wrapText="1"/>
    </xf>
    <xf numFmtId="178" fontId="11" fillId="0" borderId="10" xfId="0" applyNumberFormat="1" applyFont="1" applyBorder="1" applyAlignment="1">
      <alignment horizontal="center" vertical="center" wrapText="1"/>
    </xf>
    <xf numFmtId="178" fontId="19" fillId="0" borderId="15" xfId="0" applyNumberFormat="1" applyFont="1" applyFill="1" applyBorder="1" applyAlignment="1">
      <alignment horizontal="center" vertical="center" wrapText="1"/>
    </xf>
    <xf numFmtId="9" fontId="11" fillId="0" borderId="15" xfId="0" applyNumberFormat="1" applyFont="1" applyBorder="1" applyAlignment="1">
      <alignment horizontal="center"/>
    </xf>
    <xf numFmtId="178" fontId="11" fillId="3" borderId="1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178" fontId="11" fillId="3" borderId="10" xfId="0" applyNumberFormat="1" applyFont="1" applyFill="1" applyBorder="1" applyAlignment="1">
      <alignment horizontal="center"/>
    </xf>
    <xf numFmtId="178" fontId="11" fillId="0" borderId="15" xfId="0" applyNumberFormat="1" applyFont="1" applyBorder="1" applyAlignment="1">
      <alignment horizontal="center"/>
    </xf>
    <xf numFmtId="0" fontId="0" fillId="0" borderId="15" xfId="0" applyBorder="1" applyAlignment="1">
      <alignment horizontal="left" vertical="center" wrapText="1"/>
    </xf>
    <xf numFmtId="9" fontId="11" fillId="0" borderId="0" xfId="0" applyNumberFormat="1" applyFont="1" applyAlignment="1">
      <alignment/>
    </xf>
    <xf numFmtId="0" fontId="12" fillId="26" borderId="0" xfId="0" applyFont="1" applyFill="1" applyAlignment="1">
      <alignment/>
    </xf>
    <xf numFmtId="0" fontId="12"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2" fillId="26" borderId="0" xfId="0" applyFont="1" applyFill="1" applyAlignment="1">
      <alignment horizontal="centerContinuous"/>
    </xf>
    <xf numFmtId="0" fontId="10" fillId="26" borderId="11" xfId="0" applyFont="1" applyFill="1" applyBorder="1" applyAlignment="1">
      <alignment horizontal="center" vertical="center" wrapText="1"/>
    </xf>
    <xf numFmtId="0" fontId="10" fillId="26" borderId="13" xfId="0" applyFont="1" applyFill="1" applyBorder="1" applyAlignment="1">
      <alignment horizontal="center"/>
    </xf>
    <xf numFmtId="0" fontId="10" fillId="26" borderId="10" xfId="0" applyFont="1" applyFill="1" applyBorder="1" applyAlignment="1">
      <alignment horizontal="right" vertical="center" wrapText="1"/>
    </xf>
    <xf numFmtId="9" fontId="10" fillId="26" borderId="10"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xf>
    <xf numFmtId="0" fontId="10" fillId="26" borderId="10" xfId="0" applyFont="1" applyFill="1" applyBorder="1" applyAlignment="1">
      <alignment horizontal="right"/>
    </xf>
    <xf numFmtId="0" fontId="10" fillId="26" borderId="13" xfId="0" applyFont="1" applyFill="1" applyBorder="1" applyAlignment="1">
      <alignment horizontal="center" vertical="center" wrapText="1"/>
    </xf>
    <xf numFmtId="0" fontId="10" fillId="26" borderId="10" xfId="0" applyFont="1" applyFill="1" applyBorder="1" applyAlignment="1">
      <alignment horizontal="center"/>
    </xf>
    <xf numFmtId="0" fontId="12" fillId="26" borderId="10" xfId="0" applyFont="1" applyFill="1" applyBorder="1" applyAlignment="1">
      <alignment horizontal="center" vertical="center"/>
    </xf>
    <xf numFmtId="0" fontId="12" fillId="26" borderId="11"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26" borderId="10" xfId="0" applyFont="1" applyFill="1" applyBorder="1" applyAlignment="1">
      <alignment horizontal="right" vertical="center"/>
    </xf>
    <xf numFmtId="0" fontId="10" fillId="26" borderId="10" xfId="0" applyFont="1" applyFill="1" applyBorder="1" applyAlignment="1">
      <alignment horizontal="center" vertical="center"/>
    </xf>
    <xf numFmtId="0" fontId="10" fillId="26" borderId="14" xfId="0" applyFont="1" applyFill="1" applyBorder="1" applyAlignment="1">
      <alignment horizontal="center" vertical="center" wrapText="1"/>
    </xf>
    <xf numFmtId="0" fontId="12" fillId="26" borderId="10" xfId="0" applyFont="1" applyFill="1" applyBorder="1" applyAlignment="1">
      <alignment horizontal="right"/>
    </xf>
    <xf numFmtId="0" fontId="10" fillId="26" borderId="15" xfId="0" applyFont="1" applyFill="1" applyBorder="1" applyAlignment="1">
      <alignment horizontal="right" vertical="center" wrapText="1"/>
    </xf>
    <xf numFmtId="0" fontId="10" fillId="26" borderId="14" xfId="0" applyFont="1" applyFill="1" applyBorder="1" applyAlignment="1">
      <alignment horizontal="center"/>
    </xf>
    <xf numFmtId="0" fontId="12" fillId="26" borderId="15" xfId="0" applyFont="1" applyFill="1" applyBorder="1" applyAlignment="1">
      <alignment horizontal="right"/>
    </xf>
    <xf numFmtId="0" fontId="10" fillId="26" borderId="14" xfId="0" applyFont="1" applyFill="1" applyBorder="1" applyAlignment="1">
      <alignment horizontal="center" vertical="center"/>
    </xf>
    <xf numFmtId="0" fontId="12" fillId="26" borderId="15" xfId="0" applyFont="1" applyFill="1" applyBorder="1" applyAlignment="1">
      <alignment horizontal="right" vertical="center"/>
    </xf>
    <xf numFmtId="0" fontId="10" fillId="26" borderId="17" xfId="0" applyFont="1" applyFill="1" applyBorder="1" applyAlignment="1">
      <alignment horizontal="center" vertical="center"/>
    </xf>
    <xf numFmtId="0" fontId="10" fillId="26" borderId="10" xfId="0" applyNumberFormat="1" applyFont="1" applyFill="1" applyBorder="1" applyAlignment="1">
      <alignment horizontal="center" vertical="center" wrapText="1"/>
    </xf>
    <xf numFmtId="0" fontId="44" fillId="26" borderId="15" xfId="0" applyFont="1" applyFill="1" applyBorder="1" applyAlignment="1">
      <alignment horizontal="right" vertical="center" wrapText="1"/>
    </xf>
    <xf numFmtId="0" fontId="12" fillId="26" borderId="15" xfId="0" applyFont="1" applyFill="1" applyBorder="1" applyAlignment="1">
      <alignment horizontal="right" vertical="center" wrapText="1"/>
    </xf>
    <xf numFmtId="0" fontId="12" fillId="26" borderId="15" xfId="0" applyFont="1" applyFill="1" applyBorder="1" applyAlignment="1">
      <alignment horizontal="center" vertical="center" wrapText="1"/>
    </xf>
    <xf numFmtId="9" fontId="10"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0" fillId="26" borderId="12" xfId="0" applyFont="1" applyFill="1" applyBorder="1" applyAlignment="1">
      <alignment horizontal="right" vertical="center" wrapText="1"/>
    </xf>
    <xf numFmtId="178" fontId="10" fillId="26" borderId="10" xfId="0" applyNumberFormat="1" applyFont="1" applyFill="1" applyBorder="1" applyAlignment="1">
      <alignment horizontal="center" vertical="center" wrapText="1"/>
    </xf>
    <xf numFmtId="0" fontId="45" fillId="26" borderId="10" xfId="0" applyFont="1" applyFill="1" applyBorder="1" applyAlignment="1">
      <alignment horizontal="centerContinuous" vertical="center"/>
    </xf>
    <xf numFmtId="0" fontId="10" fillId="26" borderId="10" xfId="0" applyFont="1" applyFill="1" applyBorder="1" applyAlignment="1">
      <alignment horizontal="left" vertical="center" wrapText="1"/>
    </xf>
    <xf numFmtId="0" fontId="12" fillId="26" borderId="10" xfId="0" applyFont="1" applyFill="1" applyBorder="1" applyAlignment="1">
      <alignment horizontal="left" vertical="center" wrapText="1"/>
    </xf>
    <xf numFmtId="0" fontId="10" fillId="26" borderId="15" xfId="0" applyFont="1" applyFill="1" applyBorder="1" applyAlignment="1">
      <alignment horizontal="center"/>
    </xf>
    <xf numFmtId="0" fontId="10" fillId="26" borderId="15" xfId="0" applyFont="1" applyFill="1" applyBorder="1" applyAlignment="1">
      <alignment horizontal="center" wrapText="1"/>
    </xf>
    <xf numFmtId="0" fontId="10" fillId="26" borderId="27" xfId="0" applyFont="1" applyFill="1" applyBorder="1" applyAlignment="1">
      <alignment horizontal="center" vertical="center" wrapText="1"/>
    </xf>
    <xf numFmtId="0" fontId="10" fillId="26" borderId="15" xfId="0" applyFont="1" applyFill="1" applyBorder="1" applyAlignment="1">
      <alignment horizontal="left" vertical="center" wrapText="1"/>
    </xf>
    <xf numFmtId="0" fontId="10"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70"/>
  <sheetViews>
    <sheetView tabSelected="1" zoomScale="130" zoomScaleNormal="130" zoomScaleSheetLayoutView="100" workbookViewId="0" topLeftCell="A1">
      <pane xSplit="3" ySplit="2" topLeftCell="F58" activePane="bottomRight" state="frozen"/>
      <selection pane="bottomRight" activeCell="A1" sqref="A1:M66"/>
    </sheetView>
  </sheetViews>
  <sheetFormatPr defaultColWidth="9.00390625" defaultRowHeight="14.25"/>
  <cols>
    <col min="1" max="1" width="2.625" style="245" customWidth="1"/>
    <col min="2" max="2" width="7.625" style="245" customWidth="1"/>
    <col min="3" max="3" width="9.625" style="245" bestFit="1" customWidth="1"/>
    <col min="4" max="4" width="5.75390625" style="245" customWidth="1"/>
    <col min="5" max="5" width="24.625" style="245" bestFit="1" customWidth="1"/>
    <col min="6" max="6" width="7.125" style="245" customWidth="1"/>
    <col min="7" max="7" width="12.00390625" style="245" customWidth="1"/>
    <col min="8" max="8" width="13.00390625" style="245" customWidth="1"/>
    <col min="9" max="10" width="16.75390625" style="245" customWidth="1"/>
    <col min="11" max="11" width="14.875" style="245" customWidth="1"/>
    <col min="12" max="12" width="13.875" style="245" customWidth="1"/>
    <col min="13" max="13" width="22.25390625" style="245" customWidth="1"/>
    <col min="14" max="16384" width="9.00390625" style="245" customWidth="1"/>
  </cols>
  <sheetData>
    <row r="1" spans="1:13" ht="12">
      <c r="A1" s="247" t="s">
        <v>0</v>
      </c>
      <c r="B1" s="248"/>
      <c r="C1" s="248"/>
      <c r="D1" s="248"/>
      <c r="E1" s="249"/>
      <c r="F1" s="248"/>
      <c r="G1" s="248"/>
      <c r="H1" s="248"/>
      <c r="I1" s="248"/>
      <c r="J1" s="248"/>
      <c r="K1" s="248"/>
      <c r="L1" s="248"/>
      <c r="M1" s="280" t="s">
        <v>1</v>
      </c>
    </row>
    <row r="2" spans="1:13" ht="19.5">
      <c r="A2" s="250" t="s">
        <v>2</v>
      </c>
      <c r="B2" s="125" t="s">
        <v>3</v>
      </c>
      <c r="C2" s="125" t="s">
        <v>4</v>
      </c>
      <c r="D2" s="125" t="s">
        <v>5</v>
      </c>
      <c r="E2" s="125" t="s">
        <v>6</v>
      </c>
      <c r="F2" s="125" t="s">
        <v>7</v>
      </c>
      <c r="G2" s="125" t="s">
        <v>8</v>
      </c>
      <c r="H2" s="125" t="s">
        <v>9</v>
      </c>
      <c r="I2" s="125" t="s">
        <v>10</v>
      </c>
      <c r="J2" s="125" t="s">
        <v>11</v>
      </c>
      <c r="K2" s="125" t="s">
        <v>12</v>
      </c>
      <c r="L2" s="125" t="s">
        <v>13</v>
      </c>
      <c r="M2" s="125" t="s">
        <v>14</v>
      </c>
    </row>
    <row r="3" spans="1:13" ht="9.75">
      <c r="A3" s="250" t="s">
        <v>15</v>
      </c>
      <c r="B3" s="251" t="s">
        <v>16</v>
      </c>
      <c r="C3" s="251" t="s">
        <v>17</v>
      </c>
      <c r="D3" s="252" t="s">
        <v>18</v>
      </c>
      <c r="E3" s="125" t="s">
        <v>19</v>
      </c>
      <c r="F3" s="252" t="s">
        <v>20</v>
      </c>
      <c r="G3" s="125" t="s">
        <v>21</v>
      </c>
      <c r="H3" s="253">
        <v>0.1</v>
      </c>
      <c r="I3" s="125">
        <v>6</v>
      </c>
      <c r="J3" s="125">
        <v>6</v>
      </c>
      <c r="K3" s="125" t="s">
        <v>22</v>
      </c>
      <c r="L3" s="125" t="s">
        <v>23</v>
      </c>
      <c r="M3" s="281" t="s">
        <v>24</v>
      </c>
    </row>
    <row r="4" spans="1:13" ht="9.75">
      <c r="A4" s="254"/>
      <c r="B4" s="255" t="s">
        <v>25</v>
      </c>
      <c r="C4" s="255" t="s">
        <v>26</v>
      </c>
      <c r="D4" s="252" t="s">
        <v>27</v>
      </c>
      <c r="E4" s="125" t="s">
        <v>19</v>
      </c>
      <c r="F4" s="256" t="s">
        <v>28</v>
      </c>
      <c r="G4" s="125" t="s">
        <v>21</v>
      </c>
      <c r="H4" s="253">
        <v>0.1</v>
      </c>
      <c r="I4" s="125">
        <v>7.5</v>
      </c>
      <c r="J4" s="125">
        <v>7.5</v>
      </c>
      <c r="K4" s="125" t="s">
        <v>22</v>
      </c>
      <c r="L4" s="125" t="s">
        <v>23</v>
      </c>
      <c r="M4" s="281" t="s">
        <v>24</v>
      </c>
    </row>
    <row r="5" spans="1:13" ht="9.75">
      <c r="A5" s="254"/>
      <c r="B5" s="255" t="s">
        <v>29</v>
      </c>
      <c r="C5" s="255" t="s">
        <v>30</v>
      </c>
      <c r="D5" s="252" t="s">
        <v>27</v>
      </c>
      <c r="E5" s="125" t="s">
        <v>19</v>
      </c>
      <c r="F5" s="252" t="s">
        <v>28</v>
      </c>
      <c r="G5" s="125" t="s">
        <v>31</v>
      </c>
      <c r="H5" s="253">
        <v>0.25</v>
      </c>
      <c r="I5" s="125">
        <v>7.5</v>
      </c>
      <c r="J5" s="125">
        <v>7.5</v>
      </c>
      <c r="K5" s="125" t="s">
        <v>22</v>
      </c>
      <c r="L5" s="125" t="s">
        <v>23</v>
      </c>
      <c r="M5" s="281" t="s">
        <v>24</v>
      </c>
    </row>
    <row r="6" spans="1:13" s="245" customFormat="1" ht="9.75">
      <c r="A6" s="254"/>
      <c r="B6" s="255" t="s">
        <v>32</v>
      </c>
      <c r="C6" s="255" t="s">
        <v>33</v>
      </c>
      <c r="D6" s="252" t="s">
        <v>27</v>
      </c>
      <c r="E6" s="125" t="s">
        <v>34</v>
      </c>
      <c r="F6" s="252" t="s">
        <v>28</v>
      </c>
      <c r="G6" s="125" t="s">
        <v>21</v>
      </c>
      <c r="H6" s="253">
        <v>0.1</v>
      </c>
      <c r="I6" s="125">
        <v>9</v>
      </c>
      <c r="J6" s="125">
        <v>9</v>
      </c>
      <c r="K6" s="125" t="s">
        <v>22</v>
      </c>
      <c r="L6" s="125" t="s">
        <v>23</v>
      </c>
      <c r="M6" s="281" t="s">
        <v>24</v>
      </c>
    </row>
    <row r="7" spans="1:13" ht="12.75" customHeight="1">
      <c r="A7" s="254"/>
      <c r="B7" s="255" t="s">
        <v>35</v>
      </c>
      <c r="C7" s="255" t="s">
        <v>36</v>
      </c>
      <c r="D7" s="252" t="s">
        <v>18</v>
      </c>
      <c r="E7" s="127" t="s">
        <v>37</v>
      </c>
      <c r="F7" s="252" t="s">
        <v>28</v>
      </c>
      <c r="G7" s="125" t="s">
        <v>38</v>
      </c>
      <c r="H7" s="253">
        <v>0.25</v>
      </c>
      <c r="I7" s="127">
        <v>6</v>
      </c>
      <c r="J7" s="127">
        <v>6</v>
      </c>
      <c r="K7" s="125" t="s">
        <v>22</v>
      </c>
      <c r="L7" s="125" t="s">
        <v>23</v>
      </c>
      <c r="M7" s="281" t="s">
        <v>39</v>
      </c>
    </row>
    <row r="8" spans="1:13" ht="9.75">
      <c r="A8" s="254"/>
      <c r="B8" s="125" t="s">
        <v>40</v>
      </c>
      <c r="C8" s="125" t="s">
        <v>41</v>
      </c>
      <c r="D8" s="252" t="s">
        <v>18</v>
      </c>
      <c r="E8" s="127" t="s">
        <v>42</v>
      </c>
      <c r="F8" s="252" t="s">
        <v>28</v>
      </c>
      <c r="G8" s="125" t="s">
        <v>43</v>
      </c>
      <c r="H8" s="253">
        <v>0.11</v>
      </c>
      <c r="I8" s="127">
        <v>4.5</v>
      </c>
      <c r="J8" s="127">
        <v>4.5</v>
      </c>
      <c r="K8" s="125" t="s">
        <v>22</v>
      </c>
      <c r="L8" s="125" t="s">
        <v>23</v>
      </c>
      <c r="M8" s="281" t="s">
        <v>24</v>
      </c>
    </row>
    <row r="9" spans="1:13" ht="9.75">
      <c r="A9" s="254"/>
      <c r="B9" s="257" t="s">
        <v>44</v>
      </c>
      <c r="C9" s="257" t="s">
        <v>45</v>
      </c>
      <c r="D9" s="252" t="s">
        <v>46</v>
      </c>
      <c r="E9" s="125" t="s">
        <v>19</v>
      </c>
      <c r="F9" s="252" t="s">
        <v>47</v>
      </c>
      <c r="G9" s="125" t="s">
        <v>21</v>
      </c>
      <c r="H9" s="253">
        <v>0.1</v>
      </c>
      <c r="I9" s="125">
        <v>12.9</v>
      </c>
      <c r="J9" s="125">
        <v>12.9</v>
      </c>
      <c r="K9" s="125" t="s">
        <v>22</v>
      </c>
      <c r="L9" s="125" t="s">
        <v>23</v>
      </c>
      <c r="M9" s="281" t="s">
        <v>48</v>
      </c>
    </row>
    <row r="10" spans="1:13" ht="9.75">
      <c r="A10" s="254"/>
      <c r="B10" s="257" t="s">
        <v>49</v>
      </c>
      <c r="C10" s="257" t="s">
        <v>50</v>
      </c>
      <c r="D10" s="252" t="s">
        <v>46</v>
      </c>
      <c r="E10" s="125" t="s">
        <v>34</v>
      </c>
      <c r="F10" s="252" t="s">
        <v>47</v>
      </c>
      <c r="G10" s="125" t="s">
        <v>51</v>
      </c>
      <c r="H10" s="253">
        <v>0.1</v>
      </c>
      <c r="I10" s="125">
        <v>12</v>
      </c>
      <c r="J10" s="125">
        <v>12</v>
      </c>
      <c r="K10" s="125" t="s">
        <v>22</v>
      </c>
      <c r="L10" s="125" t="s">
        <v>23</v>
      </c>
      <c r="M10" s="281" t="s">
        <v>48</v>
      </c>
    </row>
    <row r="11" spans="1:13" ht="9.75">
      <c r="A11" s="254"/>
      <c r="B11" s="257" t="s">
        <v>52</v>
      </c>
      <c r="C11" s="257" t="s">
        <v>53</v>
      </c>
      <c r="D11" s="252" t="s">
        <v>18</v>
      </c>
      <c r="E11" s="125" t="s">
        <v>19</v>
      </c>
      <c r="F11" s="252" t="s">
        <v>28</v>
      </c>
      <c r="G11" s="125" t="s">
        <v>21</v>
      </c>
      <c r="H11" s="253">
        <v>0.1</v>
      </c>
      <c r="I11" s="125">
        <v>9</v>
      </c>
      <c r="J11" s="125">
        <v>9</v>
      </c>
      <c r="K11" s="125" t="s">
        <v>22</v>
      </c>
      <c r="L11" s="125" t="s">
        <v>23</v>
      </c>
      <c r="M11" s="281" t="s">
        <v>24</v>
      </c>
    </row>
    <row r="12" spans="1:13" ht="19.5">
      <c r="A12" s="254"/>
      <c r="B12" s="255" t="s">
        <v>54</v>
      </c>
      <c r="C12" s="255" t="s">
        <v>55</v>
      </c>
      <c r="D12" s="252" t="s">
        <v>46</v>
      </c>
      <c r="E12" s="125" t="s">
        <v>34</v>
      </c>
      <c r="F12" s="252" t="s">
        <v>20</v>
      </c>
      <c r="G12" s="125" t="s">
        <v>43</v>
      </c>
      <c r="H12" s="253">
        <v>0.11</v>
      </c>
      <c r="I12" s="125" t="s">
        <v>56</v>
      </c>
      <c r="J12" s="125" t="s">
        <v>57</v>
      </c>
      <c r="K12" s="125" t="s">
        <v>22</v>
      </c>
      <c r="L12" s="125" t="s">
        <v>23</v>
      </c>
      <c r="M12" s="281" t="s">
        <v>24</v>
      </c>
    </row>
    <row r="13" spans="1:13" s="245" customFormat="1" ht="9.75">
      <c r="A13" s="254"/>
      <c r="B13" s="255" t="s">
        <v>58</v>
      </c>
      <c r="C13" s="255" t="s">
        <v>59</v>
      </c>
      <c r="D13" s="252" t="s">
        <v>18</v>
      </c>
      <c r="E13" s="125" t="s">
        <v>34</v>
      </c>
      <c r="F13" s="252" t="s">
        <v>28</v>
      </c>
      <c r="G13" s="125" t="s">
        <v>43</v>
      </c>
      <c r="H13" s="253">
        <v>0.12000000000000001</v>
      </c>
      <c r="I13" s="125" t="s">
        <v>60</v>
      </c>
      <c r="J13" s="125" t="s">
        <v>61</v>
      </c>
      <c r="K13" s="125" t="s">
        <v>22</v>
      </c>
      <c r="L13" s="125" t="s">
        <v>23</v>
      </c>
      <c r="M13" s="281" t="s">
        <v>24</v>
      </c>
    </row>
    <row r="14" spans="1:13" ht="9.75">
      <c r="A14" s="254"/>
      <c r="B14" s="255" t="s">
        <v>62</v>
      </c>
      <c r="C14" s="255" t="s">
        <v>63</v>
      </c>
      <c r="D14" s="252" t="s">
        <v>64</v>
      </c>
      <c r="E14" s="258" t="s">
        <v>19</v>
      </c>
      <c r="F14" s="256" t="s">
        <v>28</v>
      </c>
      <c r="G14" s="125" t="s">
        <v>21</v>
      </c>
      <c r="H14" s="253">
        <v>0.1</v>
      </c>
      <c r="I14" s="258">
        <v>15</v>
      </c>
      <c r="J14" s="258">
        <v>15</v>
      </c>
      <c r="K14" s="125" t="s">
        <v>22</v>
      </c>
      <c r="L14" s="125" t="s">
        <v>23</v>
      </c>
      <c r="M14" s="281" t="s">
        <v>24</v>
      </c>
    </row>
    <row r="15" spans="1:13" ht="24.75" customHeight="1">
      <c r="A15" s="254"/>
      <c r="B15" s="259" t="s">
        <v>65</v>
      </c>
      <c r="C15" s="259" t="s">
        <v>66</v>
      </c>
      <c r="D15" s="260" t="s">
        <v>67</v>
      </c>
      <c r="E15" s="261" t="s">
        <v>34</v>
      </c>
      <c r="F15" s="262" t="s">
        <v>68</v>
      </c>
      <c r="G15" s="261" t="s">
        <v>43</v>
      </c>
      <c r="H15" s="253">
        <v>0.11</v>
      </c>
      <c r="I15" s="125" t="s">
        <v>69</v>
      </c>
      <c r="J15" s="125" t="s">
        <v>69</v>
      </c>
      <c r="K15" s="261" t="s">
        <v>70</v>
      </c>
      <c r="L15" s="125" t="s">
        <v>23</v>
      </c>
      <c r="M15" s="282" t="s">
        <v>71</v>
      </c>
    </row>
    <row r="16" spans="1:13" ht="9.75">
      <c r="A16" s="254"/>
      <c r="B16" s="263" t="s">
        <v>72</v>
      </c>
      <c r="C16" s="263" t="s">
        <v>73</v>
      </c>
      <c r="D16" s="252" t="s">
        <v>27</v>
      </c>
      <c r="E16" s="264" t="s">
        <v>19</v>
      </c>
      <c r="F16" s="256" t="s">
        <v>28</v>
      </c>
      <c r="G16" s="125" t="s">
        <v>21</v>
      </c>
      <c r="H16" s="253">
        <v>0.1</v>
      </c>
      <c r="I16" s="258">
        <v>9</v>
      </c>
      <c r="J16" s="258">
        <v>9</v>
      </c>
      <c r="K16" s="125" t="s">
        <v>22</v>
      </c>
      <c r="L16" s="125" t="s">
        <v>23</v>
      </c>
      <c r="M16" s="281" t="s">
        <v>24</v>
      </c>
    </row>
    <row r="17" spans="1:13" ht="9.75">
      <c r="A17" s="254"/>
      <c r="B17" s="263" t="s">
        <v>74</v>
      </c>
      <c r="C17" s="263" t="s">
        <v>75</v>
      </c>
      <c r="D17" s="252" t="s">
        <v>27</v>
      </c>
      <c r="E17" s="251" t="s">
        <v>19</v>
      </c>
      <c r="F17" s="265" t="s">
        <v>28</v>
      </c>
      <c r="G17" s="261" t="s">
        <v>21</v>
      </c>
      <c r="H17" s="253">
        <v>0.1</v>
      </c>
      <c r="I17" s="283">
        <v>9</v>
      </c>
      <c r="J17" s="283">
        <v>9</v>
      </c>
      <c r="K17" s="125" t="s">
        <v>22</v>
      </c>
      <c r="L17" s="125" t="s">
        <v>23</v>
      </c>
      <c r="M17" s="281" t="s">
        <v>24</v>
      </c>
    </row>
    <row r="18" spans="1:13" ht="9.75">
      <c r="A18" s="254"/>
      <c r="B18" s="263" t="s">
        <v>76</v>
      </c>
      <c r="C18" s="263" t="s">
        <v>77</v>
      </c>
      <c r="D18" s="266" t="s">
        <v>46</v>
      </c>
      <c r="E18" s="267" t="s">
        <v>78</v>
      </c>
      <c r="F18" s="268" t="s">
        <v>20</v>
      </c>
      <c r="G18" s="261" t="s">
        <v>79</v>
      </c>
      <c r="H18" s="253">
        <v>0.12000000000000001</v>
      </c>
      <c r="I18" s="284">
        <v>9</v>
      </c>
      <c r="J18" s="284">
        <v>9</v>
      </c>
      <c r="K18" s="125" t="s">
        <v>22</v>
      </c>
      <c r="L18" s="125" t="s">
        <v>23</v>
      </c>
      <c r="M18" s="281" t="s">
        <v>24</v>
      </c>
    </row>
    <row r="19" spans="1:13" ht="9.75">
      <c r="A19" s="254"/>
      <c r="B19" s="263" t="s">
        <v>80</v>
      </c>
      <c r="C19" s="263" t="s">
        <v>81</v>
      </c>
      <c r="D19" s="266" t="s">
        <v>46</v>
      </c>
      <c r="E19" s="269" t="s">
        <v>78</v>
      </c>
      <c r="F19" s="270" t="s">
        <v>20</v>
      </c>
      <c r="G19" s="261" t="s">
        <v>79</v>
      </c>
      <c r="H19" s="253">
        <v>0.12000000000000001</v>
      </c>
      <c r="I19" s="284">
        <v>3</v>
      </c>
      <c r="J19" s="284">
        <v>9</v>
      </c>
      <c r="K19" s="125" t="s">
        <v>22</v>
      </c>
      <c r="L19" s="125" t="s">
        <v>23</v>
      </c>
      <c r="M19" s="281" t="s">
        <v>24</v>
      </c>
    </row>
    <row r="20" spans="1:13" ht="9.75">
      <c r="A20" s="254"/>
      <c r="B20" s="271" t="s">
        <v>82</v>
      </c>
      <c r="C20" s="271" t="s">
        <v>83</v>
      </c>
      <c r="D20" s="266" t="s">
        <v>18</v>
      </c>
      <c r="E20" s="269" t="s">
        <v>84</v>
      </c>
      <c r="F20" s="270" t="s">
        <v>85</v>
      </c>
      <c r="G20" s="261" t="s">
        <v>79</v>
      </c>
      <c r="H20" s="272" t="s">
        <v>86</v>
      </c>
      <c r="I20" s="127" t="s">
        <v>87</v>
      </c>
      <c r="J20" s="127" t="s">
        <v>88</v>
      </c>
      <c r="K20" s="125" t="s">
        <v>22</v>
      </c>
      <c r="L20" s="125" t="s">
        <v>23</v>
      </c>
      <c r="M20" s="281" t="s">
        <v>24</v>
      </c>
    </row>
    <row r="21" spans="1:13" ht="19.5">
      <c r="A21" s="254"/>
      <c r="B21" s="271" t="s">
        <v>89</v>
      </c>
      <c r="C21" s="271" t="s">
        <v>90</v>
      </c>
      <c r="D21" s="266" t="s">
        <v>46</v>
      </c>
      <c r="E21" s="251" t="s">
        <v>91</v>
      </c>
      <c r="F21" s="252" t="s">
        <v>47</v>
      </c>
      <c r="G21" s="261" t="s">
        <v>43</v>
      </c>
      <c r="H21" s="253">
        <v>0.12000000000000001</v>
      </c>
      <c r="I21" s="285">
        <v>9</v>
      </c>
      <c r="J21" s="285" t="s">
        <v>92</v>
      </c>
      <c r="K21" s="125" t="s">
        <v>22</v>
      </c>
      <c r="L21" s="125" t="s">
        <v>23</v>
      </c>
      <c r="M21" s="281" t="s">
        <v>24</v>
      </c>
    </row>
    <row r="22" spans="1:13" s="245" customFormat="1" ht="39">
      <c r="A22" s="254"/>
      <c r="B22" s="271" t="s">
        <v>93</v>
      </c>
      <c r="C22" s="271" t="s">
        <v>94</v>
      </c>
      <c r="D22" s="266" t="s">
        <v>95</v>
      </c>
      <c r="E22" s="125" t="s">
        <v>96</v>
      </c>
      <c r="F22" s="266" t="s">
        <v>97</v>
      </c>
      <c r="G22" s="125" t="s">
        <v>98</v>
      </c>
      <c r="H22" s="130" t="s">
        <v>99</v>
      </c>
      <c r="I22" s="125" t="s">
        <v>100</v>
      </c>
      <c r="J22" s="127">
        <v>4.5</v>
      </c>
      <c r="K22" s="127" t="s">
        <v>101</v>
      </c>
      <c r="L22" s="127" t="s">
        <v>101</v>
      </c>
      <c r="M22" s="125" t="s">
        <v>102</v>
      </c>
    </row>
    <row r="23" spans="1:13" ht="39">
      <c r="A23" s="254"/>
      <c r="B23" s="271" t="s">
        <v>103</v>
      </c>
      <c r="C23" s="271" t="s">
        <v>104</v>
      </c>
      <c r="D23" s="266" t="s">
        <v>46</v>
      </c>
      <c r="E23" s="125" t="s">
        <v>96</v>
      </c>
      <c r="F23" s="273" t="s">
        <v>105</v>
      </c>
      <c r="G23" s="125" t="s">
        <v>98</v>
      </c>
      <c r="H23" s="130" t="s">
        <v>99</v>
      </c>
      <c r="I23" s="125" t="s">
        <v>100</v>
      </c>
      <c r="J23" s="127">
        <v>4.5</v>
      </c>
      <c r="K23" s="127" t="s">
        <v>101</v>
      </c>
      <c r="L23" s="127" t="s">
        <v>101</v>
      </c>
      <c r="M23" s="125" t="s">
        <v>102</v>
      </c>
    </row>
    <row r="24" spans="1:13" ht="19.5">
      <c r="A24" s="125" t="s">
        <v>106</v>
      </c>
      <c r="B24" s="264" t="s">
        <v>107</v>
      </c>
      <c r="C24" s="264" t="s">
        <v>108</v>
      </c>
      <c r="D24" s="266" t="s">
        <v>18</v>
      </c>
      <c r="E24" s="127" t="s">
        <v>109</v>
      </c>
      <c r="F24" s="274" t="s">
        <v>28</v>
      </c>
      <c r="G24" s="275" t="s">
        <v>21</v>
      </c>
      <c r="H24" s="130">
        <v>0.09</v>
      </c>
      <c r="I24" s="127" t="s">
        <v>110</v>
      </c>
      <c r="J24" s="127" t="s">
        <v>110</v>
      </c>
      <c r="K24" s="127" t="s">
        <v>22</v>
      </c>
      <c r="L24" s="125" t="s">
        <v>23</v>
      </c>
      <c r="M24" s="286" t="s">
        <v>111</v>
      </c>
    </row>
    <row r="25" spans="1:13" ht="9.75">
      <c r="A25" s="127"/>
      <c r="B25" s="264" t="s">
        <v>112</v>
      </c>
      <c r="C25" s="264" t="s">
        <v>113</v>
      </c>
      <c r="D25" s="266" t="s">
        <v>18</v>
      </c>
      <c r="E25" s="127" t="s">
        <v>19</v>
      </c>
      <c r="F25" s="274" t="s">
        <v>28</v>
      </c>
      <c r="G25" s="275" t="s">
        <v>21</v>
      </c>
      <c r="H25" s="130">
        <v>0.09</v>
      </c>
      <c r="I25" s="127">
        <v>6</v>
      </c>
      <c r="J25" s="127">
        <v>6</v>
      </c>
      <c r="K25" s="127" t="s">
        <v>22</v>
      </c>
      <c r="L25" s="125" t="s">
        <v>23</v>
      </c>
      <c r="M25" s="286" t="s">
        <v>111</v>
      </c>
    </row>
    <row r="26" spans="1:13" ht="9.75">
      <c r="A26" s="127"/>
      <c r="B26" s="264" t="s">
        <v>114</v>
      </c>
      <c r="C26" s="264" t="s">
        <v>115</v>
      </c>
      <c r="D26" s="266" t="s">
        <v>116</v>
      </c>
      <c r="E26" s="127" t="s">
        <v>78</v>
      </c>
      <c r="F26" s="274" t="s">
        <v>117</v>
      </c>
      <c r="G26" s="275" t="s">
        <v>79</v>
      </c>
      <c r="H26" s="130">
        <v>0.12</v>
      </c>
      <c r="I26" s="127" t="s">
        <v>118</v>
      </c>
      <c r="J26" s="127" t="s">
        <v>119</v>
      </c>
      <c r="K26" s="127" t="s">
        <v>22</v>
      </c>
      <c r="L26" s="125" t="s">
        <v>23</v>
      </c>
      <c r="M26" s="286" t="s">
        <v>111</v>
      </c>
    </row>
    <row r="27" spans="1:13" ht="9.75">
      <c r="A27" s="127"/>
      <c r="B27" s="264" t="s">
        <v>120</v>
      </c>
      <c r="C27" s="264" t="s">
        <v>121</v>
      </c>
      <c r="D27" s="266" t="s">
        <v>18</v>
      </c>
      <c r="E27" s="127" t="s">
        <v>19</v>
      </c>
      <c r="F27" s="274" t="s">
        <v>28</v>
      </c>
      <c r="G27" s="275" t="s">
        <v>21</v>
      </c>
      <c r="H27" s="130">
        <v>0.09</v>
      </c>
      <c r="I27" s="127">
        <v>3.6</v>
      </c>
      <c r="J27" s="127">
        <v>3.6</v>
      </c>
      <c r="K27" s="127" t="s">
        <v>22</v>
      </c>
      <c r="L27" s="125" t="s">
        <v>23</v>
      </c>
      <c r="M27" s="286" t="s">
        <v>111</v>
      </c>
    </row>
    <row r="28" spans="1:13" ht="9.75">
      <c r="A28" s="127"/>
      <c r="B28" s="264" t="s">
        <v>122</v>
      </c>
      <c r="C28" s="264" t="s">
        <v>123</v>
      </c>
      <c r="D28" s="266" t="s">
        <v>18</v>
      </c>
      <c r="E28" s="127" t="s">
        <v>19</v>
      </c>
      <c r="F28" s="274" t="s">
        <v>28</v>
      </c>
      <c r="G28" s="275" t="s">
        <v>21</v>
      </c>
      <c r="H28" s="130">
        <v>0.09</v>
      </c>
      <c r="I28" s="127">
        <v>4.5</v>
      </c>
      <c r="J28" s="127">
        <v>4.5</v>
      </c>
      <c r="K28" s="127" t="s">
        <v>22</v>
      </c>
      <c r="L28" s="125" t="s">
        <v>23</v>
      </c>
      <c r="M28" s="286" t="s">
        <v>111</v>
      </c>
    </row>
    <row r="29" spans="1:13" ht="9.75">
      <c r="A29" s="127"/>
      <c r="B29" s="264" t="s">
        <v>124</v>
      </c>
      <c r="C29" s="264" t="s">
        <v>125</v>
      </c>
      <c r="D29" s="266" t="s">
        <v>18</v>
      </c>
      <c r="E29" s="127" t="s">
        <v>34</v>
      </c>
      <c r="F29" s="274" t="s">
        <v>28</v>
      </c>
      <c r="G29" s="275" t="s">
        <v>21</v>
      </c>
      <c r="H29" s="130">
        <v>0.09</v>
      </c>
      <c r="I29" s="127">
        <v>3</v>
      </c>
      <c r="J29" s="127">
        <v>3</v>
      </c>
      <c r="K29" s="127" t="s">
        <v>22</v>
      </c>
      <c r="L29" s="125" t="s">
        <v>23</v>
      </c>
      <c r="M29" s="286" t="s">
        <v>111</v>
      </c>
    </row>
    <row r="30" spans="1:13" ht="9" customHeight="1">
      <c r="A30" s="127"/>
      <c r="B30" s="264" t="s">
        <v>126</v>
      </c>
      <c r="C30" s="264" t="s">
        <v>127</v>
      </c>
      <c r="D30" s="266" t="s">
        <v>18</v>
      </c>
      <c r="E30" s="127" t="s">
        <v>109</v>
      </c>
      <c r="F30" s="274" t="s">
        <v>20</v>
      </c>
      <c r="G30" s="275" t="s">
        <v>21</v>
      </c>
      <c r="H30" s="130">
        <v>0.09</v>
      </c>
      <c r="I30" s="127">
        <v>7.5</v>
      </c>
      <c r="J30" s="127">
        <v>7.5</v>
      </c>
      <c r="K30" s="127" t="s">
        <v>22</v>
      </c>
      <c r="L30" s="125" t="s">
        <v>23</v>
      </c>
      <c r="M30" s="286" t="s">
        <v>111</v>
      </c>
    </row>
    <row r="31" spans="1:13" ht="10.5" customHeight="1">
      <c r="A31" s="127"/>
      <c r="B31" s="264" t="s">
        <v>128</v>
      </c>
      <c r="C31" s="264" t="s">
        <v>129</v>
      </c>
      <c r="D31" s="266" t="s">
        <v>46</v>
      </c>
      <c r="E31" s="127" t="s">
        <v>34</v>
      </c>
      <c r="F31" s="274" t="s">
        <v>47</v>
      </c>
      <c r="G31" s="275" t="s">
        <v>21</v>
      </c>
      <c r="H31" s="130">
        <v>0.09</v>
      </c>
      <c r="I31" s="127">
        <v>6</v>
      </c>
      <c r="J31" s="127">
        <v>6</v>
      </c>
      <c r="K31" s="127" t="s">
        <v>22</v>
      </c>
      <c r="L31" s="125" t="s">
        <v>23</v>
      </c>
      <c r="M31" s="286" t="s">
        <v>111</v>
      </c>
    </row>
    <row r="32" spans="1:13" ht="9.75">
      <c r="A32" s="127"/>
      <c r="B32" s="264" t="s">
        <v>130</v>
      </c>
      <c r="C32" s="264" t="s">
        <v>131</v>
      </c>
      <c r="D32" s="266" t="s">
        <v>18</v>
      </c>
      <c r="E32" s="127" t="s">
        <v>34</v>
      </c>
      <c r="F32" s="274" t="s">
        <v>20</v>
      </c>
      <c r="G32" s="275" t="s">
        <v>21</v>
      </c>
      <c r="H32" s="130">
        <v>0.09</v>
      </c>
      <c r="I32" s="127">
        <v>7.5</v>
      </c>
      <c r="J32" s="127">
        <v>7.5</v>
      </c>
      <c r="K32" s="127" t="s">
        <v>22</v>
      </c>
      <c r="L32" s="125" t="s">
        <v>23</v>
      </c>
      <c r="M32" s="286" t="s">
        <v>111</v>
      </c>
    </row>
    <row r="33" spans="1:13" ht="9.75">
      <c r="A33" s="127"/>
      <c r="B33" s="264" t="s">
        <v>132</v>
      </c>
      <c r="C33" s="264" t="s">
        <v>133</v>
      </c>
      <c r="D33" s="266" t="s">
        <v>46</v>
      </c>
      <c r="E33" s="127" t="s">
        <v>34</v>
      </c>
      <c r="F33" s="274" t="s">
        <v>47</v>
      </c>
      <c r="G33" s="275" t="s">
        <v>21</v>
      </c>
      <c r="H33" s="130">
        <v>0.09</v>
      </c>
      <c r="I33" s="127">
        <v>6</v>
      </c>
      <c r="J33" s="127">
        <v>6</v>
      </c>
      <c r="K33" s="127" t="s">
        <v>22</v>
      </c>
      <c r="L33" s="125" t="s">
        <v>23</v>
      </c>
      <c r="M33" s="286" t="s">
        <v>111</v>
      </c>
    </row>
    <row r="34" spans="1:13" s="245" customFormat="1" ht="9.75">
      <c r="A34" s="127"/>
      <c r="B34" s="264" t="s">
        <v>134</v>
      </c>
      <c r="C34" s="264" t="s">
        <v>135</v>
      </c>
      <c r="D34" s="266" t="s">
        <v>67</v>
      </c>
      <c r="E34" s="127" t="s">
        <v>34</v>
      </c>
      <c r="F34" s="274" t="s">
        <v>117</v>
      </c>
      <c r="G34" s="275" t="s">
        <v>79</v>
      </c>
      <c r="H34" s="130">
        <v>0.12</v>
      </c>
      <c r="I34" s="127" t="s">
        <v>118</v>
      </c>
      <c r="J34" s="127" t="s">
        <v>119</v>
      </c>
      <c r="K34" s="127" t="s">
        <v>22</v>
      </c>
      <c r="L34" s="125" t="s">
        <v>23</v>
      </c>
      <c r="M34" s="286" t="s">
        <v>111</v>
      </c>
    </row>
    <row r="35" spans="1:13" ht="34.5" customHeight="1">
      <c r="A35" s="127"/>
      <c r="B35" s="264" t="s">
        <v>136</v>
      </c>
      <c r="C35" s="264" t="s">
        <v>137</v>
      </c>
      <c r="D35" s="266" t="s">
        <v>67</v>
      </c>
      <c r="E35" s="127" t="s">
        <v>34</v>
      </c>
      <c r="F35" s="274" t="s">
        <v>117</v>
      </c>
      <c r="G35" s="275" t="s">
        <v>79</v>
      </c>
      <c r="H35" s="130">
        <v>0.12</v>
      </c>
      <c r="I35" s="127" t="s">
        <v>138</v>
      </c>
      <c r="J35" s="127" t="s">
        <v>138</v>
      </c>
      <c r="K35" s="127" t="s">
        <v>22</v>
      </c>
      <c r="L35" s="125" t="s">
        <v>23</v>
      </c>
      <c r="M35" s="286" t="s">
        <v>111</v>
      </c>
    </row>
    <row r="36" spans="1:13" ht="30" customHeight="1">
      <c r="A36" s="127"/>
      <c r="B36" s="264" t="s">
        <v>139</v>
      </c>
      <c r="C36" s="264" t="s">
        <v>140</v>
      </c>
      <c r="D36" s="266" t="s">
        <v>46</v>
      </c>
      <c r="E36" s="127" t="s">
        <v>34</v>
      </c>
      <c r="F36" s="274" t="s">
        <v>141</v>
      </c>
      <c r="G36" s="275" t="s">
        <v>43</v>
      </c>
      <c r="H36" s="130">
        <v>0.11000000000000001</v>
      </c>
      <c r="I36" s="127" t="s">
        <v>142</v>
      </c>
      <c r="J36" s="127" t="s">
        <v>142</v>
      </c>
      <c r="K36" s="127" t="s">
        <v>143</v>
      </c>
      <c r="L36" s="125" t="s">
        <v>23</v>
      </c>
      <c r="M36" s="286" t="s">
        <v>144</v>
      </c>
    </row>
    <row r="37" spans="1:13" ht="9.75">
      <c r="A37" s="127"/>
      <c r="B37" s="264" t="s">
        <v>145</v>
      </c>
      <c r="C37" s="264" t="s">
        <v>146</v>
      </c>
      <c r="D37" s="266" t="s">
        <v>147</v>
      </c>
      <c r="E37" s="127" t="s">
        <v>34</v>
      </c>
      <c r="F37" s="266" t="s">
        <v>148</v>
      </c>
      <c r="G37" s="127" t="s">
        <v>43</v>
      </c>
      <c r="H37" s="130">
        <v>0.24000000000000002</v>
      </c>
      <c r="I37" s="127" t="s">
        <v>149</v>
      </c>
      <c r="J37" s="127" t="s">
        <v>150</v>
      </c>
      <c r="K37" s="127" t="s">
        <v>22</v>
      </c>
      <c r="L37" s="125" t="s">
        <v>23</v>
      </c>
      <c r="M37" s="286" t="s">
        <v>111</v>
      </c>
    </row>
    <row r="38" spans="1:13" ht="9.75">
      <c r="A38" s="127"/>
      <c r="B38" s="264" t="s">
        <v>151</v>
      </c>
      <c r="C38" s="264" t="s">
        <v>152</v>
      </c>
      <c r="D38" s="266" t="s">
        <v>147</v>
      </c>
      <c r="E38" s="127" t="s">
        <v>34</v>
      </c>
      <c r="F38" s="266" t="s">
        <v>148</v>
      </c>
      <c r="G38" s="127" t="s">
        <v>43</v>
      </c>
      <c r="H38" s="130">
        <v>0.24000000000000002</v>
      </c>
      <c r="I38" s="127" t="s">
        <v>149</v>
      </c>
      <c r="J38" s="127" t="s">
        <v>150</v>
      </c>
      <c r="K38" s="127" t="s">
        <v>22</v>
      </c>
      <c r="L38" s="125" t="s">
        <v>23</v>
      </c>
      <c r="M38" s="286" t="s">
        <v>111</v>
      </c>
    </row>
    <row r="39" spans="1:13" ht="22.5" customHeight="1">
      <c r="A39" s="127"/>
      <c r="B39" s="264" t="s">
        <v>153</v>
      </c>
      <c r="C39" s="264" t="s">
        <v>154</v>
      </c>
      <c r="D39" s="266" t="s">
        <v>46</v>
      </c>
      <c r="E39" s="127" t="s">
        <v>34</v>
      </c>
      <c r="F39" s="266" t="s">
        <v>28</v>
      </c>
      <c r="G39" s="275" t="s">
        <v>21</v>
      </c>
      <c r="H39" s="130">
        <v>0.09</v>
      </c>
      <c r="I39" s="127" t="s">
        <v>118</v>
      </c>
      <c r="J39" s="127" t="s">
        <v>155</v>
      </c>
      <c r="K39" s="127" t="s">
        <v>22</v>
      </c>
      <c r="L39" s="125" t="s">
        <v>23</v>
      </c>
      <c r="M39" s="286" t="s">
        <v>111</v>
      </c>
    </row>
    <row r="40" spans="1:13" ht="22.5" customHeight="1">
      <c r="A40" s="127"/>
      <c r="B40" s="264" t="s">
        <v>156</v>
      </c>
      <c r="C40" s="264" t="s">
        <v>157</v>
      </c>
      <c r="D40" s="266" t="s">
        <v>18</v>
      </c>
      <c r="E40" s="127" t="s">
        <v>34</v>
      </c>
      <c r="F40" s="266" t="s">
        <v>28</v>
      </c>
      <c r="G40" s="275" t="s">
        <v>43</v>
      </c>
      <c r="H40" s="130">
        <v>0.12</v>
      </c>
      <c r="I40" s="285" t="s">
        <v>158</v>
      </c>
      <c r="J40" s="285" t="s">
        <v>159</v>
      </c>
      <c r="K40" s="127" t="s">
        <v>143</v>
      </c>
      <c r="L40" s="125" t="s">
        <v>23</v>
      </c>
      <c r="M40" s="286" t="s">
        <v>111</v>
      </c>
    </row>
    <row r="41" spans="1:13" s="245" customFormat="1" ht="39">
      <c r="A41" s="127"/>
      <c r="B41" s="264" t="s">
        <v>160</v>
      </c>
      <c r="C41" s="264" t="s">
        <v>161</v>
      </c>
      <c r="D41" s="266" t="s">
        <v>18</v>
      </c>
      <c r="E41" s="127" t="s">
        <v>162</v>
      </c>
      <c r="F41" s="127" t="s">
        <v>97</v>
      </c>
      <c r="G41" s="125" t="s">
        <v>98</v>
      </c>
      <c r="H41" s="130" t="s">
        <v>99</v>
      </c>
      <c r="I41" s="125" t="s">
        <v>163</v>
      </c>
      <c r="J41" s="125" t="s">
        <v>163</v>
      </c>
      <c r="K41" s="125" t="s">
        <v>164</v>
      </c>
      <c r="L41" s="125" t="s">
        <v>164</v>
      </c>
      <c r="M41" s="125" t="s">
        <v>102</v>
      </c>
    </row>
    <row r="42" spans="1:13" ht="39">
      <c r="A42" s="127"/>
      <c r="B42" s="264" t="s">
        <v>165</v>
      </c>
      <c r="C42" s="264" t="s">
        <v>166</v>
      </c>
      <c r="D42" s="266" t="s">
        <v>18</v>
      </c>
      <c r="E42" s="127" t="s">
        <v>19</v>
      </c>
      <c r="F42" s="127" t="s">
        <v>97</v>
      </c>
      <c r="G42" s="125" t="s">
        <v>98</v>
      </c>
      <c r="H42" s="130" t="s">
        <v>99</v>
      </c>
      <c r="I42" s="125" t="s">
        <v>167</v>
      </c>
      <c r="J42" s="125" t="s">
        <v>167</v>
      </c>
      <c r="K42" s="125" t="s">
        <v>164</v>
      </c>
      <c r="L42" s="125" t="s">
        <v>164</v>
      </c>
      <c r="M42" s="125" t="s">
        <v>102</v>
      </c>
    </row>
    <row r="43" spans="1:13" ht="19.5">
      <c r="A43" s="250" t="s">
        <v>168</v>
      </c>
      <c r="B43" s="264" t="s">
        <v>169</v>
      </c>
      <c r="C43" s="264" t="s">
        <v>170</v>
      </c>
      <c r="D43" s="266" t="s">
        <v>46</v>
      </c>
      <c r="E43" s="127" t="s">
        <v>34</v>
      </c>
      <c r="F43" s="266" t="s">
        <v>171</v>
      </c>
      <c r="G43" s="127" t="s">
        <v>43</v>
      </c>
      <c r="H43" s="276">
        <v>0.12000000000000001</v>
      </c>
      <c r="I43" s="127" t="s">
        <v>150</v>
      </c>
      <c r="J43" s="127" t="s">
        <v>150</v>
      </c>
      <c r="K43" s="127" t="s">
        <v>172</v>
      </c>
      <c r="L43" s="127" t="s">
        <v>173</v>
      </c>
      <c r="M43" s="286" t="s">
        <v>174</v>
      </c>
    </row>
    <row r="44" spans="1:13" ht="19.5">
      <c r="A44" s="254"/>
      <c r="B44" s="127" t="s">
        <v>175</v>
      </c>
      <c r="C44" s="127" t="s">
        <v>176</v>
      </c>
      <c r="D44" s="266" t="s">
        <v>46</v>
      </c>
      <c r="E44" s="127" t="s">
        <v>34</v>
      </c>
      <c r="F44" s="266" t="s">
        <v>47</v>
      </c>
      <c r="G44" s="127" t="s">
        <v>43</v>
      </c>
      <c r="H44" s="276">
        <v>0.12000000000000001</v>
      </c>
      <c r="I44" s="127">
        <v>9</v>
      </c>
      <c r="J44" s="127">
        <v>9</v>
      </c>
      <c r="K44" s="127" t="s">
        <v>172</v>
      </c>
      <c r="L44" s="127" t="s">
        <v>173</v>
      </c>
      <c r="M44" s="286" t="s">
        <v>174</v>
      </c>
    </row>
    <row r="45" spans="1:13" ht="9.75">
      <c r="A45" s="254"/>
      <c r="B45" s="127" t="s">
        <v>177</v>
      </c>
      <c r="C45" s="127" t="s">
        <v>178</v>
      </c>
      <c r="D45" s="266" t="s">
        <v>18</v>
      </c>
      <c r="E45" s="127" t="s">
        <v>179</v>
      </c>
      <c r="F45" s="266" t="s">
        <v>47</v>
      </c>
      <c r="G45" s="127" t="s">
        <v>31</v>
      </c>
      <c r="H45" s="276">
        <v>0.14</v>
      </c>
      <c r="I45" s="125" t="s">
        <v>180</v>
      </c>
      <c r="J45" s="125" t="s">
        <v>180</v>
      </c>
      <c r="K45" s="127" t="s">
        <v>172</v>
      </c>
      <c r="L45" s="127" t="s">
        <v>181</v>
      </c>
      <c r="M45" s="286" t="s">
        <v>174</v>
      </c>
    </row>
    <row r="46" spans="1:13" ht="19.5">
      <c r="A46" s="254"/>
      <c r="B46" s="127" t="s">
        <v>182</v>
      </c>
      <c r="C46" s="127" t="s">
        <v>183</v>
      </c>
      <c r="D46" s="266" t="s">
        <v>184</v>
      </c>
      <c r="E46" s="127" t="s">
        <v>34</v>
      </c>
      <c r="F46" s="266" t="s">
        <v>185</v>
      </c>
      <c r="G46" s="127" t="s">
        <v>43</v>
      </c>
      <c r="H46" s="276">
        <v>0.11</v>
      </c>
      <c r="I46" s="127" t="s">
        <v>150</v>
      </c>
      <c r="J46" s="127" t="s">
        <v>150</v>
      </c>
      <c r="K46" s="127" t="s">
        <v>172</v>
      </c>
      <c r="L46" s="127" t="s">
        <v>186</v>
      </c>
      <c r="M46" s="286" t="s">
        <v>174</v>
      </c>
    </row>
    <row r="47" spans="1:13" ht="9.75">
      <c r="A47" s="254"/>
      <c r="B47" s="127" t="s">
        <v>187</v>
      </c>
      <c r="C47" s="127" t="s">
        <v>188</v>
      </c>
      <c r="D47" s="266" t="s">
        <v>18</v>
      </c>
      <c r="E47" s="127" t="s">
        <v>34</v>
      </c>
      <c r="F47" s="266" t="s">
        <v>28</v>
      </c>
      <c r="G47" s="127" t="s">
        <v>79</v>
      </c>
      <c r="H47" s="253">
        <v>0.14</v>
      </c>
      <c r="I47" s="127" t="s">
        <v>150</v>
      </c>
      <c r="J47" s="127" t="s">
        <v>150</v>
      </c>
      <c r="K47" s="127" t="s">
        <v>189</v>
      </c>
      <c r="L47" s="127" t="s">
        <v>190</v>
      </c>
      <c r="M47" s="286" t="s">
        <v>174</v>
      </c>
    </row>
    <row r="48" spans="1:13" ht="19.5">
      <c r="A48" s="254"/>
      <c r="B48" s="264" t="s">
        <v>191</v>
      </c>
      <c r="C48" s="264" t="s">
        <v>192</v>
      </c>
      <c r="D48" s="266" t="s">
        <v>46</v>
      </c>
      <c r="E48" s="127" t="s">
        <v>34</v>
      </c>
      <c r="F48" s="266" t="s">
        <v>47</v>
      </c>
      <c r="G48" s="127" t="s">
        <v>79</v>
      </c>
      <c r="H48" s="276">
        <v>0.13</v>
      </c>
      <c r="I48" s="127">
        <v>9</v>
      </c>
      <c r="J48" s="127">
        <v>9</v>
      </c>
      <c r="K48" s="127" t="s">
        <v>172</v>
      </c>
      <c r="L48" s="127" t="s">
        <v>173</v>
      </c>
      <c r="M48" s="286" t="s">
        <v>174</v>
      </c>
    </row>
    <row r="49" spans="1:13" ht="19.5">
      <c r="A49" s="254"/>
      <c r="B49" s="127" t="s">
        <v>193</v>
      </c>
      <c r="C49" s="127" t="s">
        <v>194</v>
      </c>
      <c r="D49" s="266" t="s">
        <v>195</v>
      </c>
      <c r="E49" s="127" t="s">
        <v>34</v>
      </c>
      <c r="F49" s="266" t="s">
        <v>196</v>
      </c>
      <c r="G49" s="127" t="s">
        <v>21</v>
      </c>
      <c r="H49" s="276">
        <v>0.1</v>
      </c>
      <c r="I49" s="127">
        <v>30</v>
      </c>
      <c r="J49" s="127">
        <v>30</v>
      </c>
      <c r="K49" s="127" t="s">
        <v>172</v>
      </c>
      <c r="L49" s="127" t="s">
        <v>197</v>
      </c>
      <c r="M49" s="286" t="s">
        <v>174</v>
      </c>
    </row>
    <row r="50" spans="1:13" ht="19.5">
      <c r="A50" s="254"/>
      <c r="B50" s="264" t="s">
        <v>198</v>
      </c>
      <c r="C50" s="264" t="s">
        <v>199</v>
      </c>
      <c r="D50" s="266" t="s">
        <v>18</v>
      </c>
      <c r="E50" s="127" t="s">
        <v>34</v>
      </c>
      <c r="F50" s="266" t="s">
        <v>28</v>
      </c>
      <c r="G50" s="127" t="s">
        <v>31</v>
      </c>
      <c r="H50" s="276">
        <v>0.14</v>
      </c>
      <c r="I50" s="127" t="s">
        <v>149</v>
      </c>
      <c r="J50" s="127" t="s">
        <v>149</v>
      </c>
      <c r="K50" s="127" t="s">
        <v>172</v>
      </c>
      <c r="L50" s="127" t="s">
        <v>200</v>
      </c>
      <c r="M50" s="286" t="s">
        <v>174</v>
      </c>
    </row>
    <row r="51" spans="1:13" ht="19.5">
      <c r="A51" s="254"/>
      <c r="B51" s="127" t="s">
        <v>201</v>
      </c>
      <c r="C51" s="127" t="s">
        <v>202</v>
      </c>
      <c r="D51" s="266" t="s">
        <v>18</v>
      </c>
      <c r="E51" s="127" t="s">
        <v>34</v>
      </c>
      <c r="F51" s="266" t="s">
        <v>28</v>
      </c>
      <c r="G51" s="127" t="s">
        <v>79</v>
      </c>
      <c r="H51" s="253">
        <v>0.12</v>
      </c>
      <c r="I51" s="127" t="s">
        <v>203</v>
      </c>
      <c r="J51" s="127" t="s">
        <v>203</v>
      </c>
      <c r="K51" s="127" t="s">
        <v>172</v>
      </c>
      <c r="L51" s="127" t="s">
        <v>200</v>
      </c>
      <c r="M51" s="286" t="s">
        <v>174</v>
      </c>
    </row>
    <row r="52" spans="1:13" ht="21" customHeight="1">
      <c r="A52" s="254"/>
      <c r="B52" s="127" t="s">
        <v>204</v>
      </c>
      <c r="C52" s="127" t="s">
        <v>205</v>
      </c>
      <c r="D52" s="266" t="s">
        <v>46</v>
      </c>
      <c r="E52" s="127" t="s">
        <v>34</v>
      </c>
      <c r="F52" s="266" t="s">
        <v>47</v>
      </c>
      <c r="G52" s="127" t="s">
        <v>79</v>
      </c>
      <c r="H52" s="276">
        <v>0.13</v>
      </c>
      <c r="I52" s="127" t="s">
        <v>203</v>
      </c>
      <c r="J52" s="127" t="s">
        <v>203</v>
      </c>
      <c r="K52" s="127" t="s">
        <v>172</v>
      </c>
      <c r="L52" s="127" t="s">
        <v>173</v>
      </c>
      <c r="M52" s="286" t="s">
        <v>174</v>
      </c>
    </row>
    <row r="53" spans="1:13" ht="19.5">
      <c r="A53" s="254"/>
      <c r="B53" s="264" t="s">
        <v>206</v>
      </c>
      <c r="C53" s="264" t="s">
        <v>207</v>
      </c>
      <c r="D53" s="266" t="s">
        <v>18</v>
      </c>
      <c r="E53" s="127" t="s">
        <v>208</v>
      </c>
      <c r="F53" s="266" t="s">
        <v>20</v>
      </c>
      <c r="G53" s="127" t="s">
        <v>79</v>
      </c>
      <c r="H53" s="276">
        <v>0.13</v>
      </c>
      <c r="I53" s="127" t="s">
        <v>149</v>
      </c>
      <c r="J53" s="127" t="s">
        <v>209</v>
      </c>
      <c r="K53" s="127" t="s">
        <v>172</v>
      </c>
      <c r="L53" s="127" t="s">
        <v>181</v>
      </c>
      <c r="M53" s="286" t="s">
        <v>174</v>
      </c>
    </row>
    <row r="54" spans="1:13" ht="19.5">
      <c r="A54" s="254"/>
      <c r="B54" s="127" t="s">
        <v>210</v>
      </c>
      <c r="C54" s="127" t="s">
        <v>211</v>
      </c>
      <c r="D54" s="266" t="s">
        <v>18</v>
      </c>
      <c r="E54" s="127" t="s">
        <v>34</v>
      </c>
      <c r="F54" s="266" t="s">
        <v>28</v>
      </c>
      <c r="G54" s="127" t="s">
        <v>79</v>
      </c>
      <c r="H54" s="276">
        <v>0.13</v>
      </c>
      <c r="I54" s="127" t="s">
        <v>149</v>
      </c>
      <c r="J54" s="127" t="s">
        <v>149</v>
      </c>
      <c r="K54" s="127" t="s">
        <v>172</v>
      </c>
      <c r="L54" s="127" t="s">
        <v>200</v>
      </c>
      <c r="M54" s="286" t="s">
        <v>174</v>
      </c>
    </row>
    <row r="55" spans="1:13" ht="46.5" customHeight="1">
      <c r="A55" s="277"/>
      <c r="B55" s="264" t="s">
        <v>212</v>
      </c>
      <c r="C55" s="264" t="s">
        <v>213</v>
      </c>
      <c r="D55" s="252" t="s">
        <v>214</v>
      </c>
      <c r="E55" s="127" t="s">
        <v>34</v>
      </c>
      <c r="F55" s="266" t="s">
        <v>171</v>
      </c>
      <c r="G55" s="127" t="s">
        <v>79</v>
      </c>
      <c r="H55" s="276">
        <v>0.13</v>
      </c>
      <c r="I55" s="127" t="s">
        <v>215</v>
      </c>
      <c r="J55" s="125">
        <v>18</v>
      </c>
      <c r="K55" s="127" t="s">
        <v>172</v>
      </c>
      <c r="L55" s="127" t="s">
        <v>216</v>
      </c>
      <c r="M55" s="286" t="s">
        <v>174</v>
      </c>
    </row>
    <row r="56" spans="1:13" ht="19.5">
      <c r="A56" s="277"/>
      <c r="B56" s="127" t="s">
        <v>217</v>
      </c>
      <c r="C56" s="127" t="s">
        <v>218</v>
      </c>
      <c r="D56" s="252" t="s">
        <v>214</v>
      </c>
      <c r="E56" s="127" t="s">
        <v>34</v>
      </c>
      <c r="F56" s="266" t="s">
        <v>171</v>
      </c>
      <c r="G56" s="127" t="s">
        <v>43</v>
      </c>
      <c r="H56" s="276">
        <v>0.12000000000000001</v>
      </c>
      <c r="I56" s="127" t="s">
        <v>219</v>
      </c>
      <c r="J56" s="127" t="s">
        <v>219</v>
      </c>
      <c r="K56" s="127" t="s">
        <v>172</v>
      </c>
      <c r="L56" s="127" t="s">
        <v>186</v>
      </c>
      <c r="M56" s="286" t="s">
        <v>174</v>
      </c>
    </row>
    <row r="57" spans="1:13" ht="19.5">
      <c r="A57" s="277"/>
      <c r="B57" s="127" t="s">
        <v>220</v>
      </c>
      <c r="C57" s="264" t="s">
        <v>221</v>
      </c>
      <c r="D57" s="266" t="s">
        <v>18</v>
      </c>
      <c r="E57" s="127" t="s">
        <v>34</v>
      </c>
      <c r="F57" s="266" t="s">
        <v>20</v>
      </c>
      <c r="G57" s="127" t="s">
        <v>43</v>
      </c>
      <c r="H57" s="276">
        <v>0.12000000000000001</v>
      </c>
      <c r="I57" s="127" t="s">
        <v>150</v>
      </c>
      <c r="J57" s="127" t="s">
        <v>150</v>
      </c>
      <c r="K57" s="127" t="s">
        <v>172</v>
      </c>
      <c r="L57" s="127" t="s">
        <v>186</v>
      </c>
      <c r="M57" s="286" t="s">
        <v>174</v>
      </c>
    </row>
    <row r="58" spans="1:13" s="245" customFormat="1" ht="39">
      <c r="A58" s="147"/>
      <c r="B58" s="127" t="s">
        <v>222</v>
      </c>
      <c r="C58" s="264" t="s">
        <v>223</v>
      </c>
      <c r="D58" s="266" t="s">
        <v>46</v>
      </c>
      <c r="E58" s="127" t="s">
        <v>224</v>
      </c>
      <c r="F58" s="266" t="s">
        <v>225</v>
      </c>
      <c r="G58" s="127" t="s">
        <v>43</v>
      </c>
      <c r="H58" s="130" t="s">
        <v>99</v>
      </c>
      <c r="I58" s="127">
        <v>15</v>
      </c>
      <c r="J58" s="127">
        <v>15</v>
      </c>
      <c r="K58" s="127" t="s">
        <v>226</v>
      </c>
      <c r="L58" s="127" t="s">
        <v>226</v>
      </c>
      <c r="M58" s="286" t="s">
        <v>227</v>
      </c>
    </row>
    <row r="59" spans="1:13" ht="39">
      <c r="A59" s="147"/>
      <c r="B59" s="127" t="s">
        <v>228</v>
      </c>
      <c r="C59" s="264" t="s">
        <v>229</v>
      </c>
      <c r="D59" s="266" t="s">
        <v>18</v>
      </c>
      <c r="E59" s="127" t="s">
        <v>179</v>
      </c>
      <c r="F59" s="266" t="s">
        <v>225</v>
      </c>
      <c r="G59" s="127" t="s">
        <v>31</v>
      </c>
      <c r="H59" s="130" t="s">
        <v>99</v>
      </c>
      <c r="I59" s="127">
        <v>9</v>
      </c>
      <c r="J59" s="127">
        <v>9</v>
      </c>
      <c r="K59" s="127" t="s">
        <v>226</v>
      </c>
      <c r="L59" s="127" t="s">
        <v>226</v>
      </c>
      <c r="M59" s="286" t="s">
        <v>227</v>
      </c>
    </row>
    <row r="60" spans="1:13" ht="19.5">
      <c r="A60" s="261" t="s">
        <v>230</v>
      </c>
      <c r="B60" s="127" t="s">
        <v>231</v>
      </c>
      <c r="C60" s="127" t="s">
        <v>232</v>
      </c>
      <c r="D60" s="266" t="s">
        <v>233</v>
      </c>
      <c r="E60" s="127" t="s">
        <v>234</v>
      </c>
      <c r="F60" s="266" t="s">
        <v>235</v>
      </c>
      <c r="G60" s="127" t="s">
        <v>236</v>
      </c>
      <c r="H60" s="276">
        <v>0.15</v>
      </c>
      <c r="I60" s="127">
        <v>60</v>
      </c>
      <c r="J60" s="127">
        <v>60</v>
      </c>
      <c r="K60" s="127" t="s">
        <v>237</v>
      </c>
      <c r="L60" s="127" t="s">
        <v>238</v>
      </c>
      <c r="M60" s="286" t="s">
        <v>239</v>
      </c>
    </row>
    <row r="61" spans="1:13" ht="45" customHeight="1">
      <c r="A61" s="250" t="s">
        <v>240</v>
      </c>
      <c r="B61" s="127" t="s">
        <v>241</v>
      </c>
      <c r="C61" s="127" t="s">
        <v>242</v>
      </c>
      <c r="D61" s="266" t="s">
        <v>243</v>
      </c>
      <c r="E61" s="127" t="s">
        <v>244</v>
      </c>
      <c r="F61" s="266" t="s">
        <v>245</v>
      </c>
      <c r="G61" s="127" t="s">
        <v>38</v>
      </c>
      <c r="H61" s="253" t="s">
        <v>246</v>
      </c>
      <c r="I61" s="127" t="s">
        <v>247</v>
      </c>
      <c r="J61" s="127" t="s">
        <v>248</v>
      </c>
      <c r="K61" s="127" t="s">
        <v>249</v>
      </c>
      <c r="L61" s="127" t="s">
        <v>249</v>
      </c>
      <c r="M61" s="286" t="s">
        <v>250</v>
      </c>
    </row>
    <row r="62" spans="1:13" ht="35.25" customHeight="1">
      <c r="A62" s="254"/>
      <c r="B62" s="127" t="s">
        <v>251</v>
      </c>
      <c r="C62" s="127" t="s">
        <v>252</v>
      </c>
      <c r="D62" s="266" t="s">
        <v>243</v>
      </c>
      <c r="E62" s="127" t="s">
        <v>244</v>
      </c>
      <c r="F62" s="266" t="s">
        <v>245</v>
      </c>
      <c r="G62" s="127" t="s">
        <v>38</v>
      </c>
      <c r="H62" s="253" t="s">
        <v>246</v>
      </c>
      <c r="I62" s="127" t="s">
        <v>247</v>
      </c>
      <c r="J62" s="127" t="s">
        <v>248</v>
      </c>
      <c r="K62" s="127" t="s">
        <v>249</v>
      </c>
      <c r="L62" s="127" t="s">
        <v>249</v>
      </c>
      <c r="M62" s="286" t="s">
        <v>250</v>
      </c>
    </row>
    <row r="63" spans="1:13" ht="35.25" customHeight="1">
      <c r="A63" s="254"/>
      <c r="B63" s="127" t="s">
        <v>253</v>
      </c>
      <c r="C63" s="127" t="s">
        <v>254</v>
      </c>
      <c r="D63" s="266" t="s">
        <v>255</v>
      </c>
      <c r="E63" s="127" t="s">
        <v>244</v>
      </c>
      <c r="F63" s="266" t="s">
        <v>245</v>
      </c>
      <c r="G63" s="127" t="s">
        <v>38</v>
      </c>
      <c r="H63" s="253" t="s">
        <v>256</v>
      </c>
      <c r="I63" s="127" t="s">
        <v>247</v>
      </c>
      <c r="J63" s="127" t="s">
        <v>248</v>
      </c>
      <c r="K63" s="127" t="s">
        <v>249</v>
      </c>
      <c r="L63" s="127" t="s">
        <v>249</v>
      </c>
      <c r="M63" s="286" t="s">
        <v>250</v>
      </c>
    </row>
    <row r="64" spans="1:13" ht="19.5">
      <c r="A64" s="254"/>
      <c r="B64" s="125" t="s">
        <v>257</v>
      </c>
      <c r="C64" s="125" t="s">
        <v>258</v>
      </c>
      <c r="D64" s="278" t="s">
        <v>259</v>
      </c>
      <c r="E64" s="125" t="s">
        <v>260</v>
      </c>
      <c r="F64" s="252" t="s">
        <v>261</v>
      </c>
      <c r="G64" s="125" t="s">
        <v>262</v>
      </c>
      <c r="H64" s="279">
        <v>0.015</v>
      </c>
      <c r="I64" s="125">
        <v>9</v>
      </c>
      <c r="J64" s="125">
        <v>9</v>
      </c>
      <c r="K64" s="125" t="s">
        <v>263</v>
      </c>
      <c r="L64" s="125" t="s">
        <v>264</v>
      </c>
      <c r="M64" s="281" t="s">
        <v>111</v>
      </c>
    </row>
    <row r="65" spans="1:13" ht="19.5">
      <c r="A65" s="254"/>
      <c r="B65" s="125" t="s">
        <v>265</v>
      </c>
      <c r="C65" s="125" t="s">
        <v>266</v>
      </c>
      <c r="D65" s="252" t="s">
        <v>267</v>
      </c>
      <c r="E65" s="125" t="s">
        <v>260</v>
      </c>
      <c r="F65" s="252" t="s">
        <v>261</v>
      </c>
      <c r="G65" s="125" t="s">
        <v>268</v>
      </c>
      <c r="H65" s="279">
        <v>0.022</v>
      </c>
      <c r="I65" s="125">
        <v>9</v>
      </c>
      <c r="J65" s="125">
        <v>9</v>
      </c>
      <c r="K65" s="125" t="s">
        <v>263</v>
      </c>
      <c r="L65" s="125" t="s">
        <v>264</v>
      </c>
      <c r="M65" s="281" t="s">
        <v>111</v>
      </c>
    </row>
    <row r="66" spans="1:13" ht="19.5">
      <c r="A66" s="127"/>
      <c r="B66" s="125" t="s">
        <v>269</v>
      </c>
      <c r="C66" s="125" t="s">
        <v>270</v>
      </c>
      <c r="D66" s="252" t="s">
        <v>267</v>
      </c>
      <c r="E66" s="125" t="s">
        <v>260</v>
      </c>
      <c r="F66" s="252" t="s">
        <v>261</v>
      </c>
      <c r="G66" s="125" t="s">
        <v>271</v>
      </c>
      <c r="H66" s="279">
        <v>0.03</v>
      </c>
      <c r="I66" s="125">
        <v>9</v>
      </c>
      <c r="J66" s="125">
        <v>9</v>
      </c>
      <c r="K66" s="125" t="s">
        <v>263</v>
      </c>
      <c r="L66" s="125" t="s">
        <v>264</v>
      </c>
      <c r="M66" s="281" t="s">
        <v>111</v>
      </c>
    </row>
    <row r="67" spans="1:13" s="246" customFormat="1" ht="15" customHeight="1">
      <c r="A67" s="287" t="s">
        <v>272</v>
      </c>
      <c r="B67" s="287"/>
      <c r="C67" s="287"/>
      <c r="D67" s="287"/>
      <c r="E67" s="287"/>
      <c r="F67" s="287"/>
      <c r="G67" s="287"/>
      <c r="H67" s="287"/>
      <c r="I67" s="287"/>
      <c r="J67" s="287"/>
      <c r="K67" s="287"/>
      <c r="L67" s="287"/>
      <c r="M67" s="287"/>
    </row>
    <row r="68" spans="1:13" s="246" customFormat="1" ht="15" customHeight="1">
      <c r="A68" s="287" t="s">
        <v>273</v>
      </c>
      <c r="B68" s="287"/>
      <c r="C68" s="287"/>
      <c r="D68" s="287"/>
      <c r="E68" s="287"/>
      <c r="F68" s="287"/>
      <c r="G68" s="287"/>
      <c r="H68" s="287"/>
      <c r="I68" s="287"/>
      <c r="J68" s="287"/>
      <c r="K68" s="287"/>
      <c r="L68" s="287"/>
      <c r="M68" s="287"/>
    </row>
    <row r="69" spans="1:13" s="246" customFormat="1" ht="15" customHeight="1">
      <c r="A69" s="287" t="s">
        <v>274</v>
      </c>
      <c r="B69" s="287" t="s">
        <v>275</v>
      </c>
      <c r="C69" s="287"/>
      <c r="D69" s="287"/>
      <c r="E69" s="287"/>
      <c r="F69" s="287"/>
      <c r="G69" s="287"/>
      <c r="H69" s="287"/>
      <c r="I69" s="287"/>
      <c r="J69" s="287"/>
      <c r="K69" s="287"/>
      <c r="L69" s="287"/>
      <c r="M69" s="287"/>
    </row>
    <row r="70" spans="1:13" s="246" customFormat="1" ht="15" customHeight="1">
      <c r="A70" s="287" t="s">
        <v>276</v>
      </c>
      <c r="B70" s="287"/>
      <c r="C70" s="287"/>
      <c r="D70" s="287"/>
      <c r="E70" s="287"/>
      <c r="F70" s="287"/>
      <c r="G70" s="287"/>
      <c r="H70" s="287"/>
      <c r="I70" s="287"/>
      <c r="J70" s="287"/>
      <c r="K70" s="287"/>
      <c r="L70" s="287"/>
      <c r="M70" s="287"/>
    </row>
  </sheetData>
  <sheetProtection/>
  <mergeCells count="8">
    <mergeCell ref="A67:M67"/>
    <mergeCell ref="A68:M68"/>
    <mergeCell ref="A69:M69"/>
    <mergeCell ref="A70:M70"/>
    <mergeCell ref="A3:A19"/>
    <mergeCell ref="A24:A42"/>
    <mergeCell ref="A43:A59"/>
    <mergeCell ref="A61:A66"/>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B35" sqref="B35"/>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649</v>
      </c>
      <c r="D23" s="2"/>
      <c r="E23" s="2"/>
      <c r="F23" s="2"/>
      <c r="G23" s="2"/>
      <c r="H23" s="2"/>
    </row>
    <row r="24" spans="3:8" ht="17.25">
      <c r="C24" s="3"/>
      <c r="D24" s="4" t="s">
        <v>650</v>
      </c>
      <c r="E24" s="4" t="s">
        <v>230</v>
      </c>
      <c r="F24" s="4" t="s">
        <v>651</v>
      </c>
      <c r="G24" s="4" t="s">
        <v>652</v>
      </c>
      <c r="H24" s="4" t="s">
        <v>653</v>
      </c>
    </row>
    <row r="25" spans="3:8" ht="14.25">
      <c r="C25" s="5" t="s">
        <v>654</v>
      </c>
      <c r="D25" s="5" t="s">
        <v>626</v>
      </c>
      <c r="E25" s="5" t="s">
        <v>626</v>
      </c>
      <c r="F25" s="5" t="s">
        <v>626</v>
      </c>
      <c r="G25" s="5" t="s">
        <v>655</v>
      </c>
      <c r="H25" s="5" t="s">
        <v>656</v>
      </c>
    </row>
    <row r="26" spans="3:8" ht="23.25" customHeight="1">
      <c r="C26" s="5"/>
      <c r="D26" s="5"/>
      <c r="E26" s="5"/>
      <c r="F26" s="5"/>
      <c r="G26" s="5"/>
      <c r="H26" s="5"/>
    </row>
    <row r="27" spans="3:8" ht="14.25">
      <c r="C27" s="5" t="s">
        <v>657</v>
      </c>
      <c r="D27" s="6" t="s">
        <v>658</v>
      </c>
      <c r="E27" s="6" t="s">
        <v>658</v>
      </c>
      <c r="F27" s="6" t="s">
        <v>659</v>
      </c>
      <c r="G27" s="6" t="s">
        <v>660</v>
      </c>
      <c r="H27" s="6" t="s">
        <v>661</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662</v>
      </c>
      <c r="D34" s="4"/>
      <c r="E34" s="4"/>
      <c r="F34" s="4"/>
      <c r="G34" s="4"/>
      <c r="H34" s="4"/>
    </row>
    <row r="35" spans="3:8" ht="17.25">
      <c r="C35" s="7" t="s">
        <v>663</v>
      </c>
      <c r="D35" s="7"/>
      <c r="E35" s="7"/>
      <c r="F35" s="7"/>
      <c r="G35" s="7"/>
      <c r="H35" s="7"/>
    </row>
    <row r="36" spans="3:8" ht="17.25">
      <c r="C36" s="7" t="s">
        <v>664</v>
      </c>
      <c r="D36" s="7"/>
      <c r="E36" s="7"/>
      <c r="F36" s="7"/>
      <c r="G36" s="7"/>
      <c r="H36" s="7"/>
    </row>
    <row r="37" spans="3:8" ht="17.25">
      <c r="C37" s="7" t="s">
        <v>665</v>
      </c>
      <c r="D37" s="7"/>
      <c r="E37" s="7"/>
      <c r="F37" s="7"/>
      <c r="G37" s="7"/>
      <c r="H37" s="7"/>
    </row>
    <row r="38" spans="3:8" ht="17.25">
      <c r="C38" s="7" t="s">
        <v>666</v>
      </c>
      <c r="D38" s="7"/>
      <c r="E38" s="7"/>
      <c r="F38" s="7"/>
      <c r="G38" s="7"/>
      <c r="H38" s="7"/>
    </row>
    <row r="39" spans="3:8" ht="17.25">
      <c r="C39" s="7" t="s">
        <v>667</v>
      </c>
      <c r="D39" s="7"/>
      <c r="E39" s="7"/>
      <c r="F39" s="7"/>
      <c r="G39" s="7"/>
      <c r="H39" s="7"/>
    </row>
    <row r="40" spans="3:8" ht="17.25">
      <c r="C40" s="7" t="s">
        <v>668</v>
      </c>
      <c r="D40" s="7"/>
      <c r="E40" s="7"/>
      <c r="F40" s="7"/>
      <c r="G40" s="7"/>
      <c r="H40" s="7"/>
    </row>
    <row r="41" spans="3:8" ht="17.25">
      <c r="C41" s="7" t="s">
        <v>669</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2"/>
  <sheetViews>
    <sheetView workbookViewId="0" topLeftCell="A1">
      <pane xSplit="4" ySplit="3" topLeftCell="E4" activePane="bottomRight" state="frozen"/>
      <selection pane="bottomRight" activeCell="N26" sqref="N26"/>
    </sheetView>
  </sheetViews>
  <sheetFormatPr defaultColWidth="9.00390625" defaultRowHeight="14.25"/>
  <cols>
    <col min="5" max="5" width="10.875" style="181" customWidth="1"/>
    <col min="6" max="6" width="12.50390625" style="0" customWidth="1"/>
    <col min="7" max="7" width="13.00390625" style="0" customWidth="1"/>
    <col min="8" max="8" width="10.50390625" style="181" customWidth="1"/>
    <col min="9" max="9" width="12.00390625" style="0" customWidth="1"/>
    <col min="10" max="10" width="12.50390625" style="182" customWidth="1"/>
    <col min="11" max="11" width="12.50390625" style="0" customWidth="1"/>
    <col min="12" max="12" width="10.75390625" style="181" customWidth="1"/>
    <col min="13" max="13" width="12.50390625" style="0" customWidth="1"/>
    <col min="14" max="14" width="12.00390625" style="0" customWidth="1"/>
    <col min="15" max="15" width="14.375" style="0" customWidth="1"/>
  </cols>
  <sheetData>
    <row r="1" spans="1:15" s="104" customFormat="1" ht="14.25">
      <c r="A1" s="15" t="s">
        <v>277</v>
      </c>
      <c r="B1" s="16"/>
      <c r="C1" s="16"/>
      <c r="D1" s="16"/>
      <c r="E1" s="16"/>
      <c r="F1" s="16"/>
      <c r="G1" s="16"/>
      <c r="H1" s="16"/>
      <c r="I1" s="16"/>
      <c r="J1" s="16"/>
      <c r="K1" s="16"/>
      <c r="L1" s="16"/>
      <c r="M1" s="16"/>
      <c r="N1" s="16"/>
      <c r="O1" s="16" t="str">
        <f>'交易简表'!M1</f>
        <v>（更新至2019年6月5日）</v>
      </c>
    </row>
    <row r="2" spans="1:15" s="104" customFormat="1" ht="14.25">
      <c r="A2" s="183"/>
      <c r="B2" s="16"/>
      <c r="C2" s="16"/>
      <c r="D2" s="16"/>
      <c r="E2" s="184" t="s">
        <v>278</v>
      </c>
      <c r="F2" s="16"/>
      <c r="G2" s="16"/>
      <c r="H2" s="185" t="s">
        <v>279</v>
      </c>
      <c r="I2" s="221"/>
      <c r="J2" s="222"/>
      <c r="K2" s="221"/>
      <c r="L2" s="223" t="s">
        <v>280</v>
      </c>
      <c r="M2" s="224"/>
      <c r="N2" s="224"/>
      <c r="O2" s="224"/>
    </row>
    <row r="3" spans="1:15" s="104" customFormat="1" ht="27">
      <c r="A3" s="186" t="s">
        <v>2</v>
      </c>
      <c r="B3" s="187" t="s">
        <v>3</v>
      </c>
      <c r="C3" s="187" t="s">
        <v>4</v>
      </c>
      <c r="D3" s="187" t="s">
        <v>5</v>
      </c>
      <c r="E3" s="188" t="s">
        <v>8</v>
      </c>
      <c r="F3" s="187" t="s">
        <v>281</v>
      </c>
      <c r="G3" s="187" t="s">
        <v>9</v>
      </c>
      <c r="H3" s="188" t="s">
        <v>282</v>
      </c>
      <c r="I3" s="187" t="s">
        <v>281</v>
      </c>
      <c r="J3" s="225" t="s">
        <v>9</v>
      </c>
      <c r="K3" s="187" t="s">
        <v>283</v>
      </c>
      <c r="L3" s="188" t="s">
        <v>282</v>
      </c>
      <c r="M3" s="187" t="s">
        <v>281</v>
      </c>
      <c r="N3" s="187" t="s">
        <v>9</v>
      </c>
      <c r="O3" s="187" t="s">
        <v>283</v>
      </c>
    </row>
    <row r="4" spans="1:16" ht="14.25" customHeight="1">
      <c r="A4" s="189" t="s">
        <v>15</v>
      </c>
      <c r="B4" s="190" t="s">
        <v>16</v>
      </c>
      <c r="C4" s="190" t="s">
        <v>17</v>
      </c>
      <c r="D4" s="191" t="s">
        <v>18</v>
      </c>
      <c r="E4" s="192">
        <v>0.04</v>
      </c>
      <c r="F4" s="193">
        <v>0.05</v>
      </c>
      <c r="G4" s="193">
        <f>F4+5%</f>
        <v>0.1</v>
      </c>
      <c r="H4" s="194">
        <f>E4+3%</f>
        <v>0.07</v>
      </c>
      <c r="I4" s="219">
        <f>H4+2%</f>
        <v>0.09000000000000001</v>
      </c>
      <c r="J4" s="226">
        <f>I4+5%</f>
        <v>0.14</v>
      </c>
      <c r="K4" s="227" t="s">
        <v>284</v>
      </c>
      <c r="L4" s="228">
        <f>H4+3%</f>
        <v>0.1</v>
      </c>
      <c r="M4" s="219">
        <f>L4+2%</f>
        <v>0.12000000000000001</v>
      </c>
      <c r="N4" s="229">
        <f>M4+5%</f>
        <v>0.17</v>
      </c>
      <c r="O4" s="227" t="s">
        <v>285</v>
      </c>
      <c r="P4" s="230"/>
    </row>
    <row r="5" spans="1:16" ht="14.25">
      <c r="A5" s="195"/>
      <c r="B5" s="196" t="s">
        <v>25</v>
      </c>
      <c r="C5" s="196" t="s">
        <v>26</v>
      </c>
      <c r="D5" s="191" t="s">
        <v>27</v>
      </c>
      <c r="E5" s="192">
        <v>0.04</v>
      </c>
      <c r="F5" s="197">
        <v>0.05</v>
      </c>
      <c r="G5" s="193">
        <f aca="true" t="shared" si="0" ref="G5:G21">F5+5%</f>
        <v>0.1</v>
      </c>
      <c r="H5" s="194">
        <f aca="true" t="shared" si="1" ref="H5:H24">E5+3%</f>
        <v>0.07</v>
      </c>
      <c r="I5" s="219">
        <f aca="true" t="shared" si="2" ref="I5:I21">H5+2%</f>
        <v>0.09000000000000001</v>
      </c>
      <c r="J5" s="226">
        <f aca="true" t="shared" si="3" ref="J5:J21">I5+5%</f>
        <v>0.14</v>
      </c>
      <c r="K5" s="231"/>
      <c r="L5" s="228">
        <f aca="true" t="shared" si="4" ref="L5:L22">H5+3%</f>
        <v>0.1</v>
      </c>
      <c r="M5" s="219">
        <f aca="true" t="shared" si="5" ref="M5:M21">L5+2%</f>
        <v>0.12000000000000001</v>
      </c>
      <c r="N5" s="229">
        <f aca="true" t="shared" si="6" ref="N5:N21">M5+5%</f>
        <v>0.17</v>
      </c>
      <c r="O5" s="231"/>
      <c r="P5" s="230"/>
    </row>
    <row r="6" spans="1:16" ht="14.25">
      <c r="A6" s="195"/>
      <c r="B6" s="196" t="s">
        <v>29</v>
      </c>
      <c r="C6" s="196" t="s">
        <v>30</v>
      </c>
      <c r="D6" s="191" t="s">
        <v>27</v>
      </c>
      <c r="E6" s="192">
        <v>0.07</v>
      </c>
      <c r="F6" s="197">
        <v>0.2</v>
      </c>
      <c r="G6" s="193">
        <f t="shared" si="0"/>
        <v>0.25</v>
      </c>
      <c r="H6" s="194">
        <f t="shared" si="1"/>
        <v>0.1</v>
      </c>
      <c r="I6" s="219">
        <v>0.2</v>
      </c>
      <c r="J6" s="226">
        <f t="shared" si="3"/>
        <v>0.25</v>
      </c>
      <c r="K6" s="231"/>
      <c r="L6" s="228">
        <f t="shared" si="4"/>
        <v>0.13</v>
      </c>
      <c r="M6" s="219">
        <v>0.2</v>
      </c>
      <c r="N6" s="229">
        <f t="shared" si="6"/>
        <v>0.25</v>
      </c>
      <c r="O6" s="231"/>
      <c r="P6" s="230"/>
    </row>
    <row r="7" spans="1:16" ht="14.25">
      <c r="A7" s="195"/>
      <c r="B7" s="196" t="s">
        <v>32</v>
      </c>
      <c r="C7" s="196" t="s">
        <v>33</v>
      </c>
      <c r="D7" s="191" t="s">
        <v>27</v>
      </c>
      <c r="E7" s="192">
        <v>0.04</v>
      </c>
      <c r="F7" s="197">
        <v>0.05</v>
      </c>
      <c r="G7" s="193">
        <f t="shared" si="0"/>
        <v>0.1</v>
      </c>
      <c r="H7" s="194">
        <f t="shared" si="1"/>
        <v>0.07</v>
      </c>
      <c r="I7" s="219">
        <v>0.09</v>
      </c>
      <c r="J7" s="226">
        <f t="shared" si="3"/>
        <v>0.14</v>
      </c>
      <c r="K7" s="231"/>
      <c r="L7" s="228">
        <f t="shared" si="4"/>
        <v>0.1</v>
      </c>
      <c r="M7" s="219">
        <v>0.12</v>
      </c>
      <c r="N7" s="229">
        <f t="shared" si="6"/>
        <v>0.16999999999999998</v>
      </c>
      <c r="O7" s="231"/>
      <c r="P7" s="230"/>
    </row>
    <row r="8" spans="1:16" ht="14.25">
      <c r="A8" s="195"/>
      <c r="B8" s="196" t="s">
        <v>35</v>
      </c>
      <c r="C8" s="196" t="s">
        <v>36</v>
      </c>
      <c r="D8" s="191" t="s">
        <v>18</v>
      </c>
      <c r="E8" s="192">
        <v>0.1</v>
      </c>
      <c r="F8" s="197">
        <v>0.2</v>
      </c>
      <c r="G8" s="193">
        <f t="shared" si="0"/>
        <v>0.25</v>
      </c>
      <c r="H8" s="194">
        <f t="shared" si="1"/>
        <v>0.13</v>
      </c>
      <c r="I8" s="219">
        <v>0.2</v>
      </c>
      <c r="J8" s="226">
        <f t="shared" si="3"/>
        <v>0.25</v>
      </c>
      <c r="K8" s="231"/>
      <c r="L8" s="228">
        <f t="shared" si="4"/>
        <v>0.16</v>
      </c>
      <c r="M8" s="219">
        <v>0.2</v>
      </c>
      <c r="N8" s="229">
        <f t="shared" si="6"/>
        <v>0.25</v>
      </c>
      <c r="O8" s="231"/>
      <c r="P8" s="230"/>
    </row>
    <row r="9" spans="1:16" ht="14.25">
      <c r="A9" s="195"/>
      <c r="B9" s="198" t="s">
        <v>40</v>
      </c>
      <c r="C9" s="198" t="s">
        <v>41</v>
      </c>
      <c r="D9" s="191" t="s">
        <v>18</v>
      </c>
      <c r="E9" s="192">
        <v>0.05</v>
      </c>
      <c r="F9" s="197">
        <v>0.06</v>
      </c>
      <c r="G9" s="193">
        <f t="shared" si="0"/>
        <v>0.11</v>
      </c>
      <c r="H9" s="194">
        <f t="shared" si="1"/>
        <v>0.08</v>
      </c>
      <c r="I9" s="219">
        <f t="shared" si="2"/>
        <v>0.1</v>
      </c>
      <c r="J9" s="226">
        <f t="shared" si="3"/>
        <v>0.15000000000000002</v>
      </c>
      <c r="K9" s="231"/>
      <c r="L9" s="228">
        <f t="shared" si="4"/>
        <v>0.11</v>
      </c>
      <c r="M9" s="219">
        <f t="shared" si="5"/>
        <v>0.13</v>
      </c>
      <c r="N9" s="229">
        <f t="shared" si="6"/>
        <v>0.18</v>
      </c>
      <c r="O9" s="231"/>
      <c r="P9" s="230"/>
    </row>
    <row r="10" spans="1:16" ht="14.25">
      <c r="A10" s="195"/>
      <c r="B10" s="199" t="s">
        <v>44</v>
      </c>
      <c r="C10" s="199" t="s">
        <v>45</v>
      </c>
      <c r="D10" s="191" t="s">
        <v>46</v>
      </c>
      <c r="E10" s="192">
        <v>0.04</v>
      </c>
      <c r="F10" s="197">
        <v>0.05</v>
      </c>
      <c r="G10" s="193">
        <f t="shared" si="0"/>
        <v>0.1</v>
      </c>
      <c r="H10" s="194">
        <f t="shared" si="1"/>
        <v>0.07</v>
      </c>
      <c r="I10" s="219">
        <f t="shared" si="2"/>
        <v>0.09000000000000001</v>
      </c>
      <c r="J10" s="226">
        <f t="shared" si="3"/>
        <v>0.14</v>
      </c>
      <c r="K10" s="231"/>
      <c r="L10" s="228">
        <f t="shared" si="4"/>
        <v>0.1</v>
      </c>
      <c r="M10" s="219">
        <f t="shared" si="5"/>
        <v>0.12000000000000001</v>
      </c>
      <c r="N10" s="229">
        <f t="shared" si="6"/>
        <v>0.17</v>
      </c>
      <c r="O10" s="231"/>
      <c r="P10" s="230"/>
    </row>
    <row r="11" spans="1:16" ht="14.25">
      <c r="A11" s="195"/>
      <c r="B11" s="199" t="s">
        <v>49</v>
      </c>
      <c r="C11" s="199" t="s">
        <v>50</v>
      </c>
      <c r="D11" s="191" t="s">
        <v>46</v>
      </c>
      <c r="E11" s="192">
        <v>0.04</v>
      </c>
      <c r="F11" s="197">
        <v>0.05</v>
      </c>
      <c r="G11" s="193">
        <v>0.1</v>
      </c>
      <c r="H11" s="194">
        <f t="shared" si="1"/>
        <v>0.07</v>
      </c>
      <c r="I11" s="219">
        <f t="shared" si="2"/>
        <v>0.09000000000000001</v>
      </c>
      <c r="J11" s="226">
        <f t="shared" si="3"/>
        <v>0.14</v>
      </c>
      <c r="K11" s="231"/>
      <c r="L11" s="228">
        <f t="shared" si="4"/>
        <v>0.1</v>
      </c>
      <c r="M11" s="219">
        <f t="shared" si="5"/>
        <v>0.12000000000000001</v>
      </c>
      <c r="N11" s="229">
        <f t="shared" si="6"/>
        <v>0.17</v>
      </c>
      <c r="O11" s="231"/>
      <c r="P11" s="230"/>
    </row>
    <row r="12" spans="1:16" ht="14.25">
      <c r="A12" s="195"/>
      <c r="B12" s="199" t="s">
        <v>52</v>
      </c>
      <c r="C12" s="199" t="s">
        <v>53</v>
      </c>
      <c r="D12" s="191" t="s">
        <v>18</v>
      </c>
      <c r="E12" s="192">
        <v>0.04</v>
      </c>
      <c r="F12" s="197">
        <v>0.05</v>
      </c>
      <c r="G12" s="193">
        <v>0.1</v>
      </c>
      <c r="H12" s="194">
        <f t="shared" si="1"/>
        <v>0.07</v>
      </c>
      <c r="I12" s="219">
        <f t="shared" si="2"/>
        <v>0.09000000000000001</v>
      </c>
      <c r="J12" s="226">
        <f t="shared" si="3"/>
        <v>0.14</v>
      </c>
      <c r="K12" s="231"/>
      <c r="L12" s="228">
        <f t="shared" si="4"/>
        <v>0.1</v>
      </c>
      <c r="M12" s="219">
        <f t="shared" si="5"/>
        <v>0.12000000000000001</v>
      </c>
      <c r="N12" s="229">
        <f t="shared" si="6"/>
        <v>0.17</v>
      </c>
      <c r="O12" s="231"/>
      <c r="P12" s="230"/>
    </row>
    <row r="13" spans="1:16" ht="14.25">
      <c r="A13" s="195"/>
      <c r="B13" s="196" t="s">
        <v>54</v>
      </c>
      <c r="C13" s="196" t="s">
        <v>55</v>
      </c>
      <c r="D13" s="191" t="s">
        <v>46</v>
      </c>
      <c r="E13" s="192">
        <v>0.05</v>
      </c>
      <c r="F13" s="197">
        <v>0.06</v>
      </c>
      <c r="G13" s="193">
        <f t="shared" si="0"/>
        <v>0.11</v>
      </c>
      <c r="H13" s="194">
        <f t="shared" si="1"/>
        <v>0.08</v>
      </c>
      <c r="I13" s="219">
        <f t="shared" si="2"/>
        <v>0.1</v>
      </c>
      <c r="J13" s="226">
        <f t="shared" si="3"/>
        <v>0.15000000000000002</v>
      </c>
      <c r="K13" s="231"/>
      <c r="L13" s="228">
        <f t="shared" si="4"/>
        <v>0.11</v>
      </c>
      <c r="M13" s="219">
        <f t="shared" si="5"/>
        <v>0.13</v>
      </c>
      <c r="N13" s="229">
        <f t="shared" si="6"/>
        <v>0.18</v>
      </c>
      <c r="O13" s="231"/>
      <c r="P13" s="230"/>
    </row>
    <row r="14" spans="1:16" ht="14.25">
      <c r="A14" s="195"/>
      <c r="B14" s="196" t="s">
        <v>58</v>
      </c>
      <c r="C14" s="196" t="s">
        <v>59</v>
      </c>
      <c r="D14" s="191" t="s">
        <v>18</v>
      </c>
      <c r="E14" s="192">
        <v>0.05</v>
      </c>
      <c r="F14" s="197">
        <v>0.07</v>
      </c>
      <c r="G14" s="193">
        <f t="shared" si="0"/>
        <v>0.12000000000000001</v>
      </c>
      <c r="H14" s="194">
        <f t="shared" si="1"/>
        <v>0.08</v>
      </c>
      <c r="I14" s="219">
        <f t="shared" si="2"/>
        <v>0.1</v>
      </c>
      <c r="J14" s="226">
        <f t="shared" si="3"/>
        <v>0.15000000000000002</v>
      </c>
      <c r="K14" s="231"/>
      <c r="L14" s="228">
        <f t="shared" si="4"/>
        <v>0.11</v>
      </c>
      <c r="M14" s="219">
        <f t="shared" si="5"/>
        <v>0.13</v>
      </c>
      <c r="N14" s="229">
        <f t="shared" si="6"/>
        <v>0.18</v>
      </c>
      <c r="O14" s="231"/>
      <c r="P14" s="230"/>
    </row>
    <row r="15" spans="1:16" ht="14.25">
      <c r="A15" s="195"/>
      <c r="B15" s="196" t="s">
        <v>62</v>
      </c>
      <c r="C15" s="196" t="s">
        <v>63</v>
      </c>
      <c r="D15" s="191" t="s">
        <v>64</v>
      </c>
      <c r="E15" s="192">
        <v>0.04</v>
      </c>
      <c r="F15" s="193">
        <v>0.05</v>
      </c>
      <c r="G15" s="193">
        <f t="shared" si="0"/>
        <v>0.1</v>
      </c>
      <c r="H15" s="194">
        <f t="shared" si="1"/>
        <v>0.07</v>
      </c>
      <c r="I15" s="219">
        <f t="shared" si="2"/>
        <v>0.09000000000000001</v>
      </c>
      <c r="J15" s="226">
        <f t="shared" si="3"/>
        <v>0.14</v>
      </c>
      <c r="K15" s="231"/>
      <c r="L15" s="228">
        <f t="shared" si="4"/>
        <v>0.1</v>
      </c>
      <c r="M15" s="219">
        <f t="shared" si="5"/>
        <v>0.12000000000000001</v>
      </c>
      <c r="N15" s="229">
        <f t="shared" si="6"/>
        <v>0.17</v>
      </c>
      <c r="O15" s="231"/>
      <c r="P15" s="230"/>
    </row>
    <row r="16" spans="1:16" ht="14.25">
      <c r="A16" s="195"/>
      <c r="B16" s="200" t="s">
        <v>65</v>
      </c>
      <c r="C16" s="200" t="s">
        <v>66</v>
      </c>
      <c r="D16" s="201" t="s">
        <v>67</v>
      </c>
      <c r="E16" s="202">
        <v>0.06</v>
      </c>
      <c r="F16" s="197">
        <v>0.08</v>
      </c>
      <c r="G16" s="197">
        <f t="shared" si="0"/>
        <v>0.13</v>
      </c>
      <c r="H16" s="194">
        <f t="shared" si="1"/>
        <v>0.09</v>
      </c>
      <c r="I16" s="219">
        <v>0.11</v>
      </c>
      <c r="J16" s="226">
        <f t="shared" si="3"/>
        <v>0.16</v>
      </c>
      <c r="K16" s="231"/>
      <c r="L16" s="228">
        <f t="shared" si="4"/>
        <v>0.12</v>
      </c>
      <c r="M16" s="219">
        <v>0.14</v>
      </c>
      <c r="N16" s="229">
        <f t="shared" si="6"/>
        <v>0.19</v>
      </c>
      <c r="O16" s="231"/>
      <c r="P16" s="232"/>
    </row>
    <row r="17" spans="1:16" ht="14.25">
      <c r="A17" s="195"/>
      <c r="B17" s="203" t="s">
        <v>72</v>
      </c>
      <c r="C17" s="203" t="s">
        <v>73</v>
      </c>
      <c r="D17" s="191" t="s">
        <v>27</v>
      </c>
      <c r="E17" s="192">
        <v>0.04</v>
      </c>
      <c r="F17" s="193">
        <v>0.05</v>
      </c>
      <c r="G17" s="193">
        <f t="shared" si="0"/>
        <v>0.1</v>
      </c>
      <c r="H17" s="194">
        <f t="shared" si="1"/>
        <v>0.07</v>
      </c>
      <c r="I17" s="219">
        <f t="shared" si="2"/>
        <v>0.09000000000000001</v>
      </c>
      <c r="J17" s="226">
        <f t="shared" si="3"/>
        <v>0.14</v>
      </c>
      <c r="K17" s="231"/>
      <c r="L17" s="228">
        <f t="shared" si="4"/>
        <v>0.1</v>
      </c>
      <c r="M17" s="219">
        <f t="shared" si="5"/>
        <v>0.12000000000000001</v>
      </c>
      <c r="N17" s="229">
        <f t="shared" si="6"/>
        <v>0.17</v>
      </c>
      <c r="O17" s="231"/>
      <c r="P17" s="230"/>
    </row>
    <row r="18" spans="1:16" ht="14.25">
      <c r="A18" s="195"/>
      <c r="B18" s="203" t="s">
        <v>74</v>
      </c>
      <c r="C18" s="203" t="s">
        <v>75</v>
      </c>
      <c r="D18" s="191" t="s">
        <v>27</v>
      </c>
      <c r="E18" s="202">
        <v>0.04</v>
      </c>
      <c r="F18" s="197">
        <v>0.05</v>
      </c>
      <c r="G18" s="193">
        <f t="shared" si="0"/>
        <v>0.1</v>
      </c>
      <c r="H18" s="194">
        <f t="shared" si="1"/>
        <v>0.07</v>
      </c>
      <c r="I18" s="219">
        <f t="shared" si="2"/>
        <v>0.09000000000000001</v>
      </c>
      <c r="J18" s="226">
        <f t="shared" si="3"/>
        <v>0.14</v>
      </c>
      <c r="K18" s="231"/>
      <c r="L18" s="228">
        <f t="shared" si="4"/>
        <v>0.1</v>
      </c>
      <c r="M18" s="219">
        <f t="shared" si="5"/>
        <v>0.12000000000000001</v>
      </c>
      <c r="N18" s="229">
        <f t="shared" si="6"/>
        <v>0.17</v>
      </c>
      <c r="O18" s="231"/>
      <c r="P18" s="232"/>
    </row>
    <row r="19" spans="1:16" ht="14.25">
      <c r="A19" s="195"/>
      <c r="B19" s="203" t="s">
        <v>76</v>
      </c>
      <c r="C19" s="203" t="s">
        <v>77</v>
      </c>
      <c r="D19" s="204" t="s">
        <v>46</v>
      </c>
      <c r="E19" s="202">
        <v>0.06</v>
      </c>
      <c r="F19" s="197">
        <v>0.07</v>
      </c>
      <c r="G19" s="193">
        <f t="shared" si="0"/>
        <v>0.12000000000000001</v>
      </c>
      <c r="H19" s="194">
        <f t="shared" si="1"/>
        <v>0.09</v>
      </c>
      <c r="I19" s="219">
        <f t="shared" si="2"/>
        <v>0.11</v>
      </c>
      <c r="J19" s="226">
        <f t="shared" si="3"/>
        <v>0.16</v>
      </c>
      <c r="K19" s="231"/>
      <c r="L19" s="228">
        <f t="shared" si="4"/>
        <v>0.12</v>
      </c>
      <c r="M19" s="219">
        <f t="shared" si="5"/>
        <v>0.13999999999999999</v>
      </c>
      <c r="N19" s="229">
        <f t="shared" si="6"/>
        <v>0.19</v>
      </c>
      <c r="O19" s="231"/>
      <c r="P19" s="232"/>
    </row>
    <row r="20" spans="1:16" ht="14.25">
      <c r="A20" s="195"/>
      <c r="B20" s="203" t="s">
        <v>80</v>
      </c>
      <c r="C20" s="203" t="s">
        <v>81</v>
      </c>
      <c r="D20" s="204" t="s">
        <v>46</v>
      </c>
      <c r="E20" s="202">
        <v>0.06</v>
      </c>
      <c r="F20" s="197">
        <v>0.07</v>
      </c>
      <c r="G20" s="193">
        <f t="shared" si="0"/>
        <v>0.12000000000000001</v>
      </c>
      <c r="H20" s="194">
        <f t="shared" si="1"/>
        <v>0.09</v>
      </c>
      <c r="I20" s="219">
        <f t="shared" si="2"/>
        <v>0.11</v>
      </c>
      <c r="J20" s="226">
        <f t="shared" si="3"/>
        <v>0.16</v>
      </c>
      <c r="K20" s="231"/>
      <c r="L20" s="228">
        <f t="shared" si="4"/>
        <v>0.12</v>
      </c>
      <c r="M20" s="219">
        <f t="shared" si="5"/>
        <v>0.13999999999999999</v>
      </c>
      <c r="N20" s="229">
        <f t="shared" si="6"/>
        <v>0.19</v>
      </c>
      <c r="O20" s="231"/>
      <c r="P20" s="232"/>
    </row>
    <row r="21" spans="1:16" ht="14.25">
      <c r="A21" s="195"/>
      <c r="B21" s="203" t="s">
        <v>89</v>
      </c>
      <c r="C21" s="203" t="s">
        <v>90</v>
      </c>
      <c r="D21" s="204" t="s">
        <v>46</v>
      </c>
      <c r="E21" s="202">
        <v>0.05</v>
      </c>
      <c r="F21" s="197">
        <v>0.07</v>
      </c>
      <c r="G21" s="193">
        <f t="shared" si="0"/>
        <v>0.12000000000000001</v>
      </c>
      <c r="H21" s="194">
        <f t="shared" si="1"/>
        <v>0.08</v>
      </c>
      <c r="I21" s="219">
        <f t="shared" si="2"/>
        <v>0.1</v>
      </c>
      <c r="J21" s="226">
        <f t="shared" si="3"/>
        <v>0.15000000000000002</v>
      </c>
      <c r="K21" s="233"/>
      <c r="L21" s="228">
        <f t="shared" si="4"/>
        <v>0.11</v>
      </c>
      <c r="M21" s="219">
        <f t="shared" si="5"/>
        <v>0.13</v>
      </c>
      <c r="N21" s="229">
        <f t="shared" si="6"/>
        <v>0.18</v>
      </c>
      <c r="O21" s="233"/>
      <c r="P21" s="232"/>
    </row>
    <row r="22" spans="1:16" ht="21.75" customHeight="1">
      <c r="A22" s="195"/>
      <c r="B22" s="203" t="s">
        <v>82</v>
      </c>
      <c r="C22" s="203" t="s">
        <v>83</v>
      </c>
      <c r="D22" s="204" t="s">
        <v>18</v>
      </c>
      <c r="E22" s="202">
        <v>0.06</v>
      </c>
      <c r="F22" s="197" t="s">
        <v>286</v>
      </c>
      <c r="G22" s="193" t="s">
        <v>287</v>
      </c>
      <c r="H22" s="194">
        <f t="shared" si="1"/>
        <v>0.09</v>
      </c>
      <c r="I22" s="219" t="s">
        <v>288</v>
      </c>
      <c r="J22" s="234" t="s">
        <v>289</v>
      </c>
      <c r="K22" s="235"/>
      <c r="L22" s="228">
        <f t="shared" si="4"/>
        <v>0.12</v>
      </c>
      <c r="M22" s="219" t="s">
        <v>290</v>
      </c>
      <c r="N22" s="236" t="s">
        <v>291</v>
      </c>
      <c r="O22" s="235"/>
      <c r="P22" s="232"/>
    </row>
    <row r="23" spans="1:15" ht="14.25" customHeight="1">
      <c r="A23" s="205" t="s">
        <v>106</v>
      </c>
      <c r="B23" s="206" t="s">
        <v>107</v>
      </c>
      <c r="C23" s="206" t="s">
        <v>108</v>
      </c>
      <c r="D23" s="204" t="s">
        <v>18</v>
      </c>
      <c r="E23" s="207">
        <v>0.04</v>
      </c>
      <c r="F23" s="197">
        <v>0.05</v>
      </c>
      <c r="G23" s="208">
        <f>F23+4%</f>
        <v>0.09</v>
      </c>
      <c r="H23" s="209">
        <f t="shared" si="1"/>
        <v>0.07</v>
      </c>
      <c r="I23" s="237">
        <f>H23+2%</f>
        <v>0.09000000000000001</v>
      </c>
      <c r="J23" s="238">
        <f>I23+4%</f>
        <v>0.13</v>
      </c>
      <c r="K23" s="227" t="s">
        <v>284</v>
      </c>
      <c r="L23" s="239">
        <f>H23+2%</f>
        <v>0.09000000000000001</v>
      </c>
      <c r="M23" s="219">
        <f>L23+2%</f>
        <v>0.11000000000000001</v>
      </c>
      <c r="N23" s="229">
        <f>M23+4%</f>
        <v>0.15000000000000002</v>
      </c>
      <c r="O23" s="227" t="s">
        <v>292</v>
      </c>
    </row>
    <row r="24" spans="1:15" ht="14.25">
      <c r="A24" s="210"/>
      <c r="B24" s="206" t="s">
        <v>112</v>
      </c>
      <c r="C24" s="206" t="s">
        <v>113</v>
      </c>
      <c r="D24" s="204" t="s">
        <v>18</v>
      </c>
      <c r="E24" s="207">
        <v>0.04</v>
      </c>
      <c r="F24" s="197">
        <v>0.05</v>
      </c>
      <c r="G24" s="197">
        <f aca="true" t="shared" si="7" ref="G24:G39">F24+4%</f>
        <v>0.09</v>
      </c>
      <c r="H24" s="211">
        <f t="shared" si="1"/>
        <v>0.07</v>
      </c>
      <c r="I24" s="219">
        <f aca="true" t="shared" si="8" ref="I24:I43">H24+2%</f>
        <v>0.09000000000000001</v>
      </c>
      <c r="J24" s="226">
        <f aca="true" t="shared" si="9" ref="J24:J40">I24+4%</f>
        <v>0.13</v>
      </c>
      <c r="K24" s="231"/>
      <c r="L24" s="239">
        <f aca="true" t="shared" si="10" ref="L24:L39">H24+2%</f>
        <v>0.09000000000000001</v>
      </c>
      <c r="M24" s="219">
        <f aca="true" t="shared" si="11" ref="M24:M42">L24+2%</f>
        <v>0.11000000000000001</v>
      </c>
      <c r="N24" s="229">
        <f aca="true" t="shared" si="12" ref="N24:N40">M24+4%</f>
        <v>0.15000000000000002</v>
      </c>
      <c r="O24" s="231"/>
    </row>
    <row r="25" spans="1:15" ht="14.25">
      <c r="A25" s="210"/>
      <c r="B25" s="206" t="s">
        <v>114</v>
      </c>
      <c r="C25" s="206" t="s">
        <v>115</v>
      </c>
      <c r="D25" s="204" t="s">
        <v>116</v>
      </c>
      <c r="E25" s="207">
        <v>0.06</v>
      </c>
      <c r="F25" s="197">
        <v>0.08</v>
      </c>
      <c r="G25" s="197">
        <f t="shared" si="7"/>
        <v>0.12</v>
      </c>
      <c r="H25" s="211">
        <f aca="true" t="shared" si="13" ref="H25:H40">E25+3%</f>
        <v>0.09</v>
      </c>
      <c r="I25" s="219">
        <f t="shared" si="8"/>
        <v>0.11</v>
      </c>
      <c r="J25" s="226">
        <f t="shared" si="9"/>
        <v>0.15</v>
      </c>
      <c r="K25" s="231"/>
      <c r="L25" s="239">
        <f t="shared" si="10"/>
        <v>0.11</v>
      </c>
      <c r="M25" s="219">
        <f t="shared" si="11"/>
        <v>0.13</v>
      </c>
      <c r="N25" s="229">
        <f t="shared" si="12"/>
        <v>0.17</v>
      </c>
      <c r="O25" s="231"/>
    </row>
    <row r="26" spans="1:15" ht="14.25">
      <c r="A26" s="210"/>
      <c r="B26" s="206" t="s">
        <v>120</v>
      </c>
      <c r="C26" s="206" t="s">
        <v>121</v>
      </c>
      <c r="D26" s="204" t="s">
        <v>18</v>
      </c>
      <c r="E26" s="207">
        <v>0.04</v>
      </c>
      <c r="F26" s="197">
        <v>0.05</v>
      </c>
      <c r="G26" s="197">
        <f t="shared" si="7"/>
        <v>0.09</v>
      </c>
      <c r="H26" s="211">
        <f t="shared" si="13"/>
        <v>0.07</v>
      </c>
      <c r="I26" s="219">
        <f t="shared" si="8"/>
        <v>0.09000000000000001</v>
      </c>
      <c r="J26" s="226">
        <f t="shared" si="9"/>
        <v>0.13</v>
      </c>
      <c r="K26" s="231"/>
      <c r="L26" s="239">
        <f t="shared" si="10"/>
        <v>0.09000000000000001</v>
      </c>
      <c r="M26" s="219">
        <f t="shared" si="11"/>
        <v>0.11000000000000001</v>
      </c>
      <c r="N26" s="229">
        <f t="shared" si="12"/>
        <v>0.15000000000000002</v>
      </c>
      <c r="O26" s="231"/>
    </row>
    <row r="27" spans="1:15" ht="14.25">
      <c r="A27" s="210"/>
      <c r="B27" s="206" t="s">
        <v>122</v>
      </c>
      <c r="C27" s="206" t="s">
        <v>123</v>
      </c>
      <c r="D27" s="204" t="s">
        <v>18</v>
      </c>
      <c r="E27" s="207">
        <v>0.04</v>
      </c>
      <c r="F27" s="197">
        <v>0.05</v>
      </c>
      <c r="G27" s="197">
        <f t="shared" si="7"/>
        <v>0.09</v>
      </c>
      <c r="H27" s="211">
        <f t="shared" si="13"/>
        <v>0.07</v>
      </c>
      <c r="I27" s="219">
        <f t="shared" si="8"/>
        <v>0.09000000000000001</v>
      </c>
      <c r="J27" s="226">
        <f t="shared" si="9"/>
        <v>0.13</v>
      </c>
      <c r="K27" s="231"/>
      <c r="L27" s="239">
        <f t="shared" si="10"/>
        <v>0.09000000000000001</v>
      </c>
      <c r="M27" s="219">
        <f t="shared" si="11"/>
        <v>0.11000000000000001</v>
      </c>
      <c r="N27" s="229">
        <f t="shared" si="12"/>
        <v>0.15000000000000002</v>
      </c>
      <c r="O27" s="231"/>
    </row>
    <row r="28" spans="1:15" ht="14.25">
      <c r="A28" s="210"/>
      <c r="B28" s="206" t="s">
        <v>124</v>
      </c>
      <c r="C28" s="206" t="s">
        <v>125</v>
      </c>
      <c r="D28" s="204" t="s">
        <v>18</v>
      </c>
      <c r="E28" s="207">
        <v>0.04</v>
      </c>
      <c r="F28" s="197">
        <v>0.05</v>
      </c>
      <c r="G28" s="197">
        <f t="shared" si="7"/>
        <v>0.09</v>
      </c>
      <c r="H28" s="211">
        <f t="shared" si="13"/>
        <v>0.07</v>
      </c>
      <c r="I28" s="219">
        <f t="shared" si="8"/>
        <v>0.09000000000000001</v>
      </c>
      <c r="J28" s="226">
        <f t="shared" si="9"/>
        <v>0.13</v>
      </c>
      <c r="K28" s="231"/>
      <c r="L28" s="239">
        <f t="shared" si="10"/>
        <v>0.09000000000000001</v>
      </c>
      <c r="M28" s="219">
        <f t="shared" si="11"/>
        <v>0.11000000000000001</v>
      </c>
      <c r="N28" s="229">
        <f t="shared" si="12"/>
        <v>0.15000000000000002</v>
      </c>
      <c r="O28" s="231"/>
    </row>
    <row r="29" spans="1:15" ht="14.25">
      <c r="A29" s="210"/>
      <c r="B29" s="206" t="s">
        <v>126</v>
      </c>
      <c r="C29" s="206" t="s">
        <v>127</v>
      </c>
      <c r="D29" s="204" t="s">
        <v>18</v>
      </c>
      <c r="E29" s="207">
        <v>0.04</v>
      </c>
      <c r="F29" s="197">
        <v>0.05</v>
      </c>
      <c r="G29" s="197">
        <f t="shared" si="7"/>
        <v>0.09</v>
      </c>
      <c r="H29" s="211">
        <f t="shared" si="13"/>
        <v>0.07</v>
      </c>
      <c r="I29" s="219">
        <f t="shared" si="8"/>
        <v>0.09000000000000001</v>
      </c>
      <c r="J29" s="226">
        <f t="shared" si="9"/>
        <v>0.13</v>
      </c>
      <c r="K29" s="231"/>
      <c r="L29" s="239">
        <f t="shared" si="10"/>
        <v>0.09000000000000001</v>
      </c>
      <c r="M29" s="219">
        <f t="shared" si="11"/>
        <v>0.11000000000000001</v>
      </c>
      <c r="N29" s="229">
        <f t="shared" si="12"/>
        <v>0.15000000000000002</v>
      </c>
      <c r="O29" s="231"/>
    </row>
    <row r="30" spans="1:15" ht="14.25">
      <c r="A30" s="210"/>
      <c r="B30" s="206" t="s">
        <v>128</v>
      </c>
      <c r="C30" s="206" t="s">
        <v>129</v>
      </c>
      <c r="D30" s="204" t="s">
        <v>46</v>
      </c>
      <c r="E30" s="207">
        <v>0.04</v>
      </c>
      <c r="F30" s="197">
        <v>0.05</v>
      </c>
      <c r="G30" s="197">
        <f t="shared" si="7"/>
        <v>0.09</v>
      </c>
      <c r="H30" s="211">
        <f t="shared" si="13"/>
        <v>0.07</v>
      </c>
      <c r="I30" s="219">
        <f t="shared" si="8"/>
        <v>0.09000000000000001</v>
      </c>
      <c r="J30" s="226">
        <f t="shared" si="9"/>
        <v>0.13</v>
      </c>
      <c r="K30" s="231"/>
      <c r="L30" s="239">
        <f t="shared" si="10"/>
        <v>0.09000000000000001</v>
      </c>
      <c r="M30" s="219">
        <f t="shared" si="11"/>
        <v>0.11000000000000001</v>
      </c>
      <c r="N30" s="229">
        <f t="shared" si="12"/>
        <v>0.15000000000000002</v>
      </c>
      <c r="O30" s="231"/>
    </row>
    <row r="31" spans="1:15" ht="14.25">
      <c r="A31" s="210"/>
      <c r="B31" s="206" t="s">
        <v>130</v>
      </c>
      <c r="C31" s="206" t="s">
        <v>131</v>
      </c>
      <c r="D31" s="204" t="s">
        <v>18</v>
      </c>
      <c r="E31" s="207">
        <v>0.04</v>
      </c>
      <c r="F31" s="197">
        <v>0.05</v>
      </c>
      <c r="G31" s="197">
        <f t="shared" si="7"/>
        <v>0.09</v>
      </c>
      <c r="H31" s="211">
        <f t="shared" si="13"/>
        <v>0.07</v>
      </c>
      <c r="I31" s="219">
        <f t="shared" si="8"/>
        <v>0.09000000000000001</v>
      </c>
      <c r="J31" s="226">
        <f t="shared" si="9"/>
        <v>0.13</v>
      </c>
      <c r="K31" s="231"/>
      <c r="L31" s="239">
        <f t="shared" si="10"/>
        <v>0.09000000000000001</v>
      </c>
      <c r="M31" s="219">
        <f t="shared" si="11"/>
        <v>0.11000000000000001</v>
      </c>
      <c r="N31" s="229">
        <f t="shared" si="12"/>
        <v>0.15000000000000002</v>
      </c>
      <c r="O31" s="231"/>
    </row>
    <row r="32" spans="1:15" ht="14.25">
      <c r="A32" s="210"/>
      <c r="B32" s="206" t="s">
        <v>132</v>
      </c>
      <c r="C32" s="206" t="s">
        <v>133</v>
      </c>
      <c r="D32" s="204" t="s">
        <v>46</v>
      </c>
      <c r="E32" s="207">
        <v>0.04</v>
      </c>
      <c r="F32" s="197">
        <v>0.05</v>
      </c>
      <c r="G32" s="197">
        <f t="shared" si="7"/>
        <v>0.09</v>
      </c>
      <c r="H32" s="211">
        <f t="shared" si="13"/>
        <v>0.07</v>
      </c>
      <c r="I32" s="219">
        <f t="shared" si="8"/>
        <v>0.09000000000000001</v>
      </c>
      <c r="J32" s="226">
        <f t="shared" si="9"/>
        <v>0.13</v>
      </c>
      <c r="K32" s="231"/>
      <c r="L32" s="239">
        <f t="shared" si="10"/>
        <v>0.09000000000000001</v>
      </c>
      <c r="M32" s="219">
        <f t="shared" si="11"/>
        <v>0.11000000000000001</v>
      </c>
      <c r="N32" s="229">
        <f t="shared" si="12"/>
        <v>0.15000000000000002</v>
      </c>
      <c r="O32" s="231"/>
    </row>
    <row r="33" spans="1:15" ht="14.25">
      <c r="A33" s="210"/>
      <c r="B33" s="206" t="s">
        <v>134</v>
      </c>
      <c r="C33" s="206" t="s">
        <v>135</v>
      </c>
      <c r="D33" s="204" t="s">
        <v>67</v>
      </c>
      <c r="E33" s="207">
        <v>0.06</v>
      </c>
      <c r="F33" s="197">
        <v>0.08</v>
      </c>
      <c r="G33" s="197">
        <f t="shared" si="7"/>
        <v>0.12</v>
      </c>
      <c r="H33" s="211">
        <f t="shared" si="13"/>
        <v>0.09</v>
      </c>
      <c r="I33" s="219">
        <f t="shared" si="8"/>
        <v>0.11</v>
      </c>
      <c r="J33" s="226">
        <f t="shared" si="9"/>
        <v>0.15</v>
      </c>
      <c r="K33" s="231"/>
      <c r="L33" s="239">
        <f t="shared" si="10"/>
        <v>0.11</v>
      </c>
      <c r="M33" s="219">
        <f t="shared" si="11"/>
        <v>0.13</v>
      </c>
      <c r="N33" s="229">
        <f t="shared" si="12"/>
        <v>0.17</v>
      </c>
      <c r="O33" s="231"/>
    </row>
    <row r="34" spans="1:15" ht="14.25">
      <c r="A34" s="210"/>
      <c r="B34" s="206" t="s">
        <v>136</v>
      </c>
      <c r="C34" s="206" t="s">
        <v>137</v>
      </c>
      <c r="D34" s="204" t="s">
        <v>67</v>
      </c>
      <c r="E34" s="207">
        <v>0.06</v>
      </c>
      <c r="F34" s="197">
        <v>0.08</v>
      </c>
      <c r="G34" s="197">
        <f t="shared" si="7"/>
        <v>0.12</v>
      </c>
      <c r="H34" s="211">
        <f t="shared" si="13"/>
        <v>0.09</v>
      </c>
      <c r="I34" s="219">
        <f t="shared" si="8"/>
        <v>0.11</v>
      </c>
      <c r="J34" s="226">
        <f t="shared" si="9"/>
        <v>0.15</v>
      </c>
      <c r="K34" s="231"/>
      <c r="L34" s="239">
        <f t="shared" si="10"/>
        <v>0.11</v>
      </c>
      <c r="M34" s="219">
        <f t="shared" si="11"/>
        <v>0.13</v>
      </c>
      <c r="N34" s="229">
        <f t="shared" si="12"/>
        <v>0.17</v>
      </c>
      <c r="O34" s="231"/>
    </row>
    <row r="35" spans="1:15" ht="14.25">
      <c r="A35" s="210"/>
      <c r="B35" s="206" t="s">
        <v>139</v>
      </c>
      <c r="C35" s="206" t="s">
        <v>140</v>
      </c>
      <c r="D35" s="204" t="s">
        <v>46</v>
      </c>
      <c r="E35" s="207">
        <v>0.05</v>
      </c>
      <c r="F35" s="197">
        <v>0.07</v>
      </c>
      <c r="G35" s="197">
        <f t="shared" si="7"/>
        <v>0.11000000000000001</v>
      </c>
      <c r="H35" s="211">
        <f t="shared" si="13"/>
        <v>0.08</v>
      </c>
      <c r="I35" s="219">
        <f t="shared" si="8"/>
        <v>0.1</v>
      </c>
      <c r="J35" s="226">
        <f t="shared" si="9"/>
        <v>0.14</v>
      </c>
      <c r="K35" s="231"/>
      <c r="L35" s="239">
        <f t="shared" si="10"/>
        <v>0.1</v>
      </c>
      <c r="M35" s="219">
        <f t="shared" si="11"/>
        <v>0.12000000000000001</v>
      </c>
      <c r="N35" s="229">
        <f t="shared" si="12"/>
        <v>0.16</v>
      </c>
      <c r="O35" s="231"/>
    </row>
    <row r="36" spans="1:15" ht="14.25">
      <c r="A36" s="210"/>
      <c r="B36" s="206" t="s">
        <v>145</v>
      </c>
      <c r="C36" s="206" t="s">
        <v>146</v>
      </c>
      <c r="D36" s="204" t="s">
        <v>147</v>
      </c>
      <c r="E36" s="212">
        <v>0.05</v>
      </c>
      <c r="F36" s="197">
        <v>0.2</v>
      </c>
      <c r="G36" s="197">
        <f t="shared" si="7"/>
        <v>0.24000000000000002</v>
      </c>
      <c r="H36" s="211">
        <f t="shared" si="13"/>
        <v>0.08</v>
      </c>
      <c r="I36" s="219">
        <v>0.2</v>
      </c>
      <c r="J36" s="226">
        <f t="shared" si="9"/>
        <v>0.24000000000000002</v>
      </c>
      <c r="K36" s="231"/>
      <c r="L36" s="239">
        <f t="shared" si="10"/>
        <v>0.1</v>
      </c>
      <c r="M36" s="219">
        <v>0.2</v>
      </c>
      <c r="N36" s="229">
        <f t="shared" si="12"/>
        <v>0.24000000000000002</v>
      </c>
      <c r="O36" s="231"/>
    </row>
    <row r="37" spans="1:15" ht="14.25">
      <c r="A37" s="210"/>
      <c r="B37" s="206" t="s">
        <v>151</v>
      </c>
      <c r="C37" s="206" t="s">
        <v>152</v>
      </c>
      <c r="D37" s="204" t="s">
        <v>147</v>
      </c>
      <c r="E37" s="212">
        <v>0.05</v>
      </c>
      <c r="F37" s="197">
        <v>0.2</v>
      </c>
      <c r="G37" s="197">
        <f t="shared" si="7"/>
        <v>0.24000000000000002</v>
      </c>
      <c r="H37" s="211">
        <f t="shared" si="13"/>
        <v>0.08</v>
      </c>
      <c r="I37" s="219">
        <v>0.2</v>
      </c>
      <c r="J37" s="226">
        <f t="shared" si="9"/>
        <v>0.24000000000000002</v>
      </c>
      <c r="K37" s="231"/>
      <c r="L37" s="239">
        <f t="shared" si="10"/>
        <v>0.1</v>
      </c>
      <c r="M37" s="219">
        <v>0.2</v>
      </c>
      <c r="N37" s="229">
        <f t="shared" si="12"/>
        <v>0.24000000000000002</v>
      </c>
      <c r="O37" s="231"/>
    </row>
    <row r="38" spans="1:15" ht="14.25">
      <c r="A38" s="210"/>
      <c r="B38" s="206" t="s">
        <v>156</v>
      </c>
      <c r="C38" s="206" t="s">
        <v>157</v>
      </c>
      <c r="D38" s="204" t="s">
        <v>18</v>
      </c>
      <c r="E38" s="212">
        <v>0.05</v>
      </c>
      <c r="F38" s="197">
        <v>0.06</v>
      </c>
      <c r="G38" s="197">
        <f t="shared" si="7"/>
        <v>0.1</v>
      </c>
      <c r="H38" s="211">
        <f t="shared" si="13"/>
        <v>0.08</v>
      </c>
      <c r="I38" s="219">
        <f t="shared" si="8"/>
        <v>0.1</v>
      </c>
      <c r="J38" s="226">
        <f t="shared" si="9"/>
        <v>0.14</v>
      </c>
      <c r="K38" s="233"/>
      <c r="L38" s="239">
        <f t="shared" si="10"/>
        <v>0.1</v>
      </c>
      <c r="M38" s="219">
        <f t="shared" si="11"/>
        <v>0.12000000000000001</v>
      </c>
      <c r="N38" s="229">
        <f t="shared" si="12"/>
        <v>0.16</v>
      </c>
      <c r="O38" s="233"/>
    </row>
    <row r="39" spans="1:15" ht="14.25">
      <c r="A39" s="210"/>
      <c r="B39" s="206" t="s">
        <v>153</v>
      </c>
      <c r="C39" s="206" t="s">
        <v>154</v>
      </c>
      <c r="D39" s="204" t="s">
        <v>46</v>
      </c>
      <c r="E39" s="207">
        <v>0.04</v>
      </c>
      <c r="F39" s="197">
        <v>0.05</v>
      </c>
      <c r="G39" s="197">
        <f t="shared" si="7"/>
        <v>0.09</v>
      </c>
      <c r="H39" s="211">
        <f t="shared" si="13"/>
        <v>0.07</v>
      </c>
      <c r="I39" s="219">
        <f t="shared" si="8"/>
        <v>0.09000000000000001</v>
      </c>
      <c r="J39" s="226">
        <f t="shared" si="9"/>
        <v>0.13</v>
      </c>
      <c r="K39" s="235"/>
      <c r="L39" s="239">
        <f t="shared" si="10"/>
        <v>0.09000000000000001</v>
      </c>
      <c r="M39" s="219">
        <f t="shared" si="11"/>
        <v>0.11000000000000001</v>
      </c>
      <c r="N39" s="229">
        <f t="shared" si="12"/>
        <v>0.15000000000000002</v>
      </c>
      <c r="O39" s="235"/>
    </row>
    <row r="40" spans="1:16" ht="14.25" customHeight="1">
      <c r="A40" s="213" t="s">
        <v>168</v>
      </c>
      <c r="B40" s="214" t="s">
        <v>169</v>
      </c>
      <c r="C40" s="214" t="s">
        <v>170</v>
      </c>
      <c r="D40" s="204" t="s">
        <v>46</v>
      </c>
      <c r="E40" s="212">
        <v>0.05</v>
      </c>
      <c r="F40" s="193">
        <v>0.07</v>
      </c>
      <c r="G40" s="193">
        <f>F40+5%</f>
        <v>0.12000000000000001</v>
      </c>
      <c r="H40" s="211">
        <f t="shared" si="13"/>
        <v>0.08</v>
      </c>
      <c r="I40" s="229">
        <f t="shared" si="8"/>
        <v>0.1</v>
      </c>
      <c r="J40" s="193">
        <f t="shared" si="9"/>
        <v>0.14</v>
      </c>
      <c r="K40" s="240" t="s">
        <v>293</v>
      </c>
      <c r="L40" s="241">
        <f>E40+5%</f>
        <v>0.1</v>
      </c>
      <c r="M40" s="229">
        <f t="shared" si="11"/>
        <v>0.12000000000000001</v>
      </c>
      <c r="N40" s="193">
        <f t="shared" si="12"/>
        <v>0.16</v>
      </c>
      <c r="O40" s="227" t="s">
        <v>294</v>
      </c>
      <c r="P40" s="230"/>
    </row>
    <row r="41" spans="1:16" ht="14.25">
      <c r="A41" s="215"/>
      <c r="B41" s="214" t="s">
        <v>175</v>
      </c>
      <c r="C41" s="214" t="s">
        <v>176</v>
      </c>
      <c r="D41" s="204" t="s">
        <v>46</v>
      </c>
      <c r="E41" s="212">
        <v>0.05</v>
      </c>
      <c r="F41" s="193">
        <v>0.07</v>
      </c>
      <c r="G41" s="193">
        <f>F41+5%</f>
        <v>0.12000000000000001</v>
      </c>
      <c r="H41" s="211">
        <f aca="true" t="shared" si="14" ref="H41:H55">E41+3%</f>
        <v>0.08</v>
      </c>
      <c r="I41" s="229">
        <f t="shared" si="8"/>
        <v>0.1</v>
      </c>
      <c r="J41" s="193">
        <f aca="true" t="shared" si="15" ref="J41:J55">I41+4%</f>
        <v>0.14</v>
      </c>
      <c r="K41" s="216"/>
      <c r="L41" s="241">
        <f aca="true" t="shared" si="16" ref="L41:L55">E41+5%</f>
        <v>0.1</v>
      </c>
      <c r="M41" s="229">
        <f t="shared" si="11"/>
        <v>0.12000000000000001</v>
      </c>
      <c r="N41" s="193">
        <f aca="true" t="shared" si="17" ref="N41:N55">M41+4%</f>
        <v>0.16</v>
      </c>
      <c r="O41" s="231"/>
      <c r="P41" s="230"/>
    </row>
    <row r="42" spans="1:16" ht="14.25">
      <c r="A42" s="215"/>
      <c r="B42" s="214" t="s">
        <v>177</v>
      </c>
      <c r="C42" s="214" t="s">
        <v>178</v>
      </c>
      <c r="D42" s="204" t="s">
        <v>18</v>
      </c>
      <c r="E42" s="212">
        <v>0.07</v>
      </c>
      <c r="F42" s="193">
        <v>0.09</v>
      </c>
      <c r="G42" s="193">
        <f>F42+5%</f>
        <v>0.14</v>
      </c>
      <c r="H42" s="211">
        <f t="shared" si="14"/>
        <v>0.1</v>
      </c>
      <c r="I42" s="229">
        <f t="shared" si="8"/>
        <v>0.12000000000000001</v>
      </c>
      <c r="J42" s="193">
        <f t="shared" si="15"/>
        <v>0.16</v>
      </c>
      <c r="K42" s="216"/>
      <c r="L42" s="241">
        <f t="shared" si="16"/>
        <v>0.12000000000000001</v>
      </c>
      <c r="M42" s="229">
        <f t="shared" si="11"/>
        <v>0.14</v>
      </c>
      <c r="N42" s="193">
        <f t="shared" si="17"/>
        <v>0.18000000000000002</v>
      </c>
      <c r="O42" s="231"/>
      <c r="P42" s="230"/>
    </row>
    <row r="43" spans="1:16" ht="14.25">
      <c r="A43" s="215"/>
      <c r="B43" s="214" t="s">
        <v>182</v>
      </c>
      <c r="C43" s="214" t="s">
        <v>183</v>
      </c>
      <c r="D43" s="204" t="s">
        <v>184</v>
      </c>
      <c r="E43" s="212">
        <v>0.05</v>
      </c>
      <c r="F43" s="193">
        <v>0.06</v>
      </c>
      <c r="G43" s="193">
        <f aca="true" t="shared" si="18" ref="G43:G48">F43+4%</f>
        <v>0.1</v>
      </c>
      <c r="H43" s="211">
        <f t="shared" si="14"/>
        <v>0.08</v>
      </c>
      <c r="I43" s="229">
        <f t="shared" si="8"/>
        <v>0.1</v>
      </c>
      <c r="J43" s="193">
        <f t="shared" si="15"/>
        <v>0.14</v>
      </c>
      <c r="K43" s="216"/>
      <c r="L43" s="241">
        <f>E43+6%</f>
        <v>0.11</v>
      </c>
      <c r="M43" s="229">
        <f>L43+3%</f>
        <v>0.14</v>
      </c>
      <c r="N43" s="193">
        <f t="shared" si="17"/>
        <v>0.18000000000000002</v>
      </c>
      <c r="O43" s="231"/>
      <c r="P43" s="230"/>
    </row>
    <row r="44" spans="1:16" ht="14.25">
      <c r="A44" s="215"/>
      <c r="B44" s="214" t="s">
        <v>187</v>
      </c>
      <c r="C44" s="214" t="s">
        <v>188</v>
      </c>
      <c r="D44" s="204" t="s">
        <v>18</v>
      </c>
      <c r="E44" s="212">
        <v>0.08</v>
      </c>
      <c r="F44" s="193">
        <v>0.1</v>
      </c>
      <c r="G44" s="193">
        <f t="shared" si="18"/>
        <v>0.14</v>
      </c>
      <c r="H44" s="211">
        <f t="shared" si="14"/>
        <v>0.11</v>
      </c>
      <c r="I44" s="219">
        <v>0.13</v>
      </c>
      <c r="J44" s="193">
        <f t="shared" si="15"/>
        <v>0.17</v>
      </c>
      <c r="K44" s="216"/>
      <c r="L44" s="241">
        <f t="shared" si="16"/>
        <v>0.13</v>
      </c>
      <c r="M44" s="219">
        <v>0.15</v>
      </c>
      <c r="N44" s="193">
        <f t="shared" si="17"/>
        <v>0.19</v>
      </c>
      <c r="O44" s="231"/>
      <c r="P44" s="230"/>
    </row>
    <row r="45" spans="1:16" ht="14.25">
      <c r="A45" s="215"/>
      <c r="B45" s="214" t="s">
        <v>191</v>
      </c>
      <c r="C45" s="214" t="s">
        <v>192</v>
      </c>
      <c r="D45" s="204" t="s">
        <v>46</v>
      </c>
      <c r="E45" s="212">
        <v>0.05</v>
      </c>
      <c r="F45" s="193">
        <v>0.07</v>
      </c>
      <c r="G45" s="193">
        <f>F45+5%</f>
        <v>0.12000000000000001</v>
      </c>
      <c r="H45" s="211">
        <f t="shared" si="14"/>
        <v>0.08</v>
      </c>
      <c r="I45" s="229">
        <f>H45+2%</f>
        <v>0.1</v>
      </c>
      <c r="J45" s="193">
        <f>I45+5%</f>
        <v>0.15000000000000002</v>
      </c>
      <c r="K45" s="216"/>
      <c r="L45" s="241">
        <f t="shared" si="16"/>
        <v>0.1</v>
      </c>
      <c r="M45" s="229">
        <f>L45+2%</f>
        <v>0.12000000000000001</v>
      </c>
      <c r="N45" s="193">
        <f>M45+5%</f>
        <v>0.17</v>
      </c>
      <c r="O45" s="231"/>
      <c r="P45" s="230"/>
    </row>
    <row r="46" spans="1:16" ht="14.25">
      <c r="A46" s="215"/>
      <c r="B46" s="214" t="s">
        <v>193</v>
      </c>
      <c r="C46" s="214" t="s">
        <v>194</v>
      </c>
      <c r="D46" s="204" t="s">
        <v>195</v>
      </c>
      <c r="E46" s="212">
        <v>0.04</v>
      </c>
      <c r="F46" s="193">
        <v>0.05</v>
      </c>
      <c r="G46" s="193">
        <f t="shared" si="18"/>
        <v>0.09</v>
      </c>
      <c r="H46" s="211">
        <f t="shared" si="14"/>
        <v>0.07</v>
      </c>
      <c r="I46" s="229">
        <f>H46+2%</f>
        <v>0.09000000000000001</v>
      </c>
      <c r="J46" s="193">
        <f t="shared" si="15"/>
        <v>0.13</v>
      </c>
      <c r="K46" s="216"/>
      <c r="L46" s="241">
        <f t="shared" si="16"/>
        <v>0.09</v>
      </c>
      <c r="M46" s="229">
        <f>L46+2%</f>
        <v>0.11</v>
      </c>
      <c r="N46" s="193">
        <f t="shared" si="17"/>
        <v>0.15</v>
      </c>
      <c r="O46" s="231"/>
      <c r="P46" s="230"/>
    </row>
    <row r="47" spans="1:16" ht="14.25">
      <c r="A47" s="215"/>
      <c r="B47" s="214" t="s">
        <v>198</v>
      </c>
      <c r="C47" s="214" t="s">
        <v>199</v>
      </c>
      <c r="D47" s="204" t="s">
        <v>18</v>
      </c>
      <c r="E47" s="212">
        <v>0.06</v>
      </c>
      <c r="F47" s="193">
        <v>0.08</v>
      </c>
      <c r="G47" s="193">
        <f>F47+5%</f>
        <v>0.13</v>
      </c>
      <c r="H47" s="211">
        <f t="shared" si="14"/>
        <v>0.09</v>
      </c>
      <c r="I47" s="229">
        <v>0.11</v>
      </c>
      <c r="J47" s="193">
        <f t="shared" si="15"/>
        <v>0.15</v>
      </c>
      <c r="K47" s="216"/>
      <c r="L47" s="241">
        <f t="shared" si="16"/>
        <v>0.11</v>
      </c>
      <c r="M47" s="229">
        <v>0.13</v>
      </c>
      <c r="N47" s="193">
        <f t="shared" si="17"/>
        <v>0.17</v>
      </c>
      <c r="O47" s="231"/>
      <c r="P47" s="230"/>
    </row>
    <row r="48" spans="1:16" ht="14.25">
      <c r="A48" s="215"/>
      <c r="B48" s="214" t="s">
        <v>201</v>
      </c>
      <c r="C48" s="214" t="s">
        <v>202</v>
      </c>
      <c r="D48" s="204" t="s">
        <v>18</v>
      </c>
      <c r="E48" s="212">
        <v>0.06</v>
      </c>
      <c r="F48" s="193">
        <v>0.08</v>
      </c>
      <c r="G48" s="193">
        <f t="shared" si="18"/>
        <v>0.12</v>
      </c>
      <c r="H48" s="211">
        <v>0.09</v>
      </c>
      <c r="I48" s="219">
        <v>0.11</v>
      </c>
      <c r="J48" s="193">
        <f t="shared" si="15"/>
        <v>0.15</v>
      </c>
      <c r="K48" s="216"/>
      <c r="L48" s="241">
        <f t="shared" si="16"/>
        <v>0.11</v>
      </c>
      <c r="M48" s="219">
        <v>0.13</v>
      </c>
      <c r="N48" s="193">
        <f t="shared" si="17"/>
        <v>0.17</v>
      </c>
      <c r="O48" s="231"/>
      <c r="P48" s="230"/>
    </row>
    <row r="49" spans="1:16" ht="14.25">
      <c r="A49" s="215"/>
      <c r="B49" s="214" t="s">
        <v>204</v>
      </c>
      <c r="C49" s="214" t="s">
        <v>205</v>
      </c>
      <c r="D49" s="204" t="s">
        <v>46</v>
      </c>
      <c r="E49" s="212">
        <v>0.05</v>
      </c>
      <c r="F49" s="193">
        <v>0.09</v>
      </c>
      <c r="G49" s="193">
        <f aca="true" t="shared" si="19" ref="G49:G55">F49+5%</f>
        <v>0.14</v>
      </c>
      <c r="H49" s="211">
        <f t="shared" si="14"/>
        <v>0.08</v>
      </c>
      <c r="I49" s="229">
        <v>0.1</v>
      </c>
      <c r="J49" s="193">
        <f>I49+3%</f>
        <v>0.13</v>
      </c>
      <c r="K49" s="216"/>
      <c r="L49" s="241">
        <f t="shared" si="16"/>
        <v>0.1</v>
      </c>
      <c r="M49" s="229">
        <v>0.12</v>
      </c>
      <c r="N49" s="193">
        <f>M49+3%</f>
        <v>0.15</v>
      </c>
      <c r="O49" s="231"/>
      <c r="P49" s="230"/>
    </row>
    <row r="50" spans="1:16" ht="14.25">
      <c r="A50" s="215"/>
      <c r="B50" s="214" t="s">
        <v>206</v>
      </c>
      <c r="C50" s="214" t="s">
        <v>207</v>
      </c>
      <c r="D50" s="204" t="s">
        <v>18</v>
      </c>
      <c r="E50" s="212">
        <v>0.07</v>
      </c>
      <c r="F50" s="193">
        <v>0.09</v>
      </c>
      <c r="G50" s="193">
        <f t="shared" si="19"/>
        <v>0.14</v>
      </c>
      <c r="H50" s="211">
        <f t="shared" si="14"/>
        <v>0.1</v>
      </c>
      <c r="I50" s="229">
        <v>0.12</v>
      </c>
      <c r="J50" s="193">
        <f t="shared" si="15"/>
        <v>0.16</v>
      </c>
      <c r="K50" s="216"/>
      <c r="L50" s="241">
        <f t="shared" si="16"/>
        <v>0.12000000000000001</v>
      </c>
      <c r="M50" s="229">
        <v>0.14</v>
      </c>
      <c r="N50" s="193">
        <f t="shared" si="17"/>
        <v>0.18000000000000002</v>
      </c>
      <c r="O50" s="231"/>
      <c r="P50" s="230"/>
    </row>
    <row r="51" spans="1:16" ht="14.25">
      <c r="A51" s="215"/>
      <c r="B51" s="214" t="s">
        <v>210</v>
      </c>
      <c r="C51" s="214" t="s">
        <v>211</v>
      </c>
      <c r="D51" s="204" t="s">
        <v>18</v>
      </c>
      <c r="E51" s="212">
        <v>0.06</v>
      </c>
      <c r="F51" s="193">
        <v>0.08</v>
      </c>
      <c r="G51" s="193">
        <f t="shared" si="19"/>
        <v>0.13</v>
      </c>
      <c r="H51" s="211">
        <f t="shared" si="14"/>
        <v>0.09</v>
      </c>
      <c r="I51" s="229">
        <f aca="true" t="shared" si="20" ref="I49:I55">H51+2%</f>
        <v>0.11</v>
      </c>
      <c r="J51" s="193">
        <f t="shared" si="15"/>
        <v>0.15</v>
      </c>
      <c r="K51" s="216"/>
      <c r="L51" s="241">
        <f t="shared" si="16"/>
        <v>0.11</v>
      </c>
      <c r="M51" s="229">
        <f aca="true" t="shared" si="21" ref="M49:M55">L51+2%</f>
        <v>0.13</v>
      </c>
      <c r="N51" s="193">
        <f t="shared" si="17"/>
        <v>0.17</v>
      </c>
      <c r="O51" s="231"/>
      <c r="P51" s="230"/>
    </row>
    <row r="52" spans="1:16" ht="14.25">
      <c r="A52" s="216"/>
      <c r="B52" s="214" t="s">
        <v>212</v>
      </c>
      <c r="C52" s="214" t="s">
        <v>213</v>
      </c>
      <c r="D52" s="191" t="s">
        <v>214</v>
      </c>
      <c r="E52" s="212">
        <v>0.06</v>
      </c>
      <c r="F52" s="193">
        <v>0.08</v>
      </c>
      <c r="G52" s="193">
        <f t="shared" si="19"/>
        <v>0.13</v>
      </c>
      <c r="H52" s="211">
        <f t="shared" si="14"/>
        <v>0.09</v>
      </c>
      <c r="I52" s="229">
        <f t="shared" si="20"/>
        <v>0.11</v>
      </c>
      <c r="J52" s="193">
        <f t="shared" si="15"/>
        <v>0.15</v>
      </c>
      <c r="K52" s="216"/>
      <c r="L52" s="241">
        <f t="shared" si="16"/>
        <v>0.11</v>
      </c>
      <c r="M52" s="229">
        <f t="shared" si="21"/>
        <v>0.13</v>
      </c>
      <c r="N52" s="193">
        <f t="shared" si="17"/>
        <v>0.17</v>
      </c>
      <c r="O52" s="231"/>
      <c r="P52" s="232"/>
    </row>
    <row r="53" spans="1:16" ht="14.25">
      <c r="A53" s="216"/>
      <c r="B53" s="214" t="s">
        <v>217</v>
      </c>
      <c r="C53" s="214" t="s">
        <v>218</v>
      </c>
      <c r="D53" s="191" t="s">
        <v>214</v>
      </c>
      <c r="E53" s="212">
        <v>0.05</v>
      </c>
      <c r="F53" s="193">
        <v>0.07</v>
      </c>
      <c r="G53" s="193">
        <f t="shared" si="19"/>
        <v>0.12000000000000001</v>
      </c>
      <c r="H53" s="211">
        <f t="shared" si="14"/>
        <v>0.08</v>
      </c>
      <c r="I53" s="229">
        <f t="shared" si="20"/>
        <v>0.1</v>
      </c>
      <c r="J53" s="193">
        <f t="shared" si="15"/>
        <v>0.14</v>
      </c>
      <c r="K53" s="216"/>
      <c r="L53" s="241">
        <f t="shared" si="16"/>
        <v>0.1</v>
      </c>
      <c r="M53" s="229">
        <f t="shared" si="21"/>
        <v>0.12000000000000001</v>
      </c>
      <c r="N53" s="193">
        <f t="shared" si="17"/>
        <v>0.16</v>
      </c>
      <c r="O53" s="231"/>
      <c r="P53" s="232"/>
    </row>
    <row r="54" spans="1:16" ht="14.25">
      <c r="A54" s="217"/>
      <c r="B54" s="214" t="s">
        <v>220</v>
      </c>
      <c r="C54" s="214" t="s">
        <v>221</v>
      </c>
      <c r="D54" s="191" t="s">
        <v>18</v>
      </c>
      <c r="E54" s="212">
        <v>0.05</v>
      </c>
      <c r="F54" s="218">
        <v>0.07</v>
      </c>
      <c r="G54" s="193">
        <f t="shared" si="19"/>
        <v>0.12000000000000001</v>
      </c>
      <c r="H54" s="211">
        <f t="shared" si="14"/>
        <v>0.08</v>
      </c>
      <c r="I54" s="229">
        <f t="shared" si="20"/>
        <v>0.1</v>
      </c>
      <c r="J54" s="193">
        <f t="shared" si="15"/>
        <v>0.14</v>
      </c>
      <c r="K54" s="216"/>
      <c r="L54" s="241">
        <f t="shared" si="16"/>
        <v>0.1</v>
      </c>
      <c r="M54" s="229">
        <f t="shared" si="21"/>
        <v>0.12000000000000001</v>
      </c>
      <c r="N54" s="193">
        <f t="shared" si="17"/>
        <v>0.16</v>
      </c>
      <c r="O54" s="231"/>
      <c r="P54" s="230"/>
    </row>
    <row r="55" spans="1:16" ht="14.25">
      <c r="A55" s="216" t="s">
        <v>230</v>
      </c>
      <c r="B55" s="214" t="s">
        <v>231</v>
      </c>
      <c r="C55" s="214" t="s">
        <v>295</v>
      </c>
      <c r="D55" s="204" t="s">
        <v>296</v>
      </c>
      <c r="E55" s="212">
        <v>0.07</v>
      </c>
      <c r="F55" s="218">
        <v>0.09</v>
      </c>
      <c r="G55" s="218">
        <f t="shared" si="19"/>
        <v>0.14</v>
      </c>
      <c r="H55" s="209">
        <f t="shared" si="14"/>
        <v>0.1</v>
      </c>
      <c r="I55" s="242">
        <v>0.12</v>
      </c>
      <c r="J55" s="218">
        <f t="shared" si="15"/>
        <v>0.16</v>
      </c>
      <c r="K55" s="148"/>
      <c r="L55" s="241">
        <f t="shared" si="16"/>
        <v>0.12000000000000001</v>
      </c>
      <c r="M55" s="229">
        <v>0.14</v>
      </c>
      <c r="N55" s="193">
        <f t="shared" si="17"/>
        <v>0.18000000000000002</v>
      </c>
      <c r="O55" s="243"/>
      <c r="P55" s="230"/>
    </row>
    <row r="56" spans="1:16" ht="24" customHeight="1">
      <c r="A56" s="213" t="s">
        <v>240</v>
      </c>
      <c r="B56" s="214" t="s">
        <v>241</v>
      </c>
      <c r="C56" s="214" t="s">
        <v>242</v>
      </c>
      <c r="D56" s="204" t="s">
        <v>243</v>
      </c>
      <c r="E56" s="212">
        <v>0.1</v>
      </c>
      <c r="F56" s="193" t="s">
        <v>297</v>
      </c>
      <c r="G56" s="193" t="s">
        <v>298</v>
      </c>
      <c r="H56" s="194">
        <v>0.1</v>
      </c>
      <c r="I56" s="193" t="s">
        <v>297</v>
      </c>
      <c r="J56" s="193" t="s">
        <v>298</v>
      </c>
      <c r="K56" s="227" t="s">
        <v>299</v>
      </c>
      <c r="L56" s="228">
        <v>0.1</v>
      </c>
      <c r="M56" s="193" t="s">
        <v>297</v>
      </c>
      <c r="N56" s="193" t="s">
        <v>298</v>
      </c>
      <c r="O56" s="227" t="s">
        <v>299</v>
      </c>
      <c r="P56" s="232"/>
    </row>
    <row r="57" spans="1:16" ht="24">
      <c r="A57" s="215"/>
      <c r="B57" s="214" t="s">
        <v>251</v>
      </c>
      <c r="C57" s="214" t="s">
        <v>252</v>
      </c>
      <c r="D57" s="204" t="s">
        <v>243</v>
      </c>
      <c r="E57" s="212">
        <v>0.1</v>
      </c>
      <c r="F57" s="193" t="s">
        <v>297</v>
      </c>
      <c r="G57" s="193" t="s">
        <v>298</v>
      </c>
      <c r="H57" s="194">
        <v>0.1</v>
      </c>
      <c r="I57" s="193" t="s">
        <v>297</v>
      </c>
      <c r="J57" s="193" t="s">
        <v>298</v>
      </c>
      <c r="K57" s="231"/>
      <c r="L57" s="228">
        <v>0.1</v>
      </c>
      <c r="M57" s="193" t="s">
        <v>297</v>
      </c>
      <c r="N57" s="193" t="s">
        <v>298</v>
      </c>
      <c r="O57" s="231"/>
      <c r="P57" s="232"/>
    </row>
    <row r="58" spans="1:16" ht="24">
      <c r="A58" s="215"/>
      <c r="B58" s="214" t="s">
        <v>253</v>
      </c>
      <c r="C58" s="214" t="s">
        <v>254</v>
      </c>
      <c r="D58" s="204" t="s">
        <v>255</v>
      </c>
      <c r="E58" s="212">
        <v>0.1</v>
      </c>
      <c r="F58" s="193" t="s">
        <v>300</v>
      </c>
      <c r="G58" s="193" t="s">
        <v>301</v>
      </c>
      <c r="H58" s="194">
        <v>0.1</v>
      </c>
      <c r="I58" s="193" t="s">
        <v>300</v>
      </c>
      <c r="J58" s="193" t="s">
        <v>301</v>
      </c>
      <c r="K58" s="231"/>
      <c r="L58" s="228">
        <v>0.1</v>
      </c>
      <c r="M58" s="193" t="s">
        <v>300</v>
      </c>
      <c r="N58" s="193" t="s">
        <v>301</v>
      </c>
      <c r="O58" s="231"/>
      <c r="P58" s="232"/>
    </row>
    <row r="59" spans="1:16" ht="14.25">
      <c r="A59" s="215"/>
      <c r="B59" s="214" t="s">
        <v>257</v>
      </c>
      <c r="C59" s="214" t="s">
        <v>258</v>
      </c>
      <c r="D59" s="204" t="s">
        <v>267</v>
      </c>
      <c r="E59" s="212">
        <v>0.005</v>
      </c>
      <c r="F59" s="219">
        <v>0.005</v>
      </c>
      <c r="G59" s="193">
        <v>0.015</v>
      </c>
      <c r="H59" s="194">
        <v>0.005</v>
      </c>
      <c r="I59" s="219">
        <v>0.005</v>
      </c>
      <c r="J59" s="193">
        <v>0.015</v>
      </c>
      <c r="K59" s="231"/>
      <c r="L59" s="228">
        <v>0.005</v>
      </c>
      <c r="M59" s="219">
        <v>0.005</v>
      </c>
      <c r="N59" s="193">
        <v>0.015</v>
      </c>
      <c r="O59" s="231"/>
      <c r="P59" s="232"/>
    </row>
    <row r="60" spans="1:16" ht="14.25">
      <c r="A60" s="215"/>
      <c r="B60" s="214" t="s">
        <v>265</v>
      </c>
      <c r="C60" s="214" t="s">
        <v>266</v>
      </c>
      <c r="D60" s="204" t="s">
        <v>267</v>
      </c>
      <c r="E60" s="212">
        <v>0.012</v>
      </c>
      <c r="F60" s="219">
        <v>0.012</v>
      </c>
      <c r="G60" s="219">
        <v>0.022</v>
      </c>
      <c r="H60" s="194">
        <v>0.012</v>
      </c>
      <c r="I60" s="219">
        <v>0.012</v>
      </c>
      <c r="J60" s="193">
        <v>0.022</v>
      </c>
      <c r="K60" s="231"/>
      <c r="L60" s="228">
        <v>0.012</v>
      </c>
      <c r="M60" s="219">
        <v>0.012</v>
      </c>
      <c r="N60" s="219">
        <v>0.022</v>
      </c>
      <c r="O60" s="231"/>
      <c r="P60" s="232"/>
    </row>
    <row r="61" spans="1:15" ht="14.25">
      <c r="A61" s="210"/>
      <c r="B61" s="214" t="s">
        <v>269</v>
      </c>
      <c r="C61" s="214" t="s">
        <v>270</v>
      </c>
      <c r="D61" s="204" t="s">
        <v>267</v>
      </c>
      <c r="E61" s="212">
        <v>0.02</v>
      </c>
      <c r="F61" s="219">
        <v>0.02</v>
      </c>
      <c r="G61" s="219">
        <v>0.03</v>
      </c>
      <c r="H61" s="194">
        <v>0.02</v>
      </c>
      <c r="I61" s="219">
        <v>0.02</v>
      </c>
      <c r="J61" s="193">
        <v>0.03</v>
      </c>
      <c r="K61" s="235"/>
      <c r="L61" s="228">
        <v>0.02</v>
      </c>
      <c r="M61" s="219">
        <v>0.02</v>
      </c>
      <c r="N61" s="219">
        <v>0.03</v>
      </c>
      <c r="O61" s="235"/>
    </row>
    <row r="62" spans="1:12" s="116" customFormat="1" ht="18.75" customHeight="1">
      <c r="A62" s="116" t="s">
        <v>302</v>
      </c>
      <c r="E62" s="220"/>
      <c r="H62" s="220"/>
      <c r="J62" s="244"/>
      <c r="L62" s="220"/>
    </row>
  </sheetData>
  <sheetProtection/>
  <mergeCells count="12">
    <mergeCell ref="A4:A22"/>
    <mergeCell ref="A23:A39"/>
    <mergeCell ref="A40:A54"/>
    <mergeCell ref="A56:A61"/>
    <mergeCell ref="K4:K22"/>
    <mergeCell ref="K23:K39"/>
    <mergeCell ref="K40:K55"/>
    <mergeCell ref="K56:K61"/>
    <mergeCell ref="O4:O22"/>
    <mergeCell ref="O23:O39"/>
    <mergeCell ref="O40:O55"/>
    <mergeCell ref="O56:O6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4"/>
  <sheetViews>
    <sheetView workbookViewId="0" topLeftCell="A1">
      <pane ySplit="2" topLeftCell="A39" activePane="bottomLeft" state="frozen"/>
      <selection pane="bottomLeft" activeCell="J57" sqref="J57"/>
    </sheetView>
  </sheetViews>
  <sheetFormatPr defaultColWidth="9.00390625" defaultRowHeight="14.25"/>
  <cols>
    <col min="4" max="7" width="9.00390625" style="105" customWidth="1"/>
    <col min="8" max="8" width="23.75390625" style="0" customWidth="1"/>
  </cols>
  <sheetData>
    <row r="1" spans="1:8" ht="14.25">
      <c r="A1" s="154" t="s">
        <v>303</v>
      </c>
      <c r="B1" s="154"/>
      <c r="C1" s="154"/>
      <c r="D1" s="154"/>
      <c r="E1" s="154"/>
      <c r="F1" s="154"/>
      <c r="G1" s="154"/>
      <c r="H1" s="154" t="str">
        <f>'交易简表'!M1</f>
        <v>（更新至2019年6月5日）</v>
      </c>
    </row>
    <row r="2" spans="1:8" ht="33.75">
      <c r="A2" s="155" t="s">
        <v>2</v>
      </c>
      <c r="B2" s="155" t="s">
        <v>4</v>
      </c>
      <c r="C2" s="155" t="s">
        <v>5</v>
      </c>
      <c r="D2" s="156" t="s">
        <v>304</v>
      </c>
      <c r="E2" s="157" t="s">
        <v>305</v>
      </c>
      <c r="F2" s="156" t="s">
        <v>306</v>
      </c>
      <c r="G2" s="157" t="s">
        <v>307</v>
      </c>
      <c r="H2" s="158" t="s">
        <v>308</v>
      </c>
    </row>
    <row r="3" spans="1:8" ht="12.75" customHeight="1">
      <c r="A3" s="20" t="s">
        <v>168</v>
      </c>
      <c r="B3" s="159" t="s">
        <v>309</v>
      </c>
      <c r="C3" s="159" t="s">
        <v>184</v>
      </c>
      <c r="D3" s="23">
        <v>0</v>
      </c>
      <c r="E3" s="160">
        <v>0</v>
      </c>
      <c r="F3" s="160">
        <v>1</v>
      </c>
      <c r="G3" s="160">
        <v>500</v>
      </c>
      <c r="H3" s="161" t="s">
        <v>310</v>
      </c>
    </row>
    <row r="4" spans="1:8" ht="14.25">
      <c r="A4" s="25"/>
      <c r="B4" s="159" t="s">
        <v>311</v>
      </c>
      <c r="C4" s="159" t="s">
        <v>46</v>
      </c>
      <c r="D4" s="23">
        <v>0</v>
      </c>
      <c r="E4" s="160">
        <v>0</v>
      </c>
      <c r="F4" s="160">
        <v>1</v>
      </c>
      <c r="G4" s="160">
        <v>500</v>
      </c>
      <c r="H4" s="161" t="s">
        <v>312</v>
      </c>
    </row>
    <row r="5" spans="1:8" ht="14.25">
      <c r="A5" s="25"/>
      <c r="B5" s="159" t="s">
        <v>313</v>
      </c>
      <c r="C5" s="159" t="s">
        <v>195</v>
      </c>
      <c r="D5" s="23">
        <v>0</v>
      </c>
      <c r="E5" s="160">
        <v>0</v>
      </c>
      <c r="F5" s="160">
        <v>1</v>
      </c>
      <c r="G5" s="160">
        <v>500</v>
      </c>
      <c r="H5" s="161" t="s">
        <v>314</v>
      </c>
    </row>
    <row r="6" spans="1:8" ht="14.25">
      <c r="A6" s="25"/>
      <c r="B6" s="159" t="s">
        <v>315</v>
      </c>
      <c r="C6" s="159" t="s">
        <v>46</v>
      </c>
      <c r="D6" s="23">
        <v>0</v>
      </c>
      <c r="E6" s="160">
        <v>0</v>
      </c>
      <c r="F6" s="160">
        <v>1</v>
      </c>
      <c r="G6" s="160">
        <v>500</v>
      </c>
      <c r="H6" s="161" t="s">
        <v>316</v>
      </c>
    </row>
    <row r="7" spans="1:8" ht="14.25">
      <c r="A7" s="25"/>
      <c r="B7" s="159" t="s">
        <v>317</v>
      </c>
      <c r="C7" s="159" t="s">
        <v>18</v>
      </c>
      <c r="D7" s="23">
        <v>0</v>
      </c>
      <c r="E7" s="160">
        <v>0</v>
      </c>
      <c r="F7" s="160">
        <v>1</v>
      </c>
      <c r="G7" s="160">
        <v>500</v>
      </c>
      <c r="H7" s="161" t="s">
        <v>318</v>
      </c>
    </row>
    <row r="8" spans="1:8" ht="14.25">
      <c r="A8" s="25"/>
      <c r="B8" s="159" t="s">
        <v>319</v>
      </c>
      <c r="C8" s="159" t="s">
        <v>46</v>
      </c>
      <c r="D8" s="23">
        <v>0</v>
      </c>
      <c r="E8" s="160">
        <v>0</v>
      </c>
      <c r="F8" s="160">
        <v>1</v>
      </c>
      <c r="G8" s="160">
        <v>500</v>
      </c>
      <c r="H8" s="161" t="s">
        <v>320</v>
      </c>
    </row>
    <row r="9" spans="1:8" ht="14.25">
      <c r="A9" s="25"/>
      <c r="B9" s="159" t="s">
        <v>321</v>
      </c>
      <c r="C9" s="159" t="s">
        <v>18</v>
      </c>
      <c r="D9" s="23">
        <v>0</v>
      </c>
      <c r="E9" s="160">
        <v>0</v>
      </c>
      <c r="F9" s="160">
        <v>1</v>
      </c>
      <c r="G9" s="160">
        <v>500</v>
      </c>
      <c r="H9" s="162"/>
    </row>
    <row r="10" spans="1:8" ht="14.25">
      <c r="A10" s="25"/>
      <c r="B10" s="159" t="s">
        <v>322</v>
      </c>
      <c r="C10" s="159" t="s">
        <v>18</v>
      </c>
      <c r="D10" s="23">
        <v>0</v>
      </c>
      <c r="E10" s="160">
        <v>0</v>
      </c>
      <c r="F10" s="160">
        <v>1</v>
      </c>
      <c r="G10" s="160">
        <v>500</v>
      </c>
      <c r="H10" s="161" t="s">
        <v>323</v>
      </c>
    </row>
    <row r="11" spans="1:8" ht="14.25">
      <c r="A11" s="25"/>
      <c r="B11" s="159" t="s">
        <v>324</v>
      </c>
      <c r="C11" s="159" t="s">
        <v>18</v>
      </c>
      <c r="D11" s="23">
        <v>0</v>
      </c>
      <c r="E11" s="160">
        <v>0</v>
      </c>
      <c r="F11" s="160">
        <v>1</v>
      </c>
      <c r="G11" s="160">
        <v>500</v>
      </c>
      <c r="H11" s="161"/>
    </row>
    <row r="12" spans="1:8" ht="14.25">
      <c r="A12" s="25"/>
      <c r="B12" s="159" t="s">
        <v>325</v>
      </c>
      <c r="C12" s="159" t="s">
        <v>46</v>
      </c>
      <c r="D12" s="23">
        <v>0</v>
      </c>
      <c r="E12" s="160">
        <v>0</v>
      </c>
      <c r="F12" s="160">
        <v>1</v>
      </c>
      <c r="G12" s="160">
        <v>500</v>
      </c>
      <c r="H12" s="161" t="s">
        <v>326</v>
      </c>
    </row>
    <row r="13" spans="1:8" ht="22.5">
      <c r="A13" s="25"/>
      <c r="B13" s="159" t="s">
        <v>327</v>
      </c>
      <c r="C13" s="159" t="s">
        <v>18</v>
      </c>
      <c r="D13" s="23">
        <v>0</v>
      </c>
      <c r="E13" s="160">
        <v>0</v>
      </c>
      <c r="F13" s="160">
        <v>1</v>
      </c>
      <c r="G13" s="160">
        <v>500</v>
      </c>
      <c r="H13" s="161"/>
    </row>
    <row r="14" spans="1:8" ht="22.5">
      <c r="A14" s="25"/>
      <c r="B14" s="159" t="s">
        <v>328</v>
      </c>
      <c r="C14" s="159" t="s">
        <v>18</v>
      </c>
      <c r="D14" s="23">
        <v>0</v>
      </c>
      <c r="E14" s="160">
        <v>0</v>
      </c>
      <c r="F14" s="160">
        <v>1</v>
      </c>
      <c r="G14" s="160">
        <v>500</v>
      </c>
      <c r="H14" s="161"/>
    </row>
    <row r="15" spans="1:8" ht="14.25">
      <c r="A15" s="25"/>
      <c r="B15" s="159" t="s">
        <v>329</v>
      </c>
      <c r="C15" s="159" t="s">
        <v>214</v>
      </c>
      <c r="D15" s="23">
        <v>0</v>
      </c>
      <c r="E15" s="160">
        <v>0</v>
      </c>
      <c r="F15" s="160">
        <v>1</v>
      </c>
      <c r="G15" s="160">
        <v>500</v>
      </c>
      <c r="H15" s="161" t="s">
        <v>330</v>
      </c>
    </row>
    <row r="16" spans="1:8" ht="14.25">
      <c r="A16" s="25"/>
      <c r="B16" s="159" t="s">
        <v>331</v>
      </c>
      <c r="C16" s="159" t="s">
        <v>214</v>
      </c>
      <c r="D16" s="23">
        <v>0</v>
      </c>
      <c r="E16" s="160">
        <v>0</v>
      </c>
      <c r="F16" s="160">
        <v>1</v>
      </c>
      <c r="G16" s="160">
        <v>500</v>
      </c>
      <c r="H16" s="161" t="s">
        <v>332</v>
      </c>
    </row>
    <row r="17" spans="1:8" ht="14.25">
      <c r="A17" s="25"/>
      <c r="B17" s="159" t="s">
        <v>333</v>
      </c>
      <c r="C17" s="159" t="s">
        <v>18</v>
      </c>
      <c r="D17" s="23">
        <v>0</v>
      </c>
      <c r="E17" s="160">
        <v>0</v>
      </c>
      <c r="F17" s="160">
        <v>1</v>
      </c>
      <c r="G17" s="160">
        <v>500</v>
      </c>
      <c r="H17" s="161"/>
    </row>
    <row r="18" spans="1:8" ht="33.75">
      <c r="A18" s="163"/>
      <c r="B18" s="44" t="s">
        <v>334</v>
      </c>
      <c r="C18" s="159" t="s">
        <v>46</v>
      </c>
      <c r="D18" s="159">
        <v>0</v>
      </c>
      <c r="E18" s="159">
        <v>0</v>
      </c>
      <c r="F18" s="159">
        <v>1</v>
      </c>
      <c r="G18" s="159">
        <v>100</v>
      </c>
      <c r="H18" s="164"/>
    </row>
    <row r="19" spans="1:8" ht="33.75">
      <c r="A19" s="163"/>
      <c r="B19" s="44" t="s">
        <v>335</v>
      </c>
      <c r="C19" s="159" t="s">
        <v>18</v>
      </c>
      <c r="D19" s="159">
        <v>0</v>
      </c>
      <c r="E19" s="159">
        <v>0</v>
      </c>
      <c r="F19" s="159">
        <v>1</v>
      </c>
      <c r="G19" s="159">
        <v>100</v>
      </c>
      <c r="H19" s="164"/>
    </row>
    <row r="20" spans="1:8" ht="14.25">
      <c r="A20" s="20" t="s">
        <v>230</v>
      </c>
      <c r="B20" s="165" t="s">
        <v>336</v>
      </c>
      <c r="C20" s="159" t="s">
        <v>337</v>
      </c>
      <c r="D20" s="23">
        <v>0</v>
      </c>
      <c r="E20" s="166">
        <v>0</v>
      </c>
      <c r="F20" s="166">
        <v>1</v>
      </c>
      <c r="G20" s="166">
        <v>500</v>
      </c>
      <c r="H20" s="167"/>
    </row>
    <row r="21" spans="1:8" ht="14.25">
      <c r="A21" s="159" t="s">
        <v>106</v>
      </c>
      <c r="B21" s="159" t="s">
        <v>338</v>
      </c>
      <c r="C21" s="159" t="s">
        <v>18</v>
      </c>
      <c r="D21" s="23">
        <v>0</v>
      </c>
      <c r="E21" s="168">
        <v>1000</v>
      </c>
      <c r="F21" s="168">
        <v>0</v>
      </c>
      <c r="G21" s="168">
        <v>1000</v>
      </c>
      <c r="H21" s="161" t="s">
        <v>339</v>
      </c>
    </row>
    <row r="22" spans="1:8" ht="14.25">
      <c r="A22" s="159"/>
      <c r="B22" s="159" t="s">
        <v>340</v>
      </c>
      <c r="C22" s="159" t="s">
        <v>18</v>
      </c>
      <c r="D22" s="23">
        <v>0</v>
      </c>
      <c r="E22" s="168">
        <v>1000</v>
      </c>
      <c r="F22" s="168">
        <v>0</v>
      </c>
      <c r="G22" s="168">
        <v>1000</v>
      </c>
      <c r="H22" s="161" t="s">
        <v>339</v>
      </c>
    </row>
    <row r="23" spans="1:8" ht="14.25">
      <c r="A23" s="159"/>
      <c r="B23" s="159" t="s">
        <v>341</v>
      </c>
      <c r="C23" s="159" t="s">
        <v>18</v>
      </c>
      <c r="D23" s="23">
        <v>0</v>
      </c>
      <c r="E23" s="169">
        <v>2000</v>
      </c>
      <c r="F23" s="168">
        <v>0</v>
      </c>
      <c r="G23" s="169">
        <v>2000</v>
      </c>
      <c r="H23" s="161" t="s">
        <v>342</v>
      </c>
    </row>
    <row r="24" spans="1:8" ht="22.5">
      <c r="A24" s="159"/>
      <c r="B24" s="159" t="s">
        <v>343</v>
      </c>
      <c r="C24" s="159" t="s">
        <v>18</v>
      </c>
      <c r="D24" s="23">
        <v>0</v>
      </c>
      <c r="E24" s="169">
        <v>1000</v>
      </c>
      <c r="F24" s="168">
        <v>0</v>
      </c>
      <c r="G24" s="169">
        <v>1000</v>
      </c>
      <c r="H24" s="161"/>
    </row>
    <row r="25" spans="1:8" ht="14.25">
      <c r="A25" s="159"/>
      <c r="B25" s="159" t="s">
        <v>344</v>
      </c>
      <c r="C25" s="159" t="s">
        <v>67</v>
      </c>
      <c r="D25" s="23">
        <v>0</v>
      </c>
      <c r="E25" s="169">
        <v>500</v>
      </c>
      <c r="F25" s="168">
        <v>0</v>
      </c>
      <c r="G25" s="169">
        <v>500</v>
      </c>
      <c r="H25" s="161"/>
    </row>
    <row r="26" spans="1:8" ht="14.25">
      <c r="A26" s="159"/>
      <c r="B26" s="159" t="s">
        <v>345</v>
      </c>
      <c r="C26" s="159" t="s">
        <v>46</v>
      </c>
      <c r="D26" s="23">
        <v>0</v>
      </c>
      <c r="E26" s="170">
        <v>1000</v>
      </c>
      <c r="F26" s="168">
        <v>0</v>
      </c>
      <c r="G26" s="170">
        <v>1000</v>
      </c>
      <c r="H26" s="161"/>
    </row>
    <row r="27" spans="1:8" ht="14.25">
      <c r="A27" s="159"/>
      <c r="B27" s="159" t="s">
        <v>346</v>
      </c>
      <c r="C27" s="159" t="s">
        <v>18</v>
      </c>
      <c r="D27" s="23">
        <v>0</v>
      </c>
      <c r="E27" s="170">
        <v>1000</v>
      </c>
      <c r="F27" s="168">
        <v>0</v>
      </c>
      <c r="G27" s="170">
        <v>1000</v>
      </c>
      <c r="H27" s="171" t="s">
        <v>347</v>
      </c>
    </row>
    <row r="28" spans="1:8" ht="14.25">
      <c r="A28" s="159"/>
      <c r="B28" s="159" t="s">
        <v>348</v>
      </c>
      <c r="C28" s="159" t="s">
        <v>18</v>
      </c>
      <c r="D28" s="23">
        <v>0</v>
      </c>
      <c r="E28" s="170">
        <v>1000</v>
      </c>
      <c r="F28" s="168">
        <v>0</v>
      </c>
      <c r="G28" s="170">
        <v>1000</v>
      </c>
      <c r="H28" s="161"/>
    </row>
    <row r="29" spans="1:8" ht="14.25">
      <c r="A29" s="159"/>
      <c r="B29" s="159" t="s">
        <v>349</v>
      </c>
      <c r="C29" s="159" t="s">
        <v>46</v>
      </c>
      <c r="D29" s="23">
        <v>0</v>
      </c>
      <c r="E29" s="170">
        <v>1000</v>
      </c>
      <c r="F29" s="168">
        <v>0</v>
      </c>
      <c r="G29" s="170">
        <v>1000</v>
      </c>
      <c r="H29" s="161"/>
    </row>
    <row r="30" spans="1:8" ht="14.25">
      <c r="A30" s="159"/>
      <c r="B30" s="159" t="s">
        <v>350</v>
      </c>
      <c r="C30" s="159" t="s">
        <v>18</v>
      </c>
      <c r="D30" s="23">
        <v>0</v>
      </c>
      <c r="E30" s="172">
        <v>1000</v>
      </c>
      <c r="F30" s="168">
        <v>0</v>
      </c>
      <c r="G30" s="170">
        <v>1000</v>
      </c>
      <c r="H30" s="171" t="s">
        <v>351</v>
      </c>
    </row>
    <row r="31" spans="1:8" ht="14.25">
      <c r="A31" s="159"/>
      <c r="B31" s="159" t="s">
        <v>352</v>
      </c>
      <c r="C31" s="159" t="s">
        <v>116</v>
      </c>
      <c r="D31" s="23">
        <v>0</v>
      </c>
      <c r="E31" s="172">
        <v>1000</v>
      </c>
      <c r="F31" s="168">
        <v>0</v>
      </c>
      <c r="G31" s="170">
        <v>1000</v>
      </c>
      <c r="H31" s="171"/>
    </row>
    <row r="32" spans="1:8" ht="14.25">
      <c r="A32" s="159"/>
      <c r="B32" s="159" t="s">
        <v>353</v>
      </c>
      <c r="C32" s="159" t="s">
        <v>67</v>
      </c>
      <c r="D32" s="23">
        <v>0</v>
      </c>
      <c r="E32" s="172">
        <v>1000</v>
      </c>
      <c r="F32" s="168">
        <v>0</v>
      </c>
      <c r="G32" s="170">
        <v>1000</v>
      </c>
      <c r="H32" s="171"/>
    </row>
    <row r="33" spans="1:8" ht="14.25">
      <c r="A33" s="159"/>
      <c r="B33" s="159" t="s">
        <v>354</v>
      </c>
      <c r="C33" s="159" t="s">
        <v>46</v>
      </c>
      <c r="D33" s="23">
        <v>0</v>
      </c>
      <c r="E33" s="172">
        <v>300</v>
      </c>
      <c r="F33" s="168">
        <v>0</v>
      </c>
      <c r="G33" s="172">
        <v>300</v>
      </c>
      <c r="H33" s="171"/>
    </row>
    <row r="34" spans="1:8" ht="24">
      <c r="A34" s="159"/>
      <c r="B34" s="173" t="s">
        <v>355</v>
      </c>
      <c r="C34" s="174" t="s">
        <v>147</v>
      </c>
      <c r="D34" s="23">
        <v>0</v>
      </c>
      <c r="E34" s="172">
        <v>1000</v>
      </c>
      <c r="F34" s="168">
        <v>0</v>
      </c>
      <c r="G34" s="172">
        <v>1000</v>
      </c>
      <c r="H34" s="171"/>
    </row>
    <row r="35" spans="1:8" ht="24">
      <c r="A35" s="159"/>
      <c r="B35" s="173" t="s">
        <v>356</v>
      </c>
      <c r="C35" s="174" t="s">
        <v>147</v>
      </c>
      <c r="D35" s="23">
        <v>0</v>
      </c>
      <c r="E35" s="172">
        <v>1000</v>
      </c>
      <c r="F35" s="168">
        <v>0</v>
      </c>
      <c r="G35" s="172">
        <v>1000</v>
      </c>
      <c r="H35" s="171"/>
    </row>
    <row r="36" spans="1:8" ht="24">
      <c r="A36" s="159"/>
      <c r="B36" s="173" t="s">
        <v>357</v>
      </c>
      <c r="C36" s="175" t="s">
        <v>46</v>
      </c>
      <c r="D36" s="23">
        <v>0</v>
      </c>
      <c r="E36" s="172">
        <v>1000</v>
      </c>
      <c r="F36" s="168">
        <v>0</v>
      </c>
      <c r="G36" s="172">
        <v>1000</v>
      </c>
      <c r="H36" s="171"/>
    </row>
    <row r="37" spans="1:8" ht="24">
      <c r="A37" s="159"/>
      <c r="B37" s="173" t="s">
        <v>358</v>
      </c>
      <c r="C37" s="159" t="s">
        <v>18</v>
      </c>
      <c r="D37" s="23">
        <v>0</v>
      </c>
      <c r="E37" s="172">
        <v>1000</v>
      </c>
      <c r="F37" s="168">
        <v>0</v>
      </c>
      <c r="G37" s="172">
        <v>1000</v>
      </c>
      <c r="H37" s="171"/>
    </row>
    <row r="38" spans="1:8" ht="36">
      <c r="A38" s="159"/>
      <c r="B38" s="173" t="s">
        <v>359</v>
      </c>
      <c r="C38" s="159" t="s">
        <v>18</v>
      </c>
      <c r="D38" s="23">
        <v>0</v>
      </c>
      <c r="E38" s="172">
        <v>0</v>
      </c>
      <c r="F38" s="168">
        <v>1</v>
      </c>
      <c r="G38" s="172">
        <v>100</v>
      </c>
      <c r="H38" s="171"/>
    </row>
    <row r="39" spans="1:8" ht="36">
      <c r="A39" s="159"/>
      <c r="B39" s="173" t="s">
        <v>360</v>
      </c>
      <c r="C39" s="159" t="s">
        <v>18</v>
      </c>
      <c r="D39" s="23">
        <v>0</v>
      </c>
      <c r="E39" s="172">
        <v>0</v>
      </c>
      <c r="F39" s="168">
        <v>1</v>
      </c>
      <c r="G39" s="172">
        <v>100</v>
      </c>
      <c r="H39" s="171"/>
    </row>
    <row r="40" spans="1:8" ht="14.25">
      <c r="A40" s="20" t="s">
        <v>15</v>
      </c>
      <c r="B40" s="159" t="s">
        <v>361</v>
      </c>
      <c r="C40" s="159" t="s">
        <v>46</v>
      </c>
      <c r="D40" s="23">
        <v>1</v>
      </c>
      <c r="E40" s="166">
        <v>200</v>
      </c>
      <c r="F40" s="166">
        <v>1</v>
      </c>
      <c r="G40" s="166">
        <v>1000</v>
      </c>
      <c r="H40" s="161" t="s">
        <v>362</v>
      </c>
    </row>
    <row r="41" spans="1:8" ht="14.25">
      <c r="A41" s="25"/>
      <c r="B41" s="159" t="s">
        <v>363</v>
      </c>
      <c r="C41" s="159" t="s">
        <v>46</v>
      </c>
      <c r="D41" s="23">
        <v>1</v>
      </c>
      <c r="E41" s="166">
        <v>200</v>
      </c>
      <c r="F41" s="166">
        <v>1</v>
      </c>
      <c r="G41" s="166">
        <v>1000</v>
      </c>
      <c r="H41" s="161"/>
    </row>
    <row r="42" spans="1:8" ht="14.25">
      <c r="A42" s="25"/>
      <c r="B42" s="159" t="s">
        <v>364</v>
      </c>
      <c r="C42" s="159" t="s">
        <v>18</v>
      </c>
      <c r="D42" s="23">
        <v>1</v>
      </c>
      <c r="E42" s="166">
        <v>200</v>
      </c>
      <c r="F42" s="166">
        <v>1</v>
      </c>
      <c r="G42" s="166">
        <v>1000</v>
      </c>
      <c r="H42" s="161"/>
    </row>
    <row r="43" spans="1:8" ht="14.25">
      <c r="A43" s="25"/>
      <c r="B43" s="159" t="s">
        <v>365</v>
      </c>
      <c r="C43" s="159" t="s">
        <v>64</v>
      </c>
      <c r="D43" s="23">
        <v>1</v>
      </c>
      <c r="E43" s="166">
        <v>200</v>
      </c>
      <c r="F43" s="166">
        <v>1</v>
      </c>
      <c r="G43" s="166">
        <v>1000</v>
      </c>
      <c r="H43" s="161"/>
    </row>
    <row r="44" spans="1:8" ht="14.25">
      <c r="A44" s="25"/>
      <c r="B44" s="159" t="s">
        <v>366</v>
      </c>
      <c r="C44" s="159" t="s">
        <v>46</v>
      </c>
      <c r="D44" s="23">
        <v>1</v>
      </c>
      <c r="E44" s="166">
        <v>200</v>
      </c>
      <c r="F44" s="166">
        <v>1</v>
      </c>
      <c r="G44" s="166">
        <v>1000</v>
      </c>
      <c r="H44" s="161"/>
    </row>
    <row r="45" spans="1:8" ht="14.25">
      <c r="A45" s="25"/>
      <c r="B45" s="159" t="s">
        <v>367</v>
      </c>
      <c r="C45" s="159" t="s">
        <v>18</v>
      </c>
      <c r="D45" s="23">
        <v>1</v>
      </c>
      <c r="E45" s="166">
        <v>200</v>
      </c>
      <c r="F45" s="166">
        <v>1</v>
      </c>
      <c r="G45" s="166">
        <v>1000</v>
      </c>
      <c r="H45" s="161" t="s">
        <v>368</v>
      </c>
    </row>
    <row r="46" spans="1:8" ht="14.25">
      <c r="A46" s="25"/>
      <c r="B46" s="159" t="s">
        <v>369</v>
      </c>
      <c r="C46" s="20" t="s">
        <v>46</v>
      </c>
      <c r="D46" s="23">
        <v>1</v>
      </c>
      <c r="E46" s="166">
        <v>200</v>
      </c>
      <c r="F46" s="166">
        <v>1</v>
      </c>
      <c r="G46" s="166">
        <v>1000</v>
      </c>
      <c r="H46" s="167"/>
    </row>
    <row r="47" spans="1:8" ht="14.25">
      <c r="A47" s="25"/>
      <c r="B47" s="176" t="s">
        <v>370</v>
      </c>
      <c r="C47" s="159" t="s">
        <v>18</v>
      </c>
      <c r="D47" s="23">
        <v>1</v>
      </c>
      <c r="E47" s="166">
        <v>200</v>
      </c>
      <c r="F47" s="166">
        <v>1</v>
      </c>
      <c r="G47" s="166">
        <v>1000</v>
      </c>
      <c r="H47" s="161" t="s">
        <v>371</v>
      </c>
    </row>
    <row r="48" spans="1:8" ht="14.25">
      <c r="A48" s="25"/>
      <c r="B48" s="176" t="s">
        <v>372</v>
      </c>
      <c r="C48" s="159" t="s">
        <v>18</v>
      </c>
      <c r="D48" s="23">
        <v>1</v>
      </c>
      <c r="E48" s="166">
        <v>200</v>
      </c>
      <c r="F48" s="166">
        <v>1</v>
      </c>
      <c r="G48" s="166">
        <v>1000</v>
      </c>
      <c r="H48" s="161" t="s">
        <v>371</v>
      </c>
    </row>
    <row r="49" spans="1:8" ht="14.25">
      <c r="A49" s="25"/>
      <c r="B49" s="176" t="s">
        <v>373</v>
      </c>
      <c r="C49" s="159" t="s">
        <v>27</v>
      </c>
      <c r="D49" s="23">
        <v>1</v>
      </c>
      <c r="E49" s="166">
        <v>200</v>
      </c>
      <c r="F49" s="166">
        <v>1</v>
      </c>
      <c r="G49" s="166">
        <v>1000</v>
      </c>
      <c r="H49" s="161"/>
    </row>
    <row r="50" spans="1:8" ht="14.25">
      <c r="A50" s="25"/>
      <c r="B50" s="176" t="s">
        <v>374</v>
      </c>
      <c r="C50" s="159" t="s">
        <v>18</v>
      </c>
      <c r="D50" s="23">
        <v>1</v>
      </c>
      <c r="E50" s="166">
        <v>200</v>
      </c>
      <c r="F50" s="166">
        <v>1</v>
      </c>
      <c r="G50" s="166">
        <v>1000</v>
      </c>
      <c r="H50" s="161"/>
    </row>
    <row r="51" spans="1:8" ht="14.25">
      <c r="A51" s="25"/>
      <c r="B51" s="165" t="s">
        <v>375</v>
      </c>
      <c r="C51" s="20" t="s">
        <v>18</v>
      </c>
      <c r="D51" s="23">
        <v>1</v>
      </c>
      <c r="E51" s="166">
        <v>200</v>
      </c>
      <c r="F51" s="166">
        <v>1</v>
      </c>
      <c r="G51" s="166">
        <v>1000</v>
      </c>
      <c r="H51" s="167"/>
    </row>
    <row r="52" spans="1:8" ht="14.25">
      <c r="A52" s="25"/>
      <c r="B52" s="165" t="s">
        <v>376</v>
      </c>
      <c r="C52" s="20" t="s">
        <v>27</v>
      </c>
      <c r="D52" s="23">
        <v>1</v>
      </c>
      <c r="E52" s="166">
        <v>200</v>
      </c>
      <c r="F52" s="166">
        <v>1</v>
      </c>
      <c r="G52" s="166">
        <v>1000</v>
      </c>
      <c r="H52" s="167"/>
    </row>
    <row r="53" spans="1:8" ht="14.25">
      <c r="A53" s="20"/>
      <c r="B53" s="165" t="s">
        <v>377</v>
      </c>
      <c r="C53" s="20" t="s">
        <v>46</v>
      </c>
      <c r="D53" s="23">
        <v>1</v>
      </c>
      <c r="E53" s="166">
        <v>200</v>
      </c>
      <c r="F53" s="166">
        <v>1</v>
      </c>
      <c r="G53" s="166">
        <v>1000</v>
      </c>
      <c r="H53" s="167"/>
    </row>
    <row r="54" spans="1:8" ht="14.25">
      <c r="A54" s="20"/>
      <c r="B54" s="165" t="s">
        <v>378</v>
      </c>
      <c r="C54" s="20" t="s">
        <v>46</v>
      </c>
      <c r="D54" s="23">
        <v>1</v>
      </c>
      <c r="E54" s="166">
        <v>200</v>
      </c>
      <c r="F54" s="166">
        <v>1</v>
      </c>
      <c r="G54" s="166">
        <v>1000</v>
      </c>
      <c r="H54" s="167"/>
    </row>
    <row r="55" spans="1:8" ht="14.25">
      <c r="A55" s="20"/>
      <c r="B55" s="165" t="s">
        <v>379</v>
      </c>
      <c r="C55" s="20" t="s">
        <v>18</v>
      </c>
      <c r="D55" s="23">
        <v>1</v>
      </c>
      <c r="E55" s="166">
        <v>200</v>
      </c>
      <c r="F55" s="166">
        <v>1</v>
      </c>
      <c r="G55" s="166">
        <v>1000</v>
      </c>
      <c r="H55" s="167"/>
    </row>
    <row r="56" spans="1:8" ht="14.25">
      <c r="A56" s="177"/>
      <c r="B56" s="178" t="s">
        <v>380</v>
      </c>
      <c r="C56" s="20" t="s">
        <v>46</v>
      </c>
      <c r="D56" s="23">
        <v>1</v>
      </c>
      <c r="E56" s="166">
        <v>200</v>
      </c>
      <c r="F56" s="166">
        <v>1</v>
      </c>
      <c r="G56" s="166">
        <v>1000</v>
      </c>
      <c r="H56" s="179"/>
    </row>
    <row r="57" spans="1:8" ht="36">
      <c r="A57" s="159"/>
      <c r="B57" s="173" t="s">
        <v>381</v>
      </c>
      <c r="C57" s="159" t="s">
        <v>46</v>
      </c>
      <c r="D57" s="23">
        <v>1</v>
      </c>
      <c r="E57" s="172">
        <v>2</v>
      </c>
      <c r="F57" s="168">
        <v>1</v>
      </c>
      <c r="G57" s="172">
        <v>100</v>
      </c>
      <c r="H57" s="171"/>
    </row>
    <row r="58" spans="1:8" ht="33.75">
      <c r="A58" s="20"/>
      <c r="B58" s="165" t="s">
        <v>382</v>
      </c>
      <c r="C58" s="159" t="s">
        <v>18</v>
      </c>
      <c r="D58" s="23">
        <v>1</v>
      </c>
      <c r="E58" s="166">
        <v>2</v>
      </c>
      <c r="F58" s="166">
        <v>1</v>
      </c>
      <c r="G58" s="166">
        <v>100</v>
      </c>
      <c r="H58" s="167"/>
    </row>
    <row r="59" spans="1:8" ht="22.5">
      <c r="A59" s="44" t="s">
        <v>383</v>
      </c>
      <c r="B59" s="27" t="s">
        <v>384</v>
      </c>
      <c r="C59" s="24" t="s">
        <v>243</v>
      </c>
      <c r="D59" s="23">
        <v>1</v>
      </c>
      <c r="E59" s="166">
        <v>10</v>
      </c>
      <c r="F59" s="166">
        <v>1</v>
      </c>
      <c r="G59" s="166">
        <v>20</v>
      </c>
      <c r="H59" s="180"/>
    </row>
    <row r="60" spans="1:8" ht="22.5">
      <c r="A60" s="44"/>
      <c r="B60" s="27" t="s">
        <v>385</v>
      </c>
      <c r="C60" s="24" t="s">
        <v>243</v>
      </c>
      <c r="D60" s="23">
        <v>1</v>
      </c>
      <c r="E60" s="166">
        <v>10</v>
      </c>
      <c r="F60" s="166">
        <v>1</v>
      </c>
      <c r="G60" s="166">
        <v>20</v>
      </c>
      <c r="H60" s="180"/>
    </row>
    <row r="61" spans="1:8" ht="22.5">
      <c r="A61" s="44"/>
      <c r="B61" s="27" t="s">
        <v>386</v>
      </c>
      <c r="C61" s="24" t="s">
        <v>255</v>
      </c>
      <c r="D61" s="23">
        <v>1</v>
      </c>
      <c r="E61" s="166">
        <v>10</v>
      </c>
      <c r="F61" s="166">
        <v>1</v>
      </c>
      <c r="G61" s="166">
        <v>20</v>
      </c>
      <c r="H61" s="180"/>
    </row>
    <row r="62" spans="1:8" ht="14.25">
      <c r="A62" s="44"/>
      <c r="B62" s="27" t="s">
        <v>387</v>
      </c>
      <c r="C62" s="24" t="s">
        <v>267</v>
      </c>
      <c r="D62" s="23">
        <v>1</v>
      </c>
      <c r="E62" s="166">
        <v>30</v>
      </c>
      <c r="F62" s="166">
        <v>1</v>
      </c>
      <c r="G62" s="166">
        <v>50</v>
      </c>
      <c r="H62" s="180"/>
    </row>
    <row r="63" spans="1:8" ht="14.25">
      <c r="A63" s="44"/>
      <c r="B63" s="27" t="s">
        <v>388</v>
      </c>
      <c r="C63" s="24" t="s">
        <v>267</v>
      </c>
      <c r="D63" s="23">
        <v>1</v>
      </c>
      <c r="E63" s="166">
        <v>30</v>
      </c>
      <c r="F63" s="166">
        <v>1</v>
      </c>
      <c r="G63" s="166">
        <v>50</v>
      </c>
      <c r="H63" s="180"/>
    </row>
    <row r="64" spans="1:8" ht="14.25">
      <c r="A64" s="162"/>
      <c r="B64" s="27" t="s">
        <v>389</v>
      </c>
      <c r="C64" s="24" t="s">
        <v>267</v>
      </c>
      <c r="D64" s="23">
        <v>1</v>
      </c>
      <c r="E64" s="166">
        <v>30</v>
      </c>
      <c r="F64" s="166">
        <v>1</v>
      </c>
      <c r="G64" s="166">
        <v>50</v>
      </c>
      <c r="H64" s="180"/>
    </row>
  </sheetData>
  <sheetProtection/>
  <mergeCells count="4">
    <mergeCell ref="A3:A19"/>
    <mergeCell ref="A21:A39"/>
    <mergeCell ref="A40:A58"/>
    <mergeCell ref="A59:A6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67"/>
  <sheetViews>
    <sheetView zoomScale="130" zoomScaleNormal="130" zoomScaleSheetLayoutView="100" workbookViewId="0" topLeftCell="A7">
      <selection activeCell="I40" sqref="I40"/>
    </sheetView>
  </sheetViews>
  <sheetFormatPr defaultColWidth="9.00390625" defaultRowHeight="14.25"/>
  <cols>
    <col min="1" max="1" width="3.375" style="104" customWidth="1"/>
    <col min="2" max="2" width="17.125" style="104" bestFit="1" customWidth="1"/>
    <col min="3" max="3" width="7.125" style="104" customWidth="1"/>
    <col min="4" max="4" width="10.50390625" style="104" customWidth="1"/>
    <col min="5" max="5" width="9.375" style="104" customWidth="1"/>
    <col min="6" max="6" width="36.25390625" style="104" customWidth="1"/>
    <col min="7" max="7" width="17.75390625" style="104" customWidth="1"/>
    <col min="8" max="242" width="9.00390625" style="104" customWidth="1"/>
  </cols>
  <sheetData>
    <row r="1" spans="1:7" ht="15.75" customHeight="1">
      <c r="A1" s="132" t="s">
        <v>390</v>
      </c>
      <c r="B1" s="132"/>
      <c r="C1" s="132"/>
      <c r="D1" s="132"/>
      <c r="E1" s="132"/>
      <c r="F1" s="132"/>
      <c r="G1" s="132" t="str">
        <f>'交易简表'!M1</f>
        <v>（更新至2019年6月5日）</v>
      </c>
    </row>
    <row r="2" spans="1:7" ht="15.75" customHeight="1">
      <c r="A2" s="133" t="s">
        <v>2</v>
      </c>
      <c r="B2" s="133" t="s">
        <v>4</v>
      </c>
      <c r="C2" s="133" t="s">
        <v>5</v>
      </c>
      <c r="D2" s="133" t="s">
        <v>391</v>
      </c>
      <c r="E2" s="133" t="s">
        <v>392</v>
      </c>
      <c r="F2" s="133" t="s">
        <v>393</v>
      </c>
      <c r="G2" s="133" t="s">
        <v>394</v>
      </c>
    </row>
    <row r="3" spans="1:7" ht="15.75" customHeight="1">
      <c r="A3" s="122" t="s">
        <v>15</v>
      </c>
      <c r="B3" s="134" t="s">
        <v>395</v>
      </c>
      <c r="C3" s="135" t="s">
        <v>18</v>
      </c>
      <c r="D3" s="123" t="s">
        <v>396</v>
      </c>
      <c r="E3" s="135" t="s">
        <v>397</v>
      </c>
      <c r="F3" s="123" t="s">
        <v>398</v>
      </c>
      <c r="G3" s="136" t="s">
        <v>399</v>
      </c>
    </row>
    <row r="4" spans="1:7" ht="15.75" customHeight="1">
      <c r="A4" s="122"/>
      <c r="B4" s="137" t="s">
        <v>400</v>
      </c>
      <c r="C4" s="135" t="s">
        <v>27</v>
      </c>
      <c r="D4" s="123" t="s">
        <v>396</v>
      </c>
      <c r="E4" s="135" t="s">
        <v>397</v>
      </c>
      <c r="F4" s="123" t="s">
        <v>398</v>
      </c>
      <c r="G4" s="136"/>
    </row>
    <row r="5" spans="1:7" ht="15.75" customHeight="1">
      <c r="A5" s="122"/>
      <c r="B5" s="137" t="s">
        <v>401</v>
      </c>
      <c r="C5" s="135" t="s">
        <v>27</v>
      </c>
      <c r="D5" s="123" t="s">
        <v>396</v>
      </c>
      <c r="E5" s="135" t="s">
        <v>397</v>
      </c>
      <c r="F5" s="123" t="s">
        <v>398</v>
      </c>
      <c r="G5" s="136"/>
    </row>
    <row r="6" spans="1:7" ht="15.75" customHeight="1">
      <c r="A6" s="122"/>
      <c r="B6" s="137" t="s">
        <v>373</v>
      </c>
      <c r="C6" s="135" t="s">
        <v>27</v>
      </c>
      <c r="D6" s="123" t="s">
        <v>396</v>
      </c>
      <c r="E6" s="135" t="s">
        <v>397</v>
      </c>
      <c r="F6" s="123" t="s">
        <v>398</v>
      </c>
      <c r="G6" s="136" t="s">
        <v>399</v>
      </c>
    </row>
    <row r="7" spans="1:7" ht="15.75" customHeight="1">
      <c r="A7" s="122"/>
      <c r="B7" s="137" t="s">
        <v>374</v>
      </c>
      <c r="C7" s="135" t="s">
        <v>18</v>
      </c>
      <c r="D7" s="123" t="s">
        <v>396</v>
      </c>
      <c r="E7" s="135" t="s">
        <v>397</v>
      </c>
      <c r="F7" s="123" t="s">
        <v>398</v>
      </c>
      <c r="G7" s="136"/>
    </row>
    <row r="8" spans="1:7" ht="15.75" customHeight="1">
      <c r="A8" s="122"/>
      <c r="B8" s="138" t="s">
        <v>375</v>
      </c>
      <c r="C8" s="135" t="s">
        <v>18</v>
      </c>
      <c r="D8" s="123" t="s">
        <v>396</v>
      </c>
      <c r="E8" s="135" t="s">
        <v>397</v>
      </c>
      <c r="F8" s="123" t="s">
        <v>398</v>
      </c>
      <c r="G8" s="136" t="s">
        <v>399</v>
      </c>
    </row>
    <row r="9" spans="1:7" ht="15.75" customHeight="1">
      <c r="A9" s="122"/>
      <c r="B9" s="139" t="s">
        <v>361</v>
      </c>
      <c r="C9" s="135" t="s">
        <v>46</v>
      </c>
      <c r="D9" s="123" t="s">
        <v>396</v>
      </c>
      <c r="E9" s="135" t="s">
        <v>397</v>
      </c>
      <c r="F9" s="123" t="s">
        <v>398</v>
      </c>
      <c r="G9" s="136" t="s">
        <v>399</v>
      </c>
    </row>
    <row r="10" spans="1:7" ht="15.75" customHeight="1">
      <c r="A10" s="122"/>
      <c r="B10" s="139" t="s">
        <v>363</v>
      </c>
      <c r="C10" s="135" t="s">
        <v>46</v>
      </c>
      <c r="D10" s="123" t="s">
        <v>396</v>
      </c>
      <c r="E10" s="135" t="s">
        <v>397</v>
      </c>
      <c r="F10" s="123" t="s">
        <v>398</v>
      </c>
      <c r="G10" s="136" t="s">
        <v>399</v>
      </c>
    </row>
    <row r="11" spans="1:7" ht="15.75" customHeight="1">
      <c r="A11" s="122"/>
      <c r="B11" s="139" t="s">
        <v>367</v>
      </c>
      <c r="C11" s="135" t="s">
        <v>18</v>
      </c>
      <c r="D11" s="123" t="s">
        <v>396</v>
      </c>
      <c r="E11" s="135" t="s">
        <v>397</v>
      </c>
      <c r="F11" s="123" t="s">
        <v>398</v>
      </c>
      <c r="G11" s="136" t="s">
        <v>399</v>
      </c>
    </row>
    <row r="12" spans="1:7" ht="15.75" customHeight="1">
      <c r="A12" s="122"/>
      <c r="B12" s="137" t="s">
        <v>369</v>
      </c>
      <c r="C12" s="135" t="s">
        <v>46</v>
      </c>
      <c r="D12" s="123" t="s">
        <v>396</v>
      </c>
      <c r="E12" s="135" t="s">
        <v>397</v>
      </c>
      <c r="F12" s="123" t="s">
        <v>398</v>
      </c>
      <c r="G12" s="136" t="s">
        <v>399</v>
      </c>
    </row>
    <row r="13" spans="1:7" ht="15.75" customHeight="1">
      <c r="A13" s="122"/>
      <c r="B13" s="137" t="s">
        <v>402</v>
      </c>
      <c r="C13" s="135" t="s">
        <v>18</v>
      </c>
      <c r="D13" s="123" t="s">
        <v>396</v>
      </c>
      <c r="E13" s="135" t="s">
        <v>397</v>
      </c>
      <c r="F13" s="123" t="s">
        <v>398</v>
      </c>
      <c r="G13" s="136" t="s">
        <v>399</v>
      </c>
    </row>
    <row r="14" spans="1:7" ht="15.75" customHeight="1">
      <c r="A14" s="122"/>
      <c r="B14" s="137" t="s">
        <v>403</v>
      </c>
      <c r="C14" s="135" t="s">
        <v>64</v>
      </c>
      <c r="D14" s="123" t="s">
        <v>396</v>
      </c>
      <c r="E14" s="135" t="s">
        <v>397</v>
      </c>
      <c r="F14" s="123" t="s">
        <v>398</v>
      </c>
      <c r="G14" s="136"/>
    </row>
    <row r="15" spans="1:7" ht="15.75" customHeight="1">
      <c r="A15" s="122"/>
      <c r="B15" s="137" t="s">
        <v>404</v>
      </c>
      <c r="C15" s="135" t="s">
        <v>405</v>
      </c>
      <c r="D15" s="123" t="s">
        <v>396</v>
      </c>
      <c r="E15" s="135" t="s">
        <v>397</v>
      </c>
      <c r="F15" s="123" t="s">
        <v>398</v>
      </c>
      <c r="G15" s="136" t="s">
        <v>399</v>
      </c>
    </row>
    <row r="16" spans="1:7" ht="15.75" customHeight="1">
      <c r="A16" s="122"/>
      <c r="B16" s="140" t="s">
        <v>406</v>
      </c>
      <c r="C16" s="135" t="s">
        <v>27</v>
      </c>
      <c r="D16" s="123" t="s">
        <v>396</v>
      </c>
      <c r="E16" s="135" t="s">
        <v>397</v>
      </c>
      <c r="F16" s="123" t="s">
        <v>398</v>
      </c>
      <c r="G16" s="136"/>
    </row>
    <row r="17" spans="1:7" ht="15.75" customHeight="1">
      <c r="A17" s="122"/>
      <c r="B17" s="141" t="s">
        <v>376</v>
      </c>
      <c r="C17" s="135" t="s">
        <v>27</v>
      </c>
      <c r="D17" s="123" t="s">
        <v>396</v>
      </c>
      <c r="E17" s="135" t="s">
        <v>397</v>
      </c>
      <c r="F17" s="123" t="s">
        <v>398</v>
      </c>
      <c r="G17" s="136"/>
    </row>
    <row r="18" spans="1:7" ht="15.75" customHeight="1">
      <c r="A18" s="122"/>
      <c r="B18" s="141" t="s">
        <v>377</v>
      </c>
      <c r="C18" s="135" t="s">
        <v>46</v>
      </c>
      <c r="D18" s="123" t="s">
        <v>396</v>
      </c>
      <c r="E18" s="135" t="s">
        <v>397</v>
      </c>
      <c r="F18" s="123" t="s">
        <v>398</v>
      </c>
      <c r="G18" s="136"/>
    </row>
    <row r="19" spans="1:7" ht="15.75" customHeight="1">
      <c r="A19" s="122"/>
      <c r="B19" s="141" t="s">
        <v>378</v>
      </c>
      <c r="C19" s="135" t="s">
        <v>46</v>
      </c>
      <c r="D19" s="123" t="s">
        <v>396</v>
      </c>
      <c r="E19" s="135" t="s">
        <v>397</v>
      </c>
      <c r="F19" s="123" t="s">
        <v>398</v>
      </c>
      <c r="G19" s="136"/>
    </row>
    <row r="20" spans="1:7" ht="15.75" customHeight="1">
      <c r="A20" s="122"/>
      <c r="B20" s="141" t="s">
        <v>379</v>
      </c>
      <c r="C20" s="135" t="s">
        <v>18</v>
      </c>
      <c r="D20" s="123" t="s">
        <v>396</v>
      </c>
      <c r="E20" s="135" t="s">
        <v>397</v>
      </c>
      <c r="F20" s="123" t="s">
        <v>398</v>
      </c>
      <c r="G20" s="136"/>
    </row>
    <row r="21" spans="1:7" ht="15.75" customHeight="1">
      <c r="A21" s="122"/>
      <c r="B21" s="141" t="s">
        <v>380</v>
      </c>
      <c r="C21" s="135" t="s">
        <v>46</v>
      </c>
      <c r="D21" s="123" t="s">
        <v>396</v>
      </c>
      <c r="E21" s="135" t="s">
        <v>397</v>
      </c>
      <c r="F21" s="123" t="s">
        <v>398</v>
      </c>
      <c r="G21" s="136"/>
    </row>
    <row r="22" spans="1:256" s="104" customFormat="1" ht="15.75" customHeight="1">
      <c r="A22" s="122"/>
      <c r="B22" s="141" t="s">
        <v>382</v>
      </c>
      <c r="C22" s="135" t="s">
        <v>18</v>
      </c>
      <c r="D22" s="123" t="s">
        <v>396</v>
      </c>
      <c r="E22" s="135" t="s">
        <v>397</v>
      </c>
      <c r="F22" s="123" t="s">
        <v>398</v>
      </c>
      <c r="G22" s="136" t="s">
        <v>399</v>
      </c>
      <c r="II22"/>
      <c r="IJ22"/>
      <c r="IK22"/>
      <c r="IL22"/>
      <c r="IM22"/>
      <c r="IN22"/>
      <c r="IO22"/>
      <c r="IP22"/>
      <c r="IQ22"/>
      <c r="IR22"/>
      <c r="IS22"/>
      <c r="IT22"/>
      <c r="IU22"/>
      <c r="IV22"/>
    </row>
    <row r="23" spans="1:7" ht="15.75" customHeight="1">
      <c r="A23" s="122"/>
      <c r="B23" s="141" t="s">
        <v>407</v>
      </c>
      <c r="C23" s="135" t="s">
        <v>46</v>
      </c>
      <c r="D23" s="123" t="s">
        <v>396</v>
      </c>
      <c r="E23" s="135" t="s">
        <v>397</v>
      </c>
      <c r="F23" s="123" t="s">
        <v>398</v>
      </c>
      <c r="G23" s="136" t="s">
        <v>399</v>
      </c>
    </row>
    <row r="24" spans="1:7" s="131" customFormat="1" ht="15.75" customHeight="1">
      <c r="A24" s="123" t="s">
        <v>106</v>
      </c>
      <c r="B24" s="142" t="s">
        <v>346</v>
      </c>
      <c r="C24" s="135" t="s">
        <v>18</v>
      </c>
      <c r="D24" s="123" t="s">
        <v>396</v>
      </c>
      <c r="E24" s="135" t="s">
        <v>397</v>
      </c>
      <c r="F24" s="123" t="s">
        <v>398</v>
      </c>
      <c r="G24" s="136" t="s">
        <v>408</v>
      </c>
    </row>
    <row r="25" spans="1:7" s="131" customFormat="1" ht="15.75" customHeight="1">
      <c r="A25" s="123"/>
      <c r="B25" s="142" t="s">
        <v>338</v>
      </c>
      <c r="C25" s="135" t="s">
        <v>18</v>
      </c>
      <c r="D25" s="123" t="s">
        <v>396</v>
      </c>
      <c r="E25" s="135" t="s">
        <v>397</v>
      </c>
      <c r="F25" s="123" t="s">
        <v>398</v>
      </c>
      <c r="G25" s="136" t="s">
        <v>408</v>
      </c>
    </row>
    <row r="26" spans="1:7" s="131" customFormat="1" ht="15.75" customHeight="1">
      <c r="A26" s="123"/>
      <c r="B26" s="142" t="s">
        <v>352</v>
      </c>
      <c r="C26" s="135" t="s">
        <v>116</v>
      </c>
      <c r="D26" s="123" t="s">
        <v>396</v>
      </c>
      <c r="E26" s="135" t="s">
        <v>397</v>
      </c>
      <c r="F26" s="123" t="s">
        <v>398</v>
      </c>
      <c r="G26" s="136" t="s">
        <v>408</v>
      </c>
    </row>
    <row r="27" spans="1:7" s="131" customFormat="1" ht="15.75" customHeight="1">
      <c r="A27" s="123"/>
      <c r="B27" s="142" t="s">
        <v>341</v>
      </c>
      <c r="C27" s="135" t="s">
        <v>18</v>
      </c>
      <c r="D27" s="123" t="s">
        <v>396</v>
      </c>
      <c r="E27" s="135" t="s">
        <v>397</v>
      </c>
      <c r="F27" s="123" t="s">
        <v>398</v>
      </c>
      <c r="G27" s="136" t="s">
        <v>408</v>
      </c>
    </row>
    <row r="28" spans="1:7" s="131" customFormat="1" ht="15.75" customHeight="1">
      <c r="A28" s="123"/>
      <c r="B28" s="142" t="s">
        <v>343</v>
      </c>
      <c r="C28" s="135" t="s">
        <v>18</v>
      </c>
      <c r="D28" s="123" t="s">
        <v>396</v>
      </c>
      <c r="E28" s="135" t="s">
        <v>397</v>
      </c>
      <c r="F28" s="123" t="s">
        <v>398</v>
      </c>
      <c r="G28" s="136" t="s">
        <v>408</v>
      </c>
    </row>
    <row r="29" spans="1:7" s="131" customFormat="1" ht="15.75" customHeight="1">
      <c r="A29" s="123"/>
      <c r="B29" s="142" t="s">
        <v>340</v>
      </c>
      <c r="C29" s="135" t="s">
        <v>18</v>
      </c>
      <c r="D29" s="123" t="s">
        <v>396</v>
      </c>
      <c r="E29" s="135" t="s">
        <v>397</v>
      </c>
      <c r="F29" s="123" t="s">
        <v>398</v>
      </c>
      <c r="G29" s="136" t="s">
        <v>408</v>
      </c>
    </row>
    <row r="30" spans="1:7" s="131" customFormat="1" ht="15.75" customHeight="1">
      <c r="A30" s="123"/>
      <c r="B30" s="142" t="s">
        <v>350</v>
      </c>
      <c r="C30" s="135" t="s">
        <v>18</v>
      </c>
      <c r="D30" s="123" t="s">
        <v>396</v>
      </c>
      <c r="E30" s="135" t="s">
        <v>397</v>
      </c>
      <c r="F30" s="123" t="s">
        <v>398</v>
      </c>
      <c r="G30" s="136" t="s">
        <v>408</v>
      </c>
    </row>
    <row r="31" spans="1:7" s="131" customFormat="1" ht="15.75" customHeight="1">
      <c r="A31" s="123"/>
      <c r="B31" s="142" t="s">
        <v>345</v>
      </c>
      <c r="C31" s="135" t="s">
        <v>46</v>
      </c>
      <c r="D31" s="123" t="s">
        <v>396</v>
      </c>
      <c r="E31" s="135" t="s">
        <v>397</v>
      </c>
      <c r="F31" s="123" t="s">
        <v>398</v>
      </c>
      <c r="G31" s="136" t="s">
        <v>408</v>
      </c>
    </row>
    <row r="32" spans="1:7" s="131" customFormat="1" ht="15.75" customHeight="1">
      <c r="A32" s="123"/>
      <c r="B32" s="142" t="s">
        <v>348</v>
      </c>
      <c r="C32" s="135" t="s">
        <v>18</v>
      </c>
      <c r="D32" s="123" t="s">
        <v>396</v>
      </c>
      <c r="E32" s="135" t="s">
        <v>397</v>
      </c>
      <c r="F32" s="123" t="s">
        <v>398</v>
      </c>
      <c r="G32" s="136" t="s">
        <v>408</v>
      </c>
    </row>
    <row r="33" spans="1:7" s="131" customFormat="1" ht="15.75" customHeight="1">
      <c r="A33" s="123"/>
      <c r="B33" s="142" t="s">
        <v>349</v>
      </c>
      <c r="C33" s="135" t="s">
        <v>46</v>
      </c>
      <c r="D33" s="123" t="s">
        <v>396</v>
      </c>
      <c r="E33" s="135" t="s">
        <v>397</v>
      </c>
      <c r="F33" s="123" t="s">
        <v>398</v>
      </c>
      <c r="G33" s="136" t="s">
        <v>408</v>
      </c>
    </row>
    <row r="34" spans="1:7" s="131" customFormat="1" ht="15.75" customHeight="1">
      <c r="A34" s="123"/>
      <c r="B34" s="142" t="s">
        <v>344</v>
      </c>
      <c r="C34" s="135" t="s">
        <v>67</v>
      </c>
      <c r="D34" s="123" t="s">
        <v>396</v>
      </c>
      <c r="E34" s="135" t="s">
        <v>397</v>
      </c>
      <c r="F34" s="123" t="s">
        <v>398</v>
      </c>
      <c r="G34" s="136" t="s">
        <v>408</v>
      </c>
    </row>
    <row r="35" spans="1:7" s="131" customFormat="1" ht="15.75" customHeight="1">
      <c r="A35" s="123"/>
      <c r="B35" s="142" t="s">
        <v>353</v>
      </c>
      <c r="C35" s="135" t="s">
        <v>67</v>
      </c>
      <c r="D35" s="123" t="s">
        <v>396</v>
      </c>
      <c r="E35" s="135" t="s">
        <v>397</v>
      </c>
      <c r="F35" s="123" t="s">
        <v>398</v>
      </c>
      <c r="G35" s="136" t="s">
        <v>408</v>
      </c>
    </row>
    <row r="36" spans="1:7" s="131" customFormat="1" ht="15.75" customHeight="1">
      <c r="A36" s="123"/>
      <c r="B36" s="142" t="s">
        <v>409</v>
      </c>
      <c r="C36" s="135" t="s">
        <v>46</v>
      </c>
      <c r="D36" s="123" t="s">
        <v>396</v>
      </c>
      <c r="E36" s="135" t="s">
        <v>397</v>
      </c>
      <c r="F36" s="123" t="s">
        <v>398</v>
      </c>
      <c r="G36" s="143"/>
    </row>
    <row r="37" spans="1:7" s="131" customFormat="1" ht="15.75" customHeight="1">
      <c r="A37" s="123"/>
      <c r="B37" s="142" t="s">
        <v>410</v>
      </c>
      <c r="C37" s="135" t="s">
        <v>147</v>
      </c>
      <c r="D37" s="123" t="s">
        <v>396</v>
      </c>
      <c r="E37" s="135" t="s">
        <v>397</v>
      </c>
      <c r="F37" s="123" t="s">
        <v>398</v>
      </c>
      <c r="G37" s="143"/>
    </row>
    <row r="38" spans="1:7" s="131" customFormat="1" ht="15.75" customHeight="1">
      <c r="A38" s="123"/>
      <c r="B38" s="142" t="s">
        <v>411</v>
      </c>
      <c r="C38" s="135" t="s">
        <v>147</v>
      </c>
      <c r="D38" s="123" t="s">
        <v>396</v>
      </c>
      <c r="E38" s="135" t="s">
        <v>397</v>
      </c>
      <c r="F38" s="123" t="s">
        <v>398</v>
      </c>
      <c r="G38" s="143"/>
    </row>
    <row r="39" spans="1:7" s="131" customFormat="1" ht="15.75" customHeight="1">
      <c r="A39" s="123"/>
      <c r="B39" s="142" t="s">
        <v>412</v>
      </c>
      <c r="C39" s="135" t="s">
        <v>46</v>
      </c>
      <c r="D39" s="123" t="s">
        <v>396</v>
      </c>
      <c r="E39" s="135" t="s">
        <v>397</v>
      </c>
      <c r="F39" s="123" t="s">
        <v>398</v>
      </c>
      <c r="G39" s="136" t="s">
        <v>408</v>
      </c>
    </row>
    <row r="40" spans="1:7" s="131" customFormat="1" ht="15.75" customHeight="1">
      <c r="A40" s="123"/>
      <c r="B40" s="142" t="s">
        <v>358</v>
      </c>
      <c r="C40" s="135" t="s">
        <v>18</v>
      </c>
      <c r="D40" s="123" t="s">
        <v>396</v>
      </c>
      <c r="E40" s="135" t="s">
        <v>397</v>
      </c>
      <c r="F40" s="123" t="s">
        <v>398</v>
      </c>
      <c r="G40" s="136" t="s">
        <v>408</v>
      </c>
    </row>
    <row r="41" spans="1:7" s="131" customFormat="1" ht="15.75" customHeight="1">
      <c r="A41" s="123"/>
      <c r="B41" s="142" t="s">
        <v>359</v>
      </c>
      <c r="C41" s="135" t="s">
        <v>18</v>
      </c>
      <c r="D41" s="123" t="s">
        <v>396</v>
      </c>
      <c r="E41" s="135" t="s">
        <v>397</v>
      </c>
      <c r="F41" s="123" t="s">
        <v>398</v>
      </c>
      <c r="G41" s="136" t="s">
        <v>408</v>
      </c>
    </row>
    <row r="42" spans="1:7" s="131" customFormat="1" ht="15.75" customHeight="1">
      <c r="A42" s="123"/>
      <c r="B42" s="142" t="s">
        <v>360</v>
      </c>
      <c r="C42" s="135" t="s">
        <v>18</v>
      </c>
      <c r="D42" s="123" t="s">
        <v>396</v>
      </c>
      <c r="E42" s="135" t="s">
        <v>397</v>
      </c>
      <c r="F42" s="123" t="s">
        <v>398</v>
      </c>
      <c r="G42" s="136" t="s">
        <v>408</v>
      </c>
    </row>
    <row r="43" spans="1:7" ht="15.75" customHeight="1">
      <c r="A43" s="144" t="s">
        <v>168</v>
      </c>
      <c r="B43" s="145" t="s">
        <v>315</v>
      </c>
      <c r="C43" s="135" t="s">
        <v>46</v>
      </c>
      <c r="D43" s="123" t="s">
        <v>396</v>
      </c>
      <c r="E43" s="135" t="s">
        <v>397</v>
      </c>
      <c r="F43" s="123" t="s">
        <v>398</v>
      </c>
      <c r="G43" s="136" t="s">
        <v>413</v>
      </c>
    </row>
    <row r="44" spans="1:7" ht="15.75" customHeight="1">
      <c r="A44" s="146"/>
      <c r="B44" s="145" t="s">
        <v>311</v>
      </c>
      <c r="C44" s="135" t="s">
        <v>46</v>
      </c>
      <c r="D44" s="123" t="s">
        <v>396</v>
      </c>
      <c r="E44" s="135" t="s">
        <v>397</v>
      </c>
      <c r="F44" s="123" t="s">
        <v>398</v>
      </c>
      <c r="G44" s="136" t="s">
        <v>413</v>
      </c>
    </row>
    <row r="45" spans="1:7" ht="15.75" customHeight="1">
      <c r="A45" s="146"/>
      <c r="B45" s="145" t="s">
        <v>322</v>
      </c>
      <c r="C45" s="135" t="s">
        <v>18</v>
      </c>
      <c r="D45" s="123" t="s">
        <v>396</v>
      </c>
      <c r="E45" s="135" t="s">
        <v>397</v>
      </c>
      <c r="F45" s="123" t="s">
        <v>398</v>
      </c>
      <c r="G45" s="136" t="s">
        <v>408</v>
      </c>
    </row>
    <row r="46" spans="1:7" ht="15.75" customHeight="1">
      <c r="A46" s="146"/>
      <c r="B46" s="145" t="s">
        <v>309</v>
      </c>
      <c r="C46" s="135" t="s">
        <v>184</v>
      </c>
      <c r="D46" s="123" t="s">
        <v>396</v>
      </c>
      <c r="E46" s="135" t="s">
        <v>397</v>
      </c>
      <c r="F46" s="123" t="s">
        <v>398</v>
      </c>
      <c r="G46" s="136" t="s">
        <v>414</v>
      </c>
    </row>
    <row r="47" spans="1:7" ht="15.75" customHeight="1">
      <c r="A47" s="146"/>
      <c r="B47" s="145" t="s">
        <v>317</v>
      </c>
      <c r="C47" s="135" t="s">
        <v>64</v>
      </c>
      <c r="D47" s="123" t="s">
        <v>396</v>
      </c>
      <c r="E47" s="135" t="s">
        <v>397</v>
      </c>
      <c r="F47" s="123" t="s">
        <v>398</v>
      </c>
      <c r="G47" s="136"/>
    </row>
    <row r="48" spans="1:7" ht="15.75" customHeight="1">
      <c r="A48" s="146"/>
      <c r="B48" s="145" t="s">
        <v>325</v>
      </c>
      <c r="C48" s="135" t="s">
        <v>46</v>
      </c>
      <c r="D48" s="123" t="s">
        <v>396</v>
      </c>
      <c r="E48" s="135" t="s">
        <v>397</v>
      </c>
      <c r="F48" s="123" t="s">
        <v>398</v>
      </c>
      <c r="G48" s="136" t="s">
        <v>413</v>
      </c>
    </row>
    <row r="49" spans="1:7" ht="15.75" customHeight="1">
      <c r="A49" s="146"/>
      <c r="B49" s="145" t="s">
        <v>313</v>
      </c>
      <c r="C49" s="135" t="s">
        <v>195</v>
      </c>
      <c r="D49" s="123" t="s">
        <v>396</v>
      </c>
      <c r="E49" s="135" t="s">
        <v>397</v>
      </c>
      <c r="F49" s="123" t="s">
        <v>398</v>
      </c>
      <c r="G49" s="136" t="s">
        <v>414</v>
      </c>
    </row>
    <row r="50" spans="1:7" ht="15.75" customHeight="1">
      <c r="A50" s="146"/>
      <c r="B50" s="145" t="s">
        <v>321</v>
      </c>
      <c r="C50" s="135" t="s">
        <v>18</v>
      </c>
      <c r="D50" s="123" t="s">
        <v>396</v>
      </c>
      <c r="E50" s="135" t="s">
        <v>397</v>
      </c>
      <c r="F50" s="123" t="s">
        <v>398</v>
      </c>
      <c r="G50" s="136" t="s">
        <v>408</v>
      </c>
    </row>
    <row r="51" spans="1:7" ht="15.75" customHeight="1">
      <c r="A51" s="146"/>
      <c r="B51" s="145" t="s">
        <v>324</v>
      </c>
      <c r="C51" s="135" t="s">
        <v>18</v>
      </c>
      <c r="D51" s="123" t="s">
        <v>396</v>
      </c>
      <c r="E51" s="135" t="s">
        <v>397</v>
      </c>
      <c r="F51" s="123" t="s">
        <v>398</v>
      </c>
      <c r="G51" s="136"/>
    </row>
    <row r="52" spans="1:7" ht="15.75" customHeight="1">
      <c r="A52" s="146"/>
      <c r="B52" s="145" t="s">
        <v>319</v>
      </c>
      <c r="C52" s="135" t="s">
        <v>46</v>
      </c>
      <c r="D52" s="123" t="s">
        <v>396</v>
      </c>
      <c r="E52" s="135" t="s">
        <v>397</v>
      </c>
      <c r="F52" s="123" t="s">
        <v>398</v>
      </c>
      <c r="G52" s="136" t="s">
        <v>413</v>
      </c>
    </row>
    <row r="53" spans="1:7" ht="15.75" customHeight="1">
      <c r="A53" s="146"/>
      <c r="B53" s="145" t="s">
        <v>327</v>
      </c>
      <c r="C53" s="135" t="s">
        <v>18</v>
      </c>
      <c r="D53" s="123" t="s">
        <v>396</v>
      </c>
      <c r="E53" s="135" t="s">
        <v>397</v>
      </c>
      <c r="F53" s="123" t="s">
        <v>398</v>
      </c>
      <c r="G53" s="136" t="s">
        <v>408</v>
      </c>
    </row>
    <row r="54" spans="1:7" ht="15.75" customHeight="1">
      <c r="A54" s="146"/>
      <c r="B54" s="145" t="s">
        <v>328</v>
      </c>
      <c r="C54" s="135" t="s">
        <v>18</v>
      </c>
      <c r="D54" s="123" t="s">
        <v>396</v>
      </c>
      <c r="E54" s="135" t="s">
        <v>397</v>
      </c>
      <c r="F54" s="123" t="s">
        <v>398</v>
      </c>
      <c r="G54" s="136" t="s">
        <v>408</v>
      </c>
    </row>
    <row r="55" spans="1:7" ht="15.75" customHeight="1">
      <c r="A55" s="147"/>
      <c r="B55" s="145" t="s">
        <v>329</v>
      </c>
      <c r="C55" s="135" t="s">
        <v>214</v>
      </c>
      <c r="D55" s="123" t="s">
        <v>396</v>
      </c>
      <c r="E55" s="135" t="s">
        <v>397</v>
      </c>
      <c r="F55" s="123" t="s">
        <v>398</v>
      </c>
      <c r="G55" s="136" t="s">
        <v>413</v>
      </c>
    </row>
    <row r="56" spans="1:7" ht="15.75" customHeight="1">
      <c r="A56" s="147"/>
      <c r="B56" s="145" t="s">
        <v>331</v>
      </c>
      <c r="C56" s="135" t="s">
        <v>214</v>
      </c>
      <c r="D56" s="123" t="s">
        <v>396</v>
      </c>
      <c r="E56" s="135" t="s">
        <v>397</v>
      </c>
      <c r="F56" s="123" t="s">
        <v>398</v>
      </c>
      <c r="G56" s="136" t="s">
        <v>413</v>
      </c>
    </row>
    <row r="57" spans="1:7" ht="15.75" customHeight="1">
      <c r="A57" s="147"/>
      <c r="B57" s="145" t="s">
        <v>333</v>
      </c>
      <c r="C57" s="135" t="s">
        <v>18</v>
      </c>
      <c r="D57" s="123" t="s">
        <v>396</v>
      </c>
      <c r="E57" s="135" t="s">
        <v>397</v>
      </c>
      <c r="F57" s="123" t="s">
        <v>398</v>
      </c>
      <c r="G57" s="136" t="s">
        <v>408</v>
      </c>
    </row>
    <row r="58" spans="1:256" s="104" customFormat="1" ht="15.75" customHeight="1">
      <c r="A58" s="148"/>
      <c r="B58" s="103" t="s">
        <v>334</v>
      </c>
      <c r="C58" s="135" t="s">
        <v>46</v>
      </c>
      <c r="D58" s="123" t="s">
        <v>396</v>
      </c>
      <c r="E58" s="135" t="s">
        <v>397</v>
      </c>
      <c r="F58" s="123" t="s">
        <v>398</v>
      </c>
      <c r="G58" s="136" t="s">
        <v>413</v>
      </c>
      <c r="II58"/>
      <c r="IJ58"/>
      <c r="IK58"/>
      <c r="IL58"/>
      <c r="IM58"/>
      <c r="IN58"/>
      <c r="IO58"/>
      <c r="IP58"/>
      <c r="IQ58"/>
      <c r="IR58"/>
      <c r="IS58"/>
      <c r="IT58"/>
      <c r="IU58"/>
      <c r="IV58"/>
    </row>
    <row r="59" spans="1:7" ht="15.75" customHeight="1">
      <c r="A59" s="148"/>
      <c r="B59" s="103" t="s">
        <v>335</v>
      </c>
      <c r="C59" s="135" t="s">
        <v>18</v>
      </c>
      <c r="D59" s="123" t="s">
        <v>396</v>
      </c>
      <c r="E59" s="135" t="s">
        <v>397</v>
      </c>
      <c r="F59" s="123" t="s">
        <v>398</v>
      </c>
      <c r="G59" s="136" t="s">
        <v>408</v>
      </c>
    </row>
    <row r="60" spans="1:7" ht="21.75" customHeight="1">
      <c r="A60" s="149" t="s">
        <v>230</v>
      </c>
      <c r="B60" s="145" t="s">
        <v>415</v>
      </c>
      <c r="C60" s="135" t="s">
        <v>233</v>
      </c>
      <c r="D60" s="123" t="s">
        <v>396</v>
      </c>
      <c r="E60" s="135" t="s">
        <v>397</v>
      </c>
      <c r="F60" s="123" t="s">
        <v>398</v>
      </c>
      <c r="G60" s="150" t="s">
        <v>414</v>
      </c>
    </row>
    <row r="61" spans="1:7" ht="15.75" customHeight="1">
      <c r="A61" s="144" t="s">
        <v>240</v>
      </c>
      <c r="B61" s="145" t="s">
        <v>416</v>
      </c>
      <c r="C61" s="135" t="s">
        <v>243</v>
      </c>
      <c r="D61" s="123" t="s">
        <v>417</v>
      </c>
      <c r="E61" s="135" t="s">
        <v>418</v>
      </c>
      <c r="F61" s="123" t="s">
        <v>419</v>
      </c>
      <c r="G61" s="136"/>
    </row>
    <row r="62" spans="1:7" ht="15.75" customHeight="1">
      <c r="A62" s="146"/>
      <c r="B62" s="145" t="s">
        <v>420</v>
      </c>
      <c r="C62" s="135" t="s">
        <v>243</v>
      </c>
      <c r="D62" s="123" t="s">
        <v>417</v>
      </c>
      <c r="E62" s="135" t="s">
        <v>418</v>
      </c>
      <c r="F62" s="123" t="s">
        <v>419</v>
      </c>
      <c r="G62" s="151"/>
    </row>
    <row r="63" spans="1:7" ht="15.75" customHeight="1">
      <c r="A63" s="146"/>
      <c r="B63" s="145" t="s">
        <v>421</v>
      </c>
      <c r="C63" s="135" t="s">
        <v>255</v>
      </c>
      <c r="D63" s="123" t="s">
        <v>417</v>
      </c>
      <c r="E63" s="135" t="s">
        <v>418</v>
      </c>
      <c r="F63" s="123" t="s">
        <v>419</v>
      </c>
      <c r="G63" s="151"/>
    </row>
    <row r="64" spans="1:7" ht="15.75" customHeight="1">
      <c r="A64" s="146"/>
      <c r="B64" s="145" t="s">
        <v>422</v>
      </c>
      <c r="C64" s="152" t="s">
        <v>259</v>
      </c>
      <c r="D64" s="123" t="s">
        <v>423</v>
      </c>
      <c r="E64" s="135" t="s">
        <v>424</v>
      </c>
      <c r="F64" s="144" t="s">
        <v>425</v>
      </c>
      <c r="G64" s="151"/>
    </row>
    <row r="65" spans="1:7" ht="15.75" customHeight="1">
      <c r="A65" s="146"/>
      <c r="B65" s="153" t="s">
        <v>426</v>
      </c>
      <c r="C65" s="152" t="s">
        <v>267</v>
      </c>
      <c r="D65" s="123" t="s">
        <v>423</v>
      </c>
      <c r="E65" s="135" t="s">
        <v>424</v>
      </c>
      <c r="F65" s="144" t="s">
        <v>425</v>
      </c>
      <c r="G65" s="151"/>
    </row>
    <row r="66" spans="1:7" ht="15.75" customHeight="1">
      <c r="A66" s="148"/>
      <c r="B66" s="153" t="s">
        <v>427</v>
      </c>
      <c r="C66" s="152" t="s">
        <v>267</v>
      </c>
      <c r="D66" s="123" t="s">
        <v>423</v>
      </c>
      <c r="E66" s="135" t="s">
        <v>424</v>
      </c>
      <c r="F66" s="144" t="s">
        <v>425</v>
      </c>
      <c r="G66" s="151"/>
    </row>
    <row r="67" spans="1:7" ht="19.5">
      <c r="A67" s="129" t="s">
        <v>428</v>
      </c>
      <c r="B67" s="103"/>
      <c r="C67" s="103"/>
      <c r="D67" s="123" t="s">
        <v>429</v>
      </c>
      <c r="E67" s="135"/>
      <c r="F67" s="123" t="s">
        <v>430</v>
      </c>
      <c r="G67" s="103"/>
    </row>
  </sheetData>
  <sheetProtection/>
  <mergeCells count="4">
    <mergeCell ref="A3:A23"/>
    <mergeCell ref="A24:A42"/>
    <mergeCell ref="A43:A59"/>
    <mergeCell ref="A61:A66"/>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1"/>
  <sheetViews>
    <sheetView zoomScale="130" zoomScaleNormal="130" zoomScaleSheetLayoutView="100" workbookViewId="0" topLeftCell="A2">
      <selection activeCell="M6" sqref="M6"/>
    </sheetView>
  </sheetViews>
  <sheetFormatPr defaultColWidth="9.00390625" defaultRowHeight="14.25"/>
  <cols>
    <col min="1" max="1" width="2.625" style="104" customWidth="1"/>
    <col min="2" max="2" width="9.375" style="104" customWidth="1"/>
    <col min="3" max="3" width="10.25390625" style="104" customWidth="1"/>
    <col min="4" max="4" width="7.125" style="104" customWidth="1"/>
    <col min="5" max="5" width="11.50390625" style="104" customWidth="1"/>
    <col min="6" max="6" width="8.00390625" style="104" customWidth="1"/>
    <col min="7" max="7" width="5.25390625" style="104" customWidth="1"/>
    <col min="8" max="8" width="16.00390625" style="104" customWidth="1"/>
    <col min="9" max="9" width="7.875" style="104" customWidth="1"/>
    <col min="10" max="11" width="8.50390625" style="104" customWidth="1"/>
    <col min="12" max="12" width="6.625" style="104" customWidth="1"/>
    <col min="13" max="13" width="7.00390625" style="104" customWidth="1"/>
    <col min="14" max="14" width="6.25390625" style="104" customWidth="1"/>
    <col min="15" max="15" width="15.00390625" style="104" customWidth="1"/>
    <col min="16" max="17" width="12.75390625" style="104" customWidth="1"/>
    <col min="18" max="18" width="9.00390625" style="104" customWidth="1"/>
    <col min="19" max="19" width="16.125" style="104" customWidth="1"/>
    <col min="20" max="16384" width="9.00390625" style="104" customWidth="1"/>
  </cols>
  <sheetData>
    <row r="1" spans="1:19" ht="11.25">
      <c r="A1" s="120" t="s">
        <v>431</v>
      </c>
      <c r="B1" s="120"/>
      <c r="C1" s="120"/>
      <c r="D1" s="120"/>
      <c r="E1" s="120"/>
      <c r="F1" s="120"/>
      <c r="G1" s="120"/>
      <c r="H1" s="120"/>
      <c r="I1" s="120"/>
      <c r="J1" s="120"/>
      <c r="K1" s="120"/>
      <c r="L1" s="120"/>
      <c r="M1" s="120"/>
      <c r="N1" s="120" t="str">
        <f>'交易简表'!M1</f>
        <v>（更新至2019年6月5日）</v>
      </c>
      <c r="P1" s="120"/>
      <c r="Q1" s="120"/>
      <c r="R1" s="120"/>
      <c r="S1" s="120"/>
    </row>
    <row r="2" spans="1:19" ht="19.5">
      <c r="A2" s="121" t="s">
        <v>2</v>
      </c>
      <c r="B2" s="121" t="s">
        <v>4</v>
      </c>
      <c r="C2" s="121" t="s">
        <v>432</v>
      </c>
      <c r="D2" s="121" t="s">
        <v>5</v>
      </c>
      <c r="E2" s="121" t="s">
        <v>433</v>
      </c>
      <c r="F2" s="121" t="s">
        <v>7</v>
      </c>
      <c r="G2" s="121" t="s">
        <v>434</v>
      </c>
      <c r="H2" s="121" t="s">
        <v>435</v>
      </c>
      <c r="I2" s="121" t="s">
        <v>8</v>
      </c>
      <c r="J2" s="121" t="s">
        <v>281</v>
      </c>
      <c r="K2" s="121" t="s">
        <v>9</v>
      </c>
      <c r="L2" s="121" t="s">
        <v>436</v>
      </c>
      <c r="M2" s="121" t="s">
        <v>437</v>
      </c>
      <c r="N2" s="121" t="s">
        <v>438</v>
      </c>
      <c r="O2" s="121" t="s">
        <v>439</v>
      </c>
      <c r="P2" s="121" t="s">
        <v>440</v>
      </c>
      <c r="Q2" s="121" t="s">
        <v>441</v>
      </c>
      <c r="R2" s="121" t="s">
        <v>442</v>
      </c>
      <c r="S2" s="121" t="s">
        <v>443</v>
      </c>
    </row>
    <row r="3" spans="1:19" ht="44.25" customHeight="1">
      <c r="A3" s="122" t="s">
        <v>428</v>
      </c>
      <c r="B3" s="122" t="s">
        <v>444</v>
      </c>
      <c r="C3" s="122" t="s">
        <v>445</v>
      </c>
      <c r="D3" s="123">
        <v>10000</v>
      </c>
      <c r="E3" s="123" t="s">
        <v>244</v>
      </c>
      <c r="F3" s="123">
        <v>0.001</v>
      </c>
      <c r="G3" s="123" t="s">
        <v>446</v>
      </c>
      <c r="H3" s="123" t="s">
        <v>447</v>
      </c>
      <c r="I3" s="123"/>
      <c r="J3" s="128"/>
      <c r="K3" s="128"/>
      <c r="L3" s="123" t="s">
        <v>448</v>
      </c>
      <c r="M3" s="123"/>
      <c r="N3" s="123"/>
      <c r="O3" s="123" t="s">
        <v>449</v>
      </c>
      <c r="P3" s="129" t="s">
        <v>450</v>
      </c>
      <c r="Q3" s="129" t="s">
        <v>450</v>
      </c>
      <c r="R3" s="123" t="s">
        <v>451</v>
      </c>
      <c r="S3" s="123" t="s">
        <v>452</v>
      </c>
    </row>
    <row r="4" spans="1:19" ht="74.25" customHeight="1">
      <c r="A4" s="124" t="s">
        <v>453</v>
      </c>
      <c r="B4" s="122" t="s">
        <v>454</v>
      </c>
      <c r="C4" s="122" t="s">
        <v>455</v>
      </c>
      <c r="D4" s="123" t="s">
        <v>18</v>
      </c>
      <c r="E4" s="125" t="s">
        <v>96</v>
      </c>
      <c r="F4" s="123" t="s">
        <v>456</v>
      </c>
      <c r="G4" s="123" t="s">
        <v>457</v>
      </c>
      <c r="H4" s="123" t="s">
        <v>458</v>
      </c>
      <c r="I4" s="125" t="s">
        <v>98</v>
      </c>
      <c r="J4" s="130" t="s">
        <v>459</v>
      </c>
      <c r="K4" s="130" t="s">
        <v>99</v>
      </c>
      <c r="L4" s="123" t="s">
        <v>460</v>
      </c>
      <c r="M4" s="123"/>
      <c r="N4" s="123" t="s">
        <v>100</v>
      </c>
      <c r="O4" s="123" t="s">
        <v>101</v>
      </c>
      <c r="P4" s="129" t="s">
        <v>450</v>
      </c>
      <c r="Q4" s="129" t="s">
        <v>102</v>
      </c>
      <c r="R4" s="123" t="s">
        <v>461</v>
      </c>
      <c r="S4" s="123" t="s">
        <v>462</v>
      </c>
    </row>
    <row r="5" spans="1:19" ht="74.25" customHeight="1">
      <c r="A5" s="126"/>
      <c r="B5" s="122" t="s">
        <v>463</v>
      </c>
      <c r="C5" s="122" t="s">
        <v>455</v>
      </c>
      <c r="D5" s="123" t="s">
        <v>18</v>
      </c>
      <c r="E5" s="125" t="s">
        <v>96</v>
      </c>
      <c r="F5" s="123" t="s">
        <v>225</v>
      </c>
      <c r="G5" s="123" t="s">
        <v>457</v>
      </c>
      <c r="H5" s="123" t="s">
        <v>458</v>
      </c>
      <c r="I5" s="125" t="s">
        <v>98</v>
      </c>
      <c r="J5" s="130" t="s">
        <v>459</v>
      </c>
      <c r="K5" s="130" t="s">
        <v>99</v>
      </c>
      <c r="L5" s="123" t="s">
        <v>460</v>
      </c>
      <c r="M5" s="123"/>
      <c r="N5" s="123" t="s">
        <v>100</v>
      </c>
      <c r="O5" s="123" t="s">
        <v>101</v>
      </c>
      <c r="P5" s="129" t="s">
        <v>450</v>
      </c>
      <c r="Q5" s="129" t="s">
        <v>102</v>
      </c>
      <c r="R5" s="123" t="s">
        <v>461</v>
      </c>
      <c r="S5" s="123" t="s">
        <v>462</v>
      </c>
    </row>
    <row r="6" spans="1:19" ht="74.25" customHeight="1">
      <c r="A6" s="124" t="s">
        <v>464</v>
      </c>
      <c r="B6" s="122" t="s">
        <v>465</v>
      </c>
      <c r="C6" s="122" t="s">
        <v>455</v>
      </c>
      <c r="D6" s="123" t="s">
        <v>18</v>
      </c>
      <c r="E6" s="127" t="s">
        <v>162</v>
      </c>
      <c r="F6" s="123" t="s">
        <v>117</v>
      </c>
      <c r="G6" s="123" t="s">
        <v>457</v>
      </c>
      <c r="H6" s="123" t="s">
        <v>458</v>
      </c>
      <c r="I6" s="125" t="s">
        <v>98</v>
      </c>
      <c r="J6" s="130" t="s">
        <v>466</v>
      </c>
      <c r="K6" s="130" t="s">
        <v>99</v>
      </c>
      <c r="L6" s="123" t="s">
        <v>467</v>
      </c>
      <c r="M6" s="123"/>
      <c r="N6" s="123" t="s">
        <v>163</v>
      </c>
      <c r="O6" s="123" t="s">
        <v>164</v>
      </c>
      <c r="P6" s="129" t="s">
        <v>450</v>
      </c>
      <c r="Q6" s="129" t="s">
        <v>102</v>
      </c>
      <c r="R6" s="123" t="s">
        <v>461</v>
      </c>
      <c r="S6" s="123" t="s">
        <v>462</v>
      </c>
    </row>
    <row r="7" spans="1:19" ht="74.25" customHeight="1">
      <c r="A7" s="126"/>
      <c r="B7" s="122" t="s">
        <v>468</v>
      </c>
      <c r="C7" s="122" t="s">
        <v>455</v>
      </c>
      <c r="D7" s="123" t="s">
        <v>18</v>
      </c>
      <c r="E7" s="127" t="s">
        <v>19</v>
      </c>
      <c r="F7" s="123" t="s">
        <v>117</v>
      </c>
      <c r="G7" s="123" t="s">
        <v>457</v>
      </c>
      <c r="H7" s="123" t="s">
        <v>469</v>
      </c>
      <c r="I7" s="125" t="s">
        <v>98</v>
      </c>
      <c r="J7" s="130" t="s">
        <v>466</v>
      </c>
      <c r="K7" s="130" t="s">
        <v>99</v>
      </c>
      <c r="L7" s="123" t="s">
        <v>470</v>
      </c>
      <c r="M7" s="123"/>
      <c r="N7" s="123" t="s">
        <v>167</v>
      </c>
      <c r="O7" s="123" t="s">
        <v>164</v>
      </c>
      <c r="P7" s="129" t="s">
        <v>450</v>
      </c>
      <c r="Q7" s="129" t="s">
        <v>102</v>
      </c>
      <c r="R7" s="123" t="s">
        <v>461</v>
      </c>
      <c r="S7" s="123" t="s">
        <v>462</v>
      </c>
    </row>
    <row r="8" spans="1:19" ht="58.5">
      <c r="A8" s="124" t="s">
        <v>471</v>
      </c>
      <c r="B8" s="122" t="s">
        <v>472</v>
      </c>
      <c r="C8" s="122" t="s">
        <v>455</v>
      </c>
      <c r="D8" s="123" t="s">
        <v>473</v>
      </c>
      <c r="E8" s="127" t="s">
        <v>224</v>
      </c>
      <c r="F8" s="123" t="s">
        <v>225</v>
      </c>
      <c r="G8" s="123" t="s">
        <v>457</v>
      </c>
      <c r="H8" s="123" t="s">
        <v>474</v>
      </c>
      <c r="I8" s="127" t="s">
        <v>43</v>
      </c>
      <c r="J8" s="130" t="s">
        <v>459</v>
      </c>
      <c r="K8" s="130" t="s">
        <v>459</v>
      </c>
      <c r="L8" s="123" t="s">
        <v>475</v>
      </c>
      <c r="M8" s="123"/>
      <c r="N8" s="123" t="s">
        <v>476</v>
      </c>
      <c r="O8" s="127" t="s">
        <v>226</v>
      </c>
      <c r="P8" s="129" t="s">
        <v>450</v>
      </c>
      <c r="Q8" s="129" t="s">
        <v>450</v>
      </c>
      <c r="R8" s="123" t="s">
        <v>451</v>
      </c>
      <c r="S8" s="123" t="s">
        <v>462</v>
      </c>
    </row>
    <row r="9" spans="1:19" ht="39.75" customHeight="1">
      <c r="A9" s="126"/>
      <c r="B9" s="122" t="s">
        <v>229</v>
      </c>
      <c r="C9" s="122" t="s">
        <v>455</v>
      </c>
      <c r="D9" s="123" t="s">
        <v>18</v>
      </c>
      <c r="E9" s="127" t="s">
        <v>179</v>
      </c>
      <c r="F9" s="123" t="s">
        <v>225</v>
      </c>
      <c r="G9" s="123" t="s">
        <v>457</v>
      </c>
      <c r="H9" s="123" t="s">
        <v>477</v>
      </c>
      <c r="I9" s="127" t="s">
        <v>31</v>
      </c>
      <c r="J9" s="130" t="s">
        <v>459</v>
      </c>
      <c r="K9" s="130" t="s">
        <v>459</v>
      </c>
      <c r="L9" s="123" t="s">
        <v>163</v>
      </c>
      <c r="M9" s="123"/>
      <c r="N9" s="123" t="s">
        <v>478</v>
      </c>
      <c r="O9" s="127" t="s">
        <v>226</v>
      </c>
      <c r="P9" s="129" t="s">
        <v>450</v>
      </c>
      <c r="Q9" s="129" t="s">
        <v>450</v>
      </c>
      <c r="R9" s="123" t="s">
        <v>451</v>
      </c>
      <c r="S9" s="123" t="s">
        <v>462</v>
      </c>
    </row>
    <row r="11" ht="9.75">
      <c r="Q11" s="103"/>
    </row>
  </sheetData>
  <sheetProtection/>
  <mergeCells count="3">
    <mergeCell ref="A4:A5"/>
    <mergeCell ref="A6:A7"/>
    <mergeCell ref="A8:A9"/>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E14" sqref="E14"/>
    </sheetView>
  </sheetViews>
  <sheetFormatPr defaultColWidth="9.00390625" defaultRowHeight="14.25"/>
  <cols>
    <col min="1" max="1" width="7.375" style="0" customWidth="1"/>
    <col min="2" max="2" width="10.50390625" style="0" customWidth="1"/>
    <col min="3" max="3" width="21.875" style="0" customWidth="1"/>
    <col min="4" max="4" width="19.625" style="0" customWidth="1"/>
    <col min="5" max="5" width="128.50390625" style="0" bestFit="1" customWidth="1"/>
  </cols>
  <sheetData>
    <row r="1" spans="1:5" ht="39.75" customHeight="1">
      <c r="A1" s="113" t="s">
        <v>479</v>
      </c>
      <c r="B1" s="113"/>
      <c r="C1" s="113"/>
      <c r="D1" s="113"/>
      <c r="E1" s="113"/>
    </row>
    <row r="2" spans="1:9" s="112" customFormat="1" ht="24.75" customHeight="1">
      <c r="A2" s="9" t="s">
        <v>480</v>
      </c>
      <c r="B2" s="9" t="s">
        <v>481</v>
      </c>
      <c r="C2" s="9" t="s">
        <v>482</v>
      </c>
      <c r="D2" s="114" t="s">
        <v>483</v>
      </c>
      <c r="E2" s="9" t="s">
        <v>484</v>
      </c>
      <c r="I2" s="112" t="str">
        <f>'交易简表'!M1</f>
        <v>（更新至2019年6月5日）</v>
      </c>
    </row>
    <row r="3" spans="1:10" ht="16.5">
      <c r="A3" s="11" t="s">
        <v>242</v>
      </c>
      <c r="B3" s="11" t="s">
        <v>485</v>
      </c>
      <c r="C3" s="11" t="s">
        <v>486</v>
      </c>
      <c r="D3" s="11" t="s">
        <v>487</v>
      </c>
      <c r="E3" s="115" t="s">
        <v>488</v>
      </c>
      <c r="F3" s="116"/>
      <c r="G3" s="116"/>
      <c r="H3" s="116"/>
      <c r="I3" s="116"/>
      <c r="J3" s="116"/>
    </row>
    <row r="4" spans="1:10" ht="16.5">
      <c r="A4" s="11" t="s">
        <v>252</v>
      </c>
      <c r="B4" s="11" t="s">
        <v>485</v>
      </c>
      <c r="C4" s="11" t="s">
        <v>486</v>
      </c>
      <c r="D4" s="11" t="s">
        <v>487</v>
      </c>
      <c r="E4" s="115" t="s">
        <v>488</v>
      </c>
      <c r="F4" s="116"/>
      <c r="G4" s="116"/>
      <c r="H4" s="116"/>
      <c r="I4" s="116"/>
      <c r="J4" s="116"/>
    </row>
    <row r="5" spans="1:10" ht="16.5">
      <c r="A5" s="11" t="s">
        <v>254</v>
      </c>
      <c r="B5" s="11" t="s">
        <v>485</v>
      </c>
      <c r="C5" s="11" t="s">
        <v>486</v>
      </c>
      <c r="D5" s="11" t="s">
        <v>487</v>
      </c>
      <c r="E5" s="115" t="s">
        <v>488</v>
      </c>
      <c r="F5" s="116"/>
      <c r="G5" s="116"/>
      <c r="H5" s="116"/>
      <c r="I5" s="116"/>
      <c r="J5" s="116"/>
    </row>
    <row r="6" spans="1:10" ht="14.25">
      <c r="A6" s="117" t="s">
        <v>489</v>
      </c>
      <c r="B6" s="116"/>
      <c r="C6" s="116"/>
      <c r="D6" s="116"/>
      <c r="E6" s="116"/>
      <c r="F6" s="116"/>
      <c r="G6" s="116"/>
      <c r="H6" s="116"/>
      <c r="I6" s="116"/>
      <c r="J6" s="116"/>
    </row>
    <row r="7" spans="1:10" ht="30" customHeight="1">
      <c r="A7" s="118" t="s">
        <v>490</v>
      </c>
      <c r="B7" s="119"/>
      <c r="C7" s="119"/>
      <c r="D7" s="119"/>
      <c r="E7" s="119"/>
      <c r="F7" s="116"/>
      <c r="G7" s="116"/>
      <c r="H7" s="116"/>
      <c r="I7" s="116"/>
      <c r="J7" s="116"/>
    </row>
    <row r="8" spans="1:10" ht="22.5" customHeight="1">
      <c r="A8" s="117" t="s">
        <v>491</v>
      </c>
      <c r="B8" s="116"/>
      <c r="C8" s="116"/>
      <c r="D8" s="116"/>
      <c r="E8" s="116"/>
      <c r="F8" s="116"/>
      <c r="G8" s="116"/>
      <c r="H8" s="116"/>
      <c r="I8" s="116"/>
      <c r="J8" s="116"/>
    </row>
    <row r="9" spans="1:10" ht="20.25" customHeight="1">
      <c r="A9" s="117" t="s">
        <v>492</v>
      </c>
      <c r="B9" s="116"/>
      <c r="C9" s="116"/>
      <c r="D9" s="116"/>
      <c r="E9" s="116"/>
      <c r="F9" s="116"/>
      <c r="G9" s="116"/>
      <c r="H9" s="116"/>
      <c r="I9" s="116"/>
      <c r="J9" s="116"/>
    </row>
    <row r="10" ht="22.5" customHeight="1">
      <c r="A10" s="117" t="s">
        <v>493</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06" t="s">
        <v>494</v>
      </c>
      <c r="B1" s="106"/>
      <c r="C1" s="106"/>
    </row>
    <row r="2" spans="1:3" s="105" customFormat="1" ht="26.25" customHeight="1">
      <c r="A2" s="107" t="s">
        <v>495</v>
      </c>
      <c r="B2" s="107" t="s">
        <v>496</v>
      </c>
      <c r="C2" s="107" t="s">
        <v>497</v>
      </c>
    </row>
    <row r="3" spans="1:3" s="105" customFormat="1" ht="34.5">
      <c r="A3" s="108" t="s">
        <v>498</v>
      </c>
      <c r="B3" s="109" t="s">
        <v>499</v>
      </c>
      <c r="C3" s="109" t="s">
        <v>500</v>
      </c>
    </row>
    <row r="4" ht="17.25">
      <c r="A4" s="110" t="s">
        <v>501</v>
      </c>
    </row>
    <row r="10" ht="14.25">
      <c r="C10" s="111"/>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2"/>
  <sheetViews>
    <sheetView workbookViewId="0" topLeftCell="A1">
      <pane xSplit="1" ySplit="2" topLeftCell="B18" activePane="bottomRight" state="frozen"/>
      <selection pane="bottomRight" activeCell="M20" sqref="M20"/>
    </sheetView>
  </sheetViews>
  <sheetFormatPr defaultColWidth="9.00390625" defaultRowHeight="14.25"/>
  <cols>
    <col min="6" max="6" width="9.00390625" style="14" customWidth="1"/>
    <col min="7" max="7" width="14.375" style="0" customWidth="1"/>
  </cols>
  <sheetData>
    <row r="1" spans="1:24" ht="14.25">
      <c r="A1" s="15" t="s">
        <v>502</v>
      </c>
      <c r="B1" s="16"/>
      <c r="C1" s="16"/>
      <c r="D1" s="16"/>
      <c r="E1" s="16"/>
      <c r="F1" s="17"/>
      <c r="G1" s="16"/>
      <c r="H1" s="16"/>
      <c r="I1" s="16"/>
      <c r="J1" s="16"/>
      <c r="K1" s="16"/>
      <c r="L1" s="16"/>
      <c r="M1" s="16"/>
      <c r="N1" s="16"/>
      <c r="O1" s="16"/>
      <c r="P1" s="16"/>
      <c r="Q1" s="16"/>
      <c r="R1" s="16"/>
      <c r="S1" s="16"/>
      <c r="T1" s="16"/>
      <c r="U1" s="16"/>
      <c r="V1" s="16"/>
      <c r="W1" s="16"/>
      <c r="X1" s="15" t="str">
        <f>'交易简表'!M1</f>
        <v>（更新至2019年6月5日）</v>
      </c>
    </row>
    <row r="2" spans="1:24" ht="22.5">
      <c r="A2" s="18" t="s">
        <v>2</v>
      </c>
      <c r="B2" s="19" t="s">
        <v>3</v>
      </c>
      <c r="C2" s="19" t="s">
        <v>4</v>
      </c>
      <c r="D2" s="19" t="s">
        <v>5</v>
      </c>
      <c r="E2" s="19" t="s">
        <v>503</v>
      </c>
      <c r="F2" s="19" t="s">
        <v>504</v>
      </c>
      <c r="G2" s="19" t="s">
        <v>6</v>
      </c>
      <c r="H2" s="19" t="s">
        <v>7</v>
      </c>
      <c r="I2" s="19" t="s">
        <v>505</v>
      </c>
      <c r="J2" s="19" t="s">
        <v>506</v>
      </c>
      <c r="K2" s="19" t="s">
        <v>507</v>
      </c>
      <c r="L2" s="19" t="s">
        <v>508</v>
      </c>
      <c r="M2" s="19" t="s">
        <v>509</v>
      </c>
      <c r="N2" s="19" t="s">
        <v>510</v>
      </c>
      <c r="O2" s="19" t="s">
        <v>511</v>
      </c>
      <c r="P2" s="19" t="s">
        <v>512</v>
      </c>
      <c r="Q2" s="19" t="s">
        <v>513</v>
      </c>
      <c r="R2" s="19" t="s">
        <v>12</v>
      </c>
      <c r="S2" s="19" t="s">
        <v>14</v>
      </c>
      <c r="T2" s="19" t="s">
        <v>514</v>
      </c>
      <c r="U2" s="80" t="s">
        <v>515</v>
      </c>
      <c r="V2" s="81"/>
      <c r="W2" s="81"/>
      <c r="X2" s="81"/>
    </row>
    <row r="3" spans="1:24" ht="45">
      <c r="A3" s="20" t="s">
        <v>15</v>
      </c>
      <c r="B3" s="21" t="s">
        <v>16</v>
      </c>
      <c r="C3" s="21" t="s">
        <v>17</v>
      </c>
      <c r="D3" s="22" t="s">
        <v>18</v>
      </c>
      <c r="E3" s="22" t="s">
        <v>516</v>
      </c>
      <c r="F3" s="23">
        <v>1</v>
      </c>
      <c r="G3" s="23" t="s">
        <v>19</v>
      </c>
      <c r="H3" s="24" t="s">
        <v>20</v>
      </c>
      <c r="I3" s="59">
        <v>0.3</v>
      </c>
      <c r="J3" s="59">
        <f>I3+5%</f>
        <v>0.35</v>
      </c>
      <c r="K3" s="60" t="s">
        <v>517</v>
      </c>
      <c r="L3" s="60" t="s">
        <v>28</v>
      </c>
      <c r="M3" s="48">
        <v>1000</v>
      </c>
      <c r="N3" s="48" t="s">
        <v>518</v>
      </c>
      <c r="O3" s="48" t="s">
        <v>519</v>
      </c>
      <c r="P3" s="48">
        <v>0</v>
      </c>
      <c r="Q3" s="48"/>
      <c r="R3" s="23" t="s">
        <v>22</v>
      </c>
      <c r="S3" s="82" t="s">
        <v>24</v>
      </c>
      <c r="T3" s="82" t="s">
        <v>520</v>
      </c>
      <c r="U3" s="83" t="s">
        <v>521</v>
      </c>
      <c r="V3" s="83" t="s">
        <v>522</v>
      </c>
      <c r="W3" s="83" t="s">
        <v>523</v>
      </c>
      <c r="X3" s="84"/>
    </row>
    <row r="4" spans="1:24" ht="67.5">
      <c r="A4" s="25"/>
      <c r="B4" s="21" t="s">
        <v>25</v>
      </c>
      <c r="C4" s="21" t="s">
        <v>26</v>
      </c>
      <c r="D4" s="22" t="s">
        <v>27</v>
      </c>
      <c r="E4" s="22" t="s">
        <v>524</v>
      </c>
      <c r="F4" s="23">
        <v>1</v>
      </c>
      <c r="G4" s="23" t="s">
        <v>19</v>
      </c>
      <c r="H4" s="26" t="s">
        <v>28</v>
      </c>
      <c r="I4" s="61">
        <v>0.3</v>
      </c>
      <c r="J4" s="59">
        <f aca="true" t="shared" si="0" ref="J4:J20">I4+5%</f>
        <v>0.35</v>
      </c>
      <c r="K4" s="60" t="s">
        <v>517</v>
      </c>
      <c r="L4" s="60" t="s">
        <v>28</v>
      </c>
      <c r="M4" s="48">
        <v>400</v>
      </c>
      <c r="N4" s="48" t="s">
        <v>525</v>
      </c>
      <c r="O4" s="44" t="s">
        <v>526</v>
      </c>
      <c r="P4" s="44" t="s">
        <v>527</v>
      </c>
      <c r="Q4" s="48"/>
      <c r="R4" s="23" t="s">
        <v>22</v>
      </c>
      <c r="S4" s="82" t="s">
        <v>24</v>
      </c>
      <c r="T4" s="82" t="s">
        <v>528</v>
      </c>
      <c r="U4" s="85"/>
      <c r="V4" s="86"/>
      <c r="W4" s="86"/>
      <c r="X4" s="84"/>
    </row>
    <row r="5" spans="1:24" ht="67.5">
      <c r="A5" s="25"/>
      <c r="B5" s="21" t="s">
        <v>29</v>
      </c>
      <c r="C5" s="21" t="s">
        <v>30</v>
      </c>
      <c r="D5" s="22" t="s">
        <v>27</v>
      </c>
      <c r="E5" s="22" t="s">
        <v>524</v>
      </c>
      <c r="F5" s="23">
        <v>1</v>
      </c>
      <c r="G5" s="23" t="s">
        <v>19</v>
      </c>
      <c r="H5" s="24" t="s">
        <v>28</v>
      </c>
      <c r="I5" s="61">
        <v>0.3</v>
      </c>
      <c r="J5" s="59">
        <f t="shared" si="0"/>
        <v>0.35</v>
      </c>
      <c r="K5" s="60" t="s">
        <v>517</v>
      </c>
      <c r="L5" s="60" t="s">
        <v>28</v>
      </c>
      <c r="M5" s="48">
        <v>300</v>
      </c>
      <c r="N5" s="48" t="s">
        <v>525</v>
      </c>
      <c r="O5" s="48" t="s">
        <v>529</v>
      </c>
      <c r="P5" s="48" t="s">
        <v>529</v>
      </c>
      <c r="Q5" s="48"/>
      <c r="R5" s="23" t="s">
        <v>22</v>
      </c>
      <c r="S5" s="82" t="s">
        <v>24</v>
      </c>
      <c r="T5" s="82" t="s">
        <v>528</v>
      </c>
      <c r="U5" s="85"/>
      <c r="V5" s="86"/>
      <c r="W5" s="86"/>
      <c r="X5" s="84"/>
    </row>
    <row r="6" spans="1:24" ht="67.5">
      <c r="A6" s="25"/>
      <c r="B6" s="21" t="s">
        <v>32</v>
      </c>
      <c r="C6" s="21" t="s">
        <v>33</v>
      </c>
      <c r="D6" s="22" t="s">
        <v>27</v>
      </c>
      <c r="E6" s="22" t="s">
        <v>524</v>
      </c>
      <c r="F6" s="23">
        <v>1</v>
      </c>
      <c r="G6" s="23" t="s">
        <v>34</v>
      </c>
      <c r="H6" s="24" t="s">
        <v>28</v>
      </c>
      <c r="I6" s="61">
        <v>0.3</v>
      </c>
      <c r="J6" s="59">
        <f t="shared" si="0"/>
        <v>0.35</v>
      </c>
      <c r="K6" s="60" t="s">
        <v>517</v>
      </c>
      <c r="L6" s="60" t="s">
        <v>28</v>
      </c>
      <c r="M6" s="48">
        <v>1000</v>
      </c>
      <c r="N6" s="48" t="s">
        <v>530</v>
      </c>
      <c r="O6" s="48"/>
      <c r="P6" s="48"/>
      <c r="Q6" s="48"/>
      <c r="R6" s="23" t="s">
        <v>22</v>
      </c>
      <c r="S6" s="82" t="s">
        <v>24</v>
      </c>
      <c r="T6" s="82" t="s">
        <v>528</v>
      </c>
      <c r="U6" s="85"/>
      <c r="V6" s="86"/>
      <c r="W6" s="86"/>
      <c r="X6" s="84"/>
    </row>
    <row r="7" spans="1:24" ht="90">
      <c r="A7" s="25"/>
      <c r="B7" s="21" t="s">
        <v>35</v>
      </c>
      <c r="C7" s="21" t="s">
        <v>36</v>
      </c>
      <c r="D7" s="22" t="s">
        <v>18</v>
      </c>
      <c r="E7" s="22" t="s">
        <v>516</v>
      </c>
      <c r="F7" s="23">
        <v>1</v>
      </c>
      <c r="G7" s="23" t="s">
        <v>37</v>
      </c>
      <c r="H7" s="24" t="s">
        <v>28</v>
      </c>
      <c r="I7" s="61">
        <v>0.3</v>
      </c>
      <c r="J7" s="59">
        <f t="shared" si="0"/>
        <v>0.35</v>
      </c>
      <c r="K7" s="60" t="s">
        <v>517</v>
      </c>
      <c r="L7" s="60" t="s">
        <v>28</v>
      </c>
      <c r="M7" s="48">
        <v>500</v>
      </c>
      <c r="N7" s="48" t="s">
        <v>525</v>
      </c>
      <c r="O7" s="48" t="s">
        <v>531</v>
      </c>
      <c r="P7" s="48">
        <v>0</v>
      </c>
      <c r="Q7" s="48"/>
      <c r="R7" s="23" t="s">
        <v>22</v>
      </c>
      <c r="S7" s="82" t="s">
        <v>39</v>
      </c>
      <c r="T7" s="82" t="s">
        <v>528</v>
      </c>
      <c r="U7" s="85"/>
      <c r="V7" s="86"/>
      <c r="W7" s="86"/>
      <c r="X7" s="84"/>
    </row>
    <row r="8" spans="1:24" ht="67.5">
      <c r="A8" s="25"/>
      <c r="B8" s="27" t="s">
        <v>40</v>
      </c>
      <c r="C8" s="27" t="s">
        <v>41</v>
      </c>
      <c r="D8" s="22" t="s">
        <v>18</v>
      </c>
      <c r="E8" s="22" t="s">
        <v>516</v>
      </c>
      <c r="F8" s="23">
        <v>1</v>
      </c>
      <c r="G8" s="23" t="s">
        <v>42</v>
      </c>
      <c r="H8" s="24" t="s">
        <v>28</v>
      </c>
      <c r="I8" s="61">
        <v>0.3</v>
      </c>
      <c r="J8" s="59">
        <f t="shared" si="0"/>
        <v>0.35</v>
      </c>
      <c r="K8" s="60" t="s">
        <v>517</v>
      </c>
      <c r="L8" s="60" t="s">
        <v>28</v>
      </c>
      <c r="M8" s="48">
        <v>1000</v>
      </c>
      <c r="N8" s="48" t="s">
        <v>525</v>
      </c>
      <c r="O8" s="48" t="s">
        <v>531</v>
      </c>
      <c r="P8" s="48">
        <v>0</v>
      </c>
      <c r="Q8" s="48"/>
      <c r="R8" s="23" t="s">
        <v>22</v>
      </c>
      <c r="S8" s="82" t="s">
        <v>24</v>
      </c>
      <c r="T8" s="82" t="s">
        <v>528</v>
      </c>
      <c r="U8" s="85"/>
      <c r="V8" s="86"/>
      <c r="W8" s="86"/>
      <c r="X8" s="84"/>
    </row>
    <row r="9" spans="1:24" ht="78.75">
      <c r="A9" s="25"/>
      <c r="B9" s="27" t="s">
        <v>44</v>
      </c>
      <c r="C9" s="27" t="s">
        <v>45</v>
      </c>
      <c r="D9" s="22" t="s">
        <v>46</v>
      </c>
      <c r="E9" s="22" t="s">
        <v>532</v>
      </c>
      <c r="F9" s="23">
        <v>8</v>
      </c>
      <c r="G9" s="23" t="s">
        <v>19</v>
      </c>
      <c r="H9" s="24" t="s">
        <v>47</v>
      </c>
      <c r="I9" s="61">
        <v>0.3</v>
      </c>
      <c r="J9" s="59">
        <f t="shared" si="0"/>
        <v>0.35</v>
      </c>
      <c r="K9" s="60" t="s">
        <v>517</v>
      </c>
      <c r="L9" s="60" t="s">
        <v>28</v>
      </c>
      <c r="M9" s="48">
        <v>400</v>
      </c>
      <c r="N9" s="48" t="s">
        <v>533</v>
      </c>
      <c r="O9" s="48" t="s">
        <v>534</v>
      </c>
      <c r="P9" s="48" t="s">
        <v>535</v>
      </c>
      <c r="Q9" s="48"/>
      <c r="R9" s="23" t="s">
        <v>22</v>
      </c>
      <c r="S9" s="82" t="s">
        <v>48</v>
      </c>
      <c r="T9" s="82" t="s">
        <v>528</v>
      </c>
      <c r="U9" s="85"/>
      <c r="V9" s="86"/>
      <c r="W9" s="86"/>
      <c r="X9" s="84"/>
    </row>
    <row r="10" spans="1:24" ht="67.5">
      <c r="A10" s="25"/>
      <c r="B10" s="27" t="s">
        <v>49</v>
      </c>
      <c r="C10" s="27" t="s">
        <v>50</v>
      </c>
      <c r="D10" s="22" t="s">
        <v>46</v>
      </c>
      <c r="E10" s="22" t="s">
        <v>524</v>
      </c>
      <c r="F10" s="23">
        <v>4</v>
      </c>
      <c r="G10" s="23" t="s">
        <v>34</v>
      </c>
      <c r="H10" s="24" t="s">
        <v>47</v>
      </c>
      <c r="I10" s="61">
        <v>0.2</v>
      </c>
      <c r="J10" s="59">
        <f t="shared" si="0"/>
        <v>0.25</v>
      </c>
      <c r="K10" s="60" t="s">
        <v>517</v>
      </c>
      <c r="L10" s="60" t="s">
        <v>28</v>
      </c>
      <c r="M10" s="44">
        <v>200</v>
      </c>
      <c r="N10" s="44" t="s">
        <v>536</v>
      </c>
      <c r="O10" s="44"/>
      <c r="P10" s="44"/>
      <c r="Q10" s="44"/>
      <c r="R10" s="23" t="s">
        <v>22</v>
      </c>
      <c r="S10" s="82" t="s">
        <v>48</v>
      </c>
      <c r="T10" s="82" t="s">
        <v>528</v>
      </c>
      <c r="U10" s="85"/>
      <c r="V10" s="86"/>
      <c r="W10" s="86"/>
      <c r="X10" s="84"/>
    </row>
    <row r="11" spans="1:24" ht="67.5">
      <c r="A11" s="25"/>
      <c r="B11" s="27" t="s">
        <v>52</v>
      </c>
      <c r="C11" s="27" t="s">
        <v>53</v>
      </c>
      <c r="D11" s="22" t="s">
        <v>18</v>
      </c>
      <c r="E11" s="22" t="s">
        <v>516</v>
      </c>
      <c r="F11" s="23">
        <v>1</v>
      </c>
      <c r="G11" s="23" t="s">
        <v>19</v>
      </c>
      <c r="H11" s="24" t="s">
        <v>28</v>
      </c>
      <c r="I11" s="61">
        <v>0.3</v>
      </c>
      <c r="J11" s="59">
        <f t="shared" si="0"/>
        <v>0.35</v>
      </c>
      <c r="K11" s="60" t="s">
        <v>517</v>
      </c>
      <c r="L11" s="60" t="s">
        <v>28</v>
      </c>
      <c r="M11" s="44">
        <v>1000</v>
      </c>
      <c r="N11" s="44" t="s">
        <v>537</v>
      </c>
      <c r="O11" s="62" t="s">
        <v>538</v>
      </c>
      <c r="P11" s="63" t="s">
        <v>538</v>
      </c>
      <c r="Q11" s="44"/>
      <c r="R11" s="23" t="s">
        <v>22</v>
      </c>
      <c r="S11" s="82" t="s">
        <v>24</v>
      </c>
      <c r="T11" s="82" t="s">
        <v>528</v>
      </c>
      <c r="U11" s="85"/>
      <c r="V11" s="86"/>
      <c r="W11" s="86"/>
      <c r="X11" s="84"/>
    </row>
    <row r="12" spans="1:24" ht="67.5">
      <c r="A12" s="25"/>
      <c r="B12" s="21" t="s">
        <v>54</v>
      </c>
      <c r="C12" s="21" t="s">
        <v>55</v>
      </c>
      <c r="D12" s="22" t="s">
        <v>46</v>
      </c>
      <c r="E12" s="22" t="s">
        <v>539</v>
      </c>
      <c r="F12" s="23">
        <v>1</v>
      </c>
      <c r="G12" s="23" t="s">
        <v>34</v>
      </c>
      <c r="H12" s="24" t="s">
        <v>20</v>
      </c>
      <c r="I12" s="61">
        <v>0.3</v>
      </c>
      <c r="J12" s="59">
        <f t="shared" si="0"/>
        <v>0.35</v>
      </c>
      <c r="K12" s="60" t="s">
        <v>517</v>
      </c>
      <c r="L12" s="60" t="s">
        <v>28</v>
      </c>
      <c r="M12" s="48">
        <v>5000</v>
      </c>
      <c r="N12" s="48" t="s">
        <v>525</v>
      </c>
      <c r="O12" s="48" t="s">
        <v>540</v>
      </c>
      <c r="P12" s="48">
        <v>0</v>
      </c>
      <c r="Q12" s="48"/>
      <c r="R12" s="23" t="s">
        <v>22</v>
      </c>
      <c r="S12" s="82" t="s">
        <v>24</v>
      </c>
      <c r="T12" s="82" t="s">
        <v>528</v>
      </c>
      <c r="U12" s="85"/>
      <c r="V12" s="86"/>
      <c r="W12" s="86"/>
      <c r="X12" s="84"/>
    </row>
    <row r="13" spans="1:24" ht="45">
      <c r="A13" s="25"/>
      <c r="B13" s="27" t="s">
        <v>58</v>
      </c>
      <c r="C13" s="27" t="s">
        <v>59</v>
      </c>
      <c r="D13" s="22" t="s">
        <v>18</v>
      </c>
      <c r="E13" s="22" t="s">
        <v>516</v>
      </c>
      <c r="F13" s="23">
        <v>1</v>
      </c>
      <c r="G13" s="23" t="s">
        <v>34</v>
      </c>
      <c r="H13" s="24" t="s">
        <v>28</v>
      </c>
      <c r="I13" s="61">
        <v>0.3</v>
      </c>
      <c r="J13" s="59">
        <f t="shared" si="0"/>
        <v>0.35</v>
      </c>
      <c r="K13" s="60" t="s">
        <v>517</v>
      </c>
      <c r="L13" s="60" t="s">
        <v>28</v>
      </c>
      <c r="M13" s="44">
        <v>1000</v>
      </c>
      <c r="N13" s="44" t="s">
        <v>541</v>
      </c>
      <c r="O13" s="44" t="s">
        <v>542</v>
      </c>
      <c r="P13" s="44" t="s">
        <v>543</v>
      </c>
      <c r="Q13" s="44"/>
      <c r="R13" s="23" t="s">
        <v>22</v>
      </c>
      <c r="S13" s="82" t="s">
        <v>24</v>
      </c>
      <c r="T13" s="82"/>
      <c r="U13" s="85"/>
      <c r="V13" s="86"/>
      <c r="W13" s="86"/>
      <c r="X13" s="84"/>
    </row>
    <row r="14" spans="1:24" ht="67.5">
      <c r="A14" s="25"/>
      <c r="B14" s="28" t="s">
        <v>62</v>
      </c>
      <c r="C14" s="28" t="s">
        <v>63</v>
      </c>
      <c r="D14" s="22" t="s">
        <v>64</v>
      </c>
      <c r="E14" s="22" t="s">
        <v>544</v>
      </c>
      <c r="F14" s="23">
        <v>1</v>
      </c>
      <c r="G14" s="29" t="s">
        <v>19</v>
      </c>
      <c r="H14" s="30" t="s">
        <v>28</v>
      </c>
      <c r="I14" s="61">
        <v>0.2</v>
      </c>
      <c r="J14" s="59">
        <f t="shared" si="0"/>
        <v>0.25</v>
      </c>
      <c r="K14" s="60" t="s">
        <v>517</v>
      </c>
      <c r="L14" s="60" t="s">
        <v>28</v>
      </c>
      <c r="M14" s="48">
        <v>200</v>
      </c>
      <c r="N14" s="48" t="s">
        <v>545</v>
      </c>
      <c r="O14" s="48" t="s">
        <v>546</v>
      </c>
      <c r="P14" s="48" t="s">
        <v>546</v>
      </c>
      <c r="Q14" s="48"/>
      <c r="R14" s="23" t="s">
        <v>22</v>
      </c>
      <c r="S14" s="82" t="s">
        <v>24</v>
      </c>
      <c r="T14" s="82" t="s">
        <v>528</v>
      </c>
      <c r="U14" s="85"/>
      <c r="V14" s="86"/>
      <c r="W14" s="86"/>
      <c r="X14" s="84"/>
    </row>
    <row r="15" spans="1:24" ht="90">
      <c r="A15" s="25"/>
      <c r="B15" s="31" t="s">
        <v>65</v>
      </c>
      <c r="C15" s="31" t="s">
        <v>66</v>
      </c>
      <c r="D15" s="32" t="s">
        <v>67</v>
      </c>
      <c r="E15" s="32" t="s">
        <v>547</v>
      </c>
      <c r="F15" s="33">
        <v>200</v>
      </c>
      <c r="G15" s="33" t="s">
        <v>34</v>
      </c>
      <c r="H15" s="34" t="s">
        <v>68</v>
      </c>
      <c r="I15" s="61">
        <v>0.2</v>
      </c>
      <c r="J15" s="59">
        <f t="shared" si="0"/>
        <v>0.25</v>
      </c>
      <c r="K15" s="60" t="s">
        <v>517</v>
      </c>
      <c r="L15" s="60" t="s">
        <v>28</v>
      </c>
      <c r="M15" s="48">
        <v>4000</v>
      </c>
      <c r="N15" s="48" t="s">
        <v>525</v>
      </c>
      <c r="O15" s="48"/>
      <c r="P15" s="48"/>
      <c r="Q15" s="48"/>
      <c r="R15" s="33" t="s">
        <v>70</v>
      </c>
      <c r="S15" s="87" t="s">
        <v>71</v>
      </c>
      <c r="T15" s="87"/>
      <c r="U15" s="85"/>
      <c r="V15" s="86"/>
      <c r="W15" s="86"/>
      <c r="X15" s="84"/>
    </row>
    <row r="16" spans="1:24" ht="67.5">
      <c r="A16" s="25"/>
      <c r="B16" s="21" t="s">
        <v>72</v>
      </c>
      <c r="C16" s="21" t="s">
        <v>73</v>
      </c>
      <c r="D16" s="22" t="s">
        <v>27</v>
      </c>
      <c r="E16" s="22" t="s">
        <v>524</v>
      </c>
      <c r="F16" s="35">
        <v>1</v>
      </c>
      <c r="G16" s="35" t="s">
        <v>19</v>
      </c>
      <c r="H16" s="36" t="s">
        <v>28</v>
      </c>
      <c r="I16" s="59">
        <v>0.2</v>
      </c>
      <c r="J16" s="59">
        <f t="shared" si="0"/>
        <v>0.25</v>
      </c>
      <c r="K16" s="60" t="s">
        <v>517</v>
      </c>
      <c r="L16" s="60" t="s">
        <v>28</v>
      </c>
      <c r="M16" s="44">
        <v>500</v>
      </c>
      <c r="N16" s="44" t="s">
        <v>548</v>
      </c>
      <c r="O16" s="44" t="s">
        <v>549</v>
      </c>
      <c r="P16" s="44" t="s">
        <v>550</v>
      </c>
      <c r="Q16" s="44"/>
      <c r="R16" s="23" t="s">
        <v>22</v>
      </c>
      <c r="S16" s="82" t="s">
        <v>24</v>
      </c>
      <c r="T16" s="82" t="s">
        <v>528</v>
      </c>
      <c r="U16" s="85"/>
      <c r="V16" s="86"/>
      <c r="W16" s="86"/>
      <c r="X16" s="84"/>
    </row>
    <row r="17" spans="1:24" ht="67.5">
      <c r="A17" s="25"/>
      <c r="B17" s="21" t="s">
        <v>74</v>
      </c>
      <c r="C17" s="21" t="s">
        <v>75</v>
      </c>
      <c r="D17" s="22" t="s">
        <v>27</v>
      </c>
      <c r="E17" s="22" t="s">
        <v>524</v>
      </c>
      <c r="F17" s="37">
        <v>1</v>
      </c>
      <c r="G17" s="38" t="s">
        <v>19</v>
      </c>
      <c r="H17" s="39" t="s">
        <v>28</v>
      </c>
      <c r="I17" s="61">
        <v>0.2</v>
      </c>
      <c r="J17" s="59">
        <f t="shared" si="0"/>
        <v>0.25</v>
      </c>
      <c r="K17" s="60" t="s">
        <v>517</v>
      </c>
      <c r="L17" s="60" t="s">
        <v>28</v>
      </c>
      <c r="M17" s="44">
        <v>500</v>
      </c>
      <c r="N17" s="44" t="s">
        <v>548</v>
      </c>
      <c r="O17" s="44" t="s">
        <v>526</v>
      </c>
      <c r="P17" s="44" t="s">
        <v>527</v>
      </c>
      <c r="Q17" s="88"/>
      <c r="R17" s="23" t="s">
        <v>22</v>
      </c>
      <c r="S17" s="82" t="s">
        <v>24</v>
      </c>
      <c r="T17" s="82" t="s">
        <v>528</v>
      </c>
      <c r="U17" s="85"/>
      <c r="V17" s="86"/>
      <c r="W17" s="86"/>
      <c r="X17" s="84"/>
    </row>
    <row r="18" spans="1:24" ht="33.75">
      <c r="A18" s="25"/>
      <c r="B18" s="21" t="s">
        <v>82</v>
      </c>
      <c r="C18" s="21" t="s">
        <v>83</v>
      </c>
      <c r="D18" s="22" t="s">
        <v>18</v>
      </c>
      <c r="E18" s="40" t="s">
        <v>524</v>
      </c>
      <c r="F18" s="35">
        <v>2</v>
      </c>
      <c r="G18" s="35" t="s">
        <v>84</v>
      </c>
      <c r="H18" s="39" t="s">
        <v>28</v>
      </c>
      <c r="I18" s="61">
        <v>0.2</v>
      </c>
      <c r="J18" s="59">
        <f t="shared" si="0"/>
        <v>0.25</v>
      </c>
      <c r="K18" s="60" t="s">
        <v>517</v>
      </c>
      <c r="L18" s="60" t="s">
        <v>28</v>
      </c>
      <c r="M18" s="48">
        <v>10</v>
      </c>
      <c r="N18" s="48" t="s">
        <v>525</v>
      </c>
      <c r="O18" s="48"/>
      <c r="P18" s="48"/>
      <c r="Q18" s="88"/>
      <c r="R18" s="23" t="s">
        <v>22</v>
      </c>
      <c r="S18" s="82" t="s">
        <v>24</v>
      </c>
      <c r="T18" s="82"/>
      <c r="U18" s="85"/>
      <c r="V18" s="86"/>
      <c r="W18" s="86"/>
      <c r="X18" s="84"/>
    </row>
    <row r="19" spans="1:24" ht="67.5">
      <c r="A19" s="25"/>
      <c r="B19" s="21" t="s">
        <v>76</v>
      </c>
      <c r="C19" s="21" t="s">
        <v>77</v>
      </c>
      <c r="D19" s="41" t="s">
        <v>46</v>
      </c>
      <c r="E19" s="40" t="s">
        <v>551</v>
      </c>
      <c r="F19" s="35">
        <v>7</v>
      </c>
      <c r="G19" s="42" t="s">
        <v>78</v>
      </c>
      <c r="H19" s="43" t="s">
        <v>20</v>
      </c>
      <c r="I19" s="61">
        <v>0.2</v>
      </c>
      <c r="J19" s="59">
        <f t="shared" si="0"/>
        <v>0.25</v>
      </c>
      <c r="K19" s="60" t="s">
        <v>517</v>
      </c>
      <c r="L19" s="60" t="s">
        <v>28</v>
      </c>
      <c r="M19" s="48">
        <v>1000</v>
      </c>
      <c r="N19" s="48" t="s">
        <v>552</v>
      </c>
      <c r="O19" s="48" t="s">
        <v>531</v>
      </c>
      <c r="P19" s="48">
        <v>0</v>
      </c>
      <c r="Q19" s="48"/>
      <c r="R19" s="23" t="s">
        <v>22</v>
      </c>
      <c r="S19" s="82" t="s">
        <v>24</v>
      </c>
      <c r="T19" s="82" t="s">
        <v>528</v>
      </c>
      <c r="U19" s="85"/>
      <c r="V19" s="86"/>
      <c r="W19" s="86"/>
      <c r="X19" s="84"/>
    </row>
    <row r="20" spans="1:24" ht="67.5">
      <c r="A20" s="25"/>
      <c r="B20" s="21" t="s">
        <v>89</v>
      </c>
      <c r="C20" s="21" t="s">
        <v>90</v>
      </c>
      <c r="D20" s="41" t="s">
        <v>46</v>
      </c>
      <c r="E20" s="40" t="s">
        <v>539</v>
      </c>
      <c r="F20" s="35">
        <v>1</v>
      </c>
      <c r="G20" s="38" t="s">
        <v>91</v>
      </c>
      <c r="H20" s="43" t="s">
        <v>47</v>
      </c>
      <c r="I20" s="61">
        <v>0.2</v>
      </c>
      <c r="J20" s="59">
        <v>0.25</v>
      </c>
      <c r="K20" s="60" t="s">
        <v>517</v>
      </c>
      <c r="L20" s="60" t="s">
        <v>28</v>
      </c>
      <c r="M20" s="48">
        <v>6</v>
      </c>
      <c r="N20" s="48" t="s">
        <v>553</v>
      </c>
      <c r="O20" s="48" t="s">
        <v>554</v>
      </c>
      <c r="P20" s="48" t="s">
        <v>554</v>
      </c>
      <c r="Q20" s="48"/>
      <c r="R20" s="23" t="s">
        <v>22</v>
      </c>
      <c r="S20" s="82" t="s">
        <v>24</v>
      </c>
      <c r="T20" s="82" t="s">
        <v>528</v>
      </c>
      <c r="U20" s="89"/>
      <c r="V20" s="90"/>
      <c r="W20" s="90"/>
      <c r="X20" s="84"/>
    </row>
    <row r="21" spans="1:24" ht="67.5">
      <c r="A21" s="25"/>
      <c r="B21" s="21" t="s">
        <v>80</v>
      </c>
      <c r="C21" s="21" t="s">
        <v>81</v>
      </c>
      <c r="D21" s="41" t="s">
        <v>46</v>
      </c>
      <c r="E21" s="40" t="s">
        <v>539</v>
      </c>
      <c r="F21" s="35">
        <v>1</v>
      </c>
      <c r="G21" s="42" t="s">
        <v>78</v>
      </c>
      <c r="H21" s="43" t="s">
        <v>20</v>
      </c>
      <c r="I21" s="61">
        <v>0.2</v>
      </c>
      <c r="J21" s="59">
        <f>I21+5%</f>
        <v>0.25</v>
      </c>
      <c r="K21" s="60" t="s">
        <v>517</v>
      </c>
      <c r="L21" s="60" t="s">
        <v>28</v>
      </c>
      <c r="M21" s="48">
        <v>2000</v>
      </c>
      <c r="N21" s="48" t="s">
        <v>552</v>
      </c>
      <c r="O21" s="48" t="s">
        <v>531</v>
      </c>
      <c r="P21" s="48">
        <v>0</v>
      </c>
      <c r="Q21" s="48"/>
      <c r="R21" s="23" t="s">
        <v>22</v>
      </c>
      <c r="S21" s="82" t="s">
        <v>24</v>
      </c>
      <c r="T21" s="82" t="s">
        <v>528</v>
      </c>
      <c r="U21" s="91"/>
      <c r="V21" s="92"/>
      <c r="W21" s="92"/>
      <c r="X21" s="84"/>
    </row>
    <row r="22" spans="1:24" ht="33.75">
      <c r="A22" s="44" t="s">
        <v>106</v>
      </c>
      <c r="B22" s="45" t="s">
        <v>107</v>
      </c>
      <c r="C22" s="45" t="s">
        <v>108</v>
      </c>
      <c r="D22" s="41" t="s">
        <v>18</v>
      </c>
      <c r="E22" s="40" t="s">
        <v>555</v>
      </c>
      <c r="F22" s="46">
        <v>1</v>
      </c>
      <c r="G22" s="46" t="s">
        <v>109</v>
      </c>
      <c r="H22" s="47" t="s">
        <v>28</v>
      </c>
      <c r="I22" s="61">
        <v>0.2</v>
      </c>
      <c r="J22" s="61">
        <f aca="true" t="shared" si="1" ref="J22:J31">I22+4%</f>
        <v>0.24000000000000002</v>
      </c>
      <c r="K22" s="60" t="s">
        <v>28</v>
      </c>
      <c r="L22" s="60" t="s">
        <v>20</v>
      </c>
      <c r="M22" s="48">
        <v>2500</v>
      </c>
      <c r="N22" s="48" t="s">
        <v>525</v>
      </c>
      <c r="O22" s="64" t="s">
        <v>556</v>
      </c>
      <c r="P22" s="65"/>
      <c r="Q22" s="48"/>
      <c r="R22" s="46" t="s">
        <v>22</v>
      </c>
      <c r="S22" s="93" t="s">
        <v>111</v>
      </c>
      <c r="T22" s="93"/>
      <c r="U22" s="94" t="s">
        <v>557</v>
      </c>
      <c r="V22" s="95" t="s">
        <v>558</v>
      </c>
      <c r="W22" s="95" t="s">
        <v>559</v>
      </c>
      <c r="X22" s="96"/>
    </row>
    <row r="23" spans="1:24" ht="67.5">
      <c r="A23" s="48"/>
      <c r="B23" s="45" t="s">
        <v>112</v>
      </c>
      <c r="C23" s="45" t="s">
        <v>113</v>
      </c>
      <c r="D23" s="41" t="s">
        <v>18</v>
      </c>
      <c r="E23" s="40" t="s">
        <v>516</v>
      </c>
      <c r="F23" s="46">
        <v>1</v>
      </c>
      <c r="G23" s="46" t="s">
        <v>19</v>
      </c>
      <c r="H23" s="47" t="s">
        <v>28</v>
      </c>
      <c r="I23" s="61">
        <v>0.2</v>
      </c>
      <c r="J23" s="61">
        <f t="shared" si="1"/>
        <v>0.24000000000000002</v>
      </c>
      <c r="K23" s="60" t="s">
        <v>560</v>
      </c>
      <c r="L23" s="60" t="s">
        <v>560</v>
      </c>
      <c r="M23" s="48">
        <v>2500</v>
      </c>
      <c r="N23" s="48" t="s">
        <v>561</v>
      </c>
      <c r="O23" s="66"/>
      <c r="P23" s="67"/>
      <c r="Q23" s="48"/>
      <c r="R23" s="46" t="s">
        <v>22</v>
      </c>
      <c r="S23" s="93" t="s">
        <v>111</v>
      </c>
      <c r="T23" s="93"/>
      <c r="U23" s="97"/>
      <c r="V23" s="98"/>
      <c r="W23" s="98"/>
      <c r="X23" s="96"/>
    </row>
    <row r="24" spans="1:24" ht="33.75">
      <c r="A24" s="48"/>
      <c r="B24" s="45" t="s">
        <v>114</v>
      </c>
      <c r="C24" s="45" t="s">
        <v>115</v>
      </c>
      <c r="D24" s="41" t="s">
        <v>116</v>
      </c>
      <c r="E24" s="41" t="s">
        <v>562</v>
      </c>
      <c r="F24" s="46">
        <v>100</v>
      </c>
      <c r="G24" s="46" t="s">
        <v>78</v>
      </c>
      <c r="H24" s="47" t="s">
        <v>117</v>
      </c>
      <c r="I24" s="61">
        <v>0.2</v>
      </c>
      <c r="J24" s="61">
        <f t="shared" si="1"/>
        <v>0.24000000000000002</v>
      </c>
      <c r="K24" s="60" t="s">
        <v>28</v>
      </c>
      <c r="L24" s="60" t="s">
        <v>20</v>
      </c>
      <c r="M24" s="48">
        <v>500</v>
      </c>
      <c r="N24" s="48" t="s">
        <v>563</v>
      </c>
      <c r="O24" s="62" t="s">
        <v>564</v>
      </c>
      <c r="P24" s="63" t="s">
        <v>564</v>
      </c>
      <c r="Q24" s="48"/>
      <c r="R24" s="46" t="s">
        <v>22</v>
      </c>
      <c r="S24" s="93" t="s">
        <v>111</v>
      </c>
      <c r="T24" s="93"/>
      <c r="U24" s="97"/>
      <c r="V24" s="98"/>
      <c r="W24" s="98"/>
      <c r="X24" s="96"/>
    </row>
    <row r="25" spans="1:24" ht="67.5">
      <c r="A25" s="48"/>
      <c r="B25" s="45" t="s">
        <v>120</v>
      </c>
      <c r="C25" s="45" t="s">
        <v>121</v>
      </c>
      <c r="D25" s="41" t="s">
        <v>18</v>
      </c>
      <c r="E25" s="40" t="s">
        <v>516</v>
      </c>
      <c r="F25" s="46">
        <v>1</v>
      </c>
      <c r="G25" s="46" t="s">
        <v>19</v>
      </c>
      <c r="H25" s="47" t="s">
        <v>28</v>
      </c>
      <c r="I25" s="61">
        <v>0.2</v>
      </c>
      <c r="J25" s="61">
        <f t="shared" si="1"/>
        <v>0.24000000000000002</v>
      </c>
      <c r="K25" s="60" t="s">
        <v>28</v>
      </c>
      <c r="L25" s="60" t="s">
        <v>20</v>
      </c>
      <c r="M25" s="48">
        <v>5000</v>
      </c>
      <c r="N25" s="48" t="s">
        <v>565</v>
      </c>
      <c r="O25" s="64" t="s">
        <v>556</v>
      </c>
      <c r="P25" s="65"/>
      <c r="Q25" s="48"/>
      <c r="R25" s="46" t="s">
        <v>22</v>
      </c>
      <c r="S25" s="93" t="s">
        <v>111</v>
      </c>
      <c r="T25" s="93"/>
      <c r="U25" s="97"/>
      <c r="V25" s="98"/>
      <c r="W25" s="98"/>
      <c r="X25" s="96"/>
    </row>
    <row r="26" spans="1:24" ht="33.75">
      <c r="A26" s="48"/>
      <c r="B26" s="45" t="s">
        <v>122</v>
      </c>
      <c r="C26" s="45" t="s">
        <v>123</v>
      </c>
      <c r="D26" s="41" t="s">
        <v>18</v>
      </c>
      <c r="E26" s="40" t="s">
        <v>516</v>
      </c>
      <c r="F26" s="46">
        <v>1</v>
      </c>
      <c r="G26" s="46" t="s">
        <v>19</v>
      </c>
      <c r="H26" s="47" t="s">
        <v>28</v>
      </c>
      <c r="I26" s="61">
        <v>0.2</v>
      </c>
      <c r="J26" s="61">
        <f t="shared" si="1"/>
        <v>0.24000000000000002</v>
      </c>
      <c r="K26" s="60" t="s">
        <v>28</v>
      </c>
      <c r="L26" s="60" t="s">
        <v>20</v>
      </c>
      <c r="M26" s="48">
        <v>1500</v>
      </c>
      <c r="N26" s="48" t="s">
        <v>566</v>
      </c>
      <c r="O26" s="68"/>
      <c r="P26" s="69"/>
      <c r="Q26" s="48"/>
      <c r="R26" s="46" t="s">
        <v>22</v>
      </c>
      <c r="S26" s="93" t="s">
        <v>111</v>
      </c>
      <c r="T26" s="93"/>
      <c r="U26" s="97"/>
      <c r="V26" s="98"/>
      <c r="W26" s="98"/>
      <c r="X26" s="96"/>
    </row>
    <row r="27" spans="1:24" ht="67.5">
      <c r="A27" s="48"/>
      <c r="B27" s="45" t="s">
        <v>124</v>
      </c>
      <c r="C27" s="45" t="s">
        <v>125</v>
      </c>
      <c r="D27" s="41" t="s">
        <v>18</v>
      </c>
      <c r="E27" s="40" t="s">
        <v>516</v>
      </c>
      <c r="F27" s="46">
        <v>1</v>
      </c>
      <c r="G27" s="46" t="s">
        <v>19</v>
      </c>
      <c r="H27" s="47" t="s">
        <v>28</v>
      </c>
      <c r="I27" s="61">
        <v>0.2</v>
      </c>
      <c r="J27" s="61">
        <f t="shared" si="1"/>
        <v>0.24000000000000002</v>
      </c>
      <c r="K27" s="60" t="s">
        <v>560</v>
      </c>
      <c r="L27" s="60" t="s">
        <v>567</v>
      </c>
      <c r="M27" s="48">
        <v>1500</v>
      </c>
      <c r="N27" s="48" t="s">
        <v>561</v>
      </c>
      <c r="O27" s="68"/>
      <c r="P27" s="69"/>
      <c r="Q27" s="48"/>
      <c r="R27" s="46" t="s">
        <v>22</v>
      </c>
      <c r="S27" s="93" t="s">
        <v>111</v>
      </c>
      <c r="T27" s="93"/>
      <c r="U27" s="97"/>
      <c r="V27" s="98"/>
      <c r="W27" s="98"/>
      <c r="X27" s="96"/>
    </row>
    <row r="28" spans="1:24" ht="33.75">
      <c r="A28" s="48"/>
      <c r="B28" s="45" t="s">
        <v>126</v>
      </c>
      <c r="C28" s="45" t="s">
        <v>127</v>
      </c>
      <c r="D28" s="41" t="s">
        <v>18</v>
      </c>
      <c r="E28" s="40" t="s">
        <v>516</v>
      </c>
      <c r="F28" s="46">
        <v>1</v>
      </c>
      <c r="G28" s="46" t="s">
        <v>109</v>
      </c>
      <c r="H28" s="47" t="s">
        <v>20</v>
      </c>
      <c r="I28" s="61">
        <v>0.2</v>
      </c>
      <c r="J28" s="61">
        <f t="shared" si="1"/>
        <v>0.24000000000000002</v>
      </c>
      <c r="K28" s="60" t="s">
        <v>28</v>
      </c>
      <c r="L28" s="60" t="s">
        <v>20</v>
      </c>
      <c r="M28" s="48">
        <v>1000</v>
      </c>
      <c r="N28" s="48" t="s">
        <v>518</v>
      </c>
      <c r="O28" s="66"/>
      <c r="P28" s="67"/>
      <c r="Q28" s="48"/>
      <c r="R28" s="46" t="s">
        <v>22</v>
      </c>
      <c r="S28" s="93" t="s">
        <v>111</v>
      </c>
      <c r="T28" s="93"/>
      <c r="U28" s="97"/>
      <c r="V28" s="98"/>
      <c r="W28" s="98"/>
      <c r="X28" s="96"/>
    </row>
    <row r="29" spans="1:24" ht="33.75">
      <c r="A29" s="48"/>
      <c r="B29" s="45" t="s">
        <v>128</v>
      </c>
      <c r="C29" s="45" t="s">
        <v>129</v>
      </c>
      <c r="D29" s="41" t="s">
        <v>46</v>
      </c>
      <c r="E29" s="40" t="s">
        <v>539</v>
      </c>
      <c r="F29" s="46">
        <v>1</v>
      </c>
      <c r="G29" s="46" t="s">
        <v>34</v>
      </c>
      <c r="H29" s="47" t="s">
        <v>47</v>
      </c>
      <c r="I29" s="61">
        <v>0.3</v>
      </c>
      <c r="J29" s="61">
        <f t="shared" si="1"/>
        <v>0.33999999999999997</v>
      </c>
      <c r="K29" s="60" t="s">
        <v>20</v>
      </c>
      <c r="L29" s="60" t="s">
        <v>560</v>
      </c>
      <c r="M29" s="48">
        <v>1000</v>
      </c>
      <c r="N29" s="48" t="s">
        <v>563</v>
      </c>
      <c r="O29" s="62" t="s">
        <v>564</v>
      </c>
      <c r="P29" s="63" t="s">
        <v>564</v>
      </c>
      <c r="Q29" s="48"/>
      <c r="R29" s="46" t="s">
        <v>22</v>
      </c>
      <c r="S29" s="93" t="s">
        <v>111</v>
      </c>
      <c r="T29" s="93"/>
      <c r="U29" s="97"/>
      <c r="V29" s="98"/>
      <c r="W29" s="98"/>
      <c r="X29" s="96"/>
    </row>
    <row r="30" spans="1:24" ht="33.75">
      <c r="A30" s="48"/>
      <c r="B30" s="45" t="s">
        <v>130</v>
      </c>
      <c r="C30" s="45" t="s">
        <v>131</v>
      </c>
      <c r="D30" s="41" t="s">
        <v>18</v>
      </c>
      <c r="E30" s="40" t="s">
        <v>516</v>
      </c>
      <c r="F30" s="46">
        <v>1</v>
      </c>
      <c r="G30" s="46" t="s">
        <v>34</v>
      </c>
      <c r="H30" s="47" t="s">
        <v>20</v>
      </c>
      <c r="I30" s="61">
        <v>0.2</v>
      </c>
      <c r="J30" s="61">
        <f t="shared" si="1"/>
        <v>0.24000000000000002</v>
      </c>
      <c r="K30" s="60" t="s">
        <v>28</v>
      </c>
      <c r="L30" s="60" t="s">
        <v>20</v>
      </c>
      <c r="M30" s="48">
        <v>500</v>
      </c>
      <c r="N30" s="48" t="s">
        <v>518</v>
      </c>
      <c r="O30" s="62" t="s">
        <v>556</v>
      </c>
      <c r="P30" s="63"/>
      <c r="Q30" s="48"/>
      <c r="R30" s="46" t="s">
        <v>22</v>
      </c>
      <c r="S30" s="93" t="s">
        <v>111</v>
      </c>
      <c r="T30" s="93"/>
      <c r="U30" s="97"/>
      <c r="V30" s="98"/>
      <c r="W30" s="98"/>
      <c r="X30" s="96"/>
    </row>
    <row r="31" spans="1:24" ht="33.75">
      <c r="A31" s="48"/>
      <c r="B31" s="45" t="s">
        <v>132</v>
      </c>
      <c r="C31" s="45" t="s">
        <v>133</v>
      </c>
      <c r="D31" s="41" t="s">
        <v>46</v>
      </c>
      <c r="E31" s="40" t="s">
        <v>539</v>
      </c>
      <c r="F31" s="46">
        <v>1</v>
      </c>
      <c r="G31" s="46" t="s">
        <v>34</v>
      </c>
      <c r="H31" s="47" t="s">
        <v>47</v>
      </c>
      <c r="I31" s="61">
        <v>0.3</v>
      </c>
      <c r="J31" s="61">
        <f t="shared" si="1"/>
        <v>0.33999999999999997</v>
      </c>
      <c r="K31" s="60" t="s">
        <v>20</v>
      </c>
      <c r="L31" s="60" t="s">
        <v>560</v>
      </c>
      <c r="M31" s="48">
        <v>2500</v>
      </c>
      <c r="N31" s="48" t="s">
        <v>563</v>
      </c>
      <c r="O31" s="64" t="s">
        <v>564</v>
      </c>
      <c r="P31" s="65" t="s">
        <v>564</v>
      </c>
      <c r="Q31" s="48"/>
      <c r="R31" s="46" t="s">
        <v>22</v>
      </c>
      <c r="S31" s="93" t="s">
        <v>111</v>
      </c>
      <c r="T31" s="93"/>
      <c r="U31" s="97"/>
      <c r="V31" s="98"/>
      <c r="W31" s="98"/>
      <c r="X31" s="96"/>
    </row>
    <row r="32" spans="1:24" ht="33.75">
      <c r="A32" s="48"/>
      <c r="B32" s="45" t="s">
        <v>134</v>
      </c>
      <c r="C32" s="45" t="s">
        <v>135</v>
      </c>
      <c r="D32" s="41" t="s">
        <v>67</v>
      </c>
      <c r="E32" s="41" t="s">
        <v>568</v>
      </c>
      <c r="F32" s="46">
        <v>10</v>
      </c>
      <c r="G32" s="46" t="s">
        <v>34</v>
      </c>
      <c r="H32" s="47" t="s">
        <v>117</v>
      </c>
      <c r="I32" s="61">
        <v>0.3</v>
      </c>
      <c r="J32" s="61">
        <f aca="true" t="shared" si="2" ref="J32:J37">I32+4%</f>
        <v>0.33999999999999997</v>
      </c>
      <c r="K32" s="60" t="s">
        <v>28</v>
      </c>
      <c r="L32" s="60" t="s">
        <v>20</v>
      </c>
      <c r="M32" s="48">
        <v>300</v>
      </c>
      <c r="N32" s="48" t="s">
        <v>563</v>
      </c>
      <c r="O32" s="68"/>
      <c r="P32" s="69"/>
      <c r="Q32" s="48"/>
      <c r="R32" s="46" t="s">
        <v>22</v>
      </c>
      <c r="S32" s="93" t="s">
        <v>111</v>
      </c>
      <c r="T32" s="93"/>
      <c r="U32" s="97"/>
      <c r="V32" s="98"/>
      <c r="W32" s="98"/>
      <c r="X32" s="96"/>
    </row>
    <row r="33" spans="1:24" ht="33.75">
      <c r="A33" s="48"/>
      <c r="B33" s="45" t="s">
        <v>136</v>
      </c>
      <c r="C33" s="45" t="s">
        <v>137</v>
      </c>
      <c r="D33" s="41" t="s">
        <v>67</v>
      </c>
      <c r="E33" s="41" t="s">
        <v>569</v>
      </c>
      <c r="F33" s="46">
        <v>100</v>
      </c>
      <c r="G33" s="46" t="s">
        <v>34</v>
      </c>
      <c r="H33" s="47" t="s">
        <v>117</v>
      </c>
      <c r="I33" s="61">
        <v>0.2</v>
      </c>
      <c r="J33" s="61">
        <f t="shared" si="2"/>
        <v>0.24000000000000002</v>
      </c>
      <c r="K33" s="60" t="s">
        <v>117</v>
      </c>
      <c r="L33" s="60" t="s">
        <v>28</v>
      </c>
      <c r="M33" s="48">
        <v>2000</v>
      </c>
      <c r="N33" s="48" t="s">
        <v>525</v>
      </c>
      <c r="O33" s="66"/>
      <c r="P33" s="67"/>
      <c r="Q33" s="48"/>
      <c r="R33" s="46" t="s">
        <v>22</v>
      </c>
      <c r="S33" s="93" t="s">
        <v>111</v>
      </c>
      <c r="T33" s="93"/>
      <c r="U33" s="97"/>
      <c r="V33" s="98"/>
      <c r="W33" s="98"/>
      <c r="X33" s="96"/>
    </row>
    <row r="34" spans="1:24" ht="33.75">
      <c r="A34" s="48"/>
      <c r="B34" s="45" t="s">
        <v>139</v>
      </c>
      <c r="C34" s="45" t="s">
        <v>140</v>
      </c>
      <c r="D34" s="41" t="s">
        <v>46</v>
      </c>
      <c r="E34" s="40" t="s">
        <v>539</v>
      </c>
      <c r="F34" s="46">
        <v>1</v>
      </c>
      <c r="G34" s="46" t="s">
        <v>570</v>
      </c>
      <c r="H34" s="47" t="s">
        <v>141</v>
      </c>
      <c r="I34" s="61">
        <v>0.2</v>
      </c>
      <c r="J34" s="61">
        <f t="shared" si="2"/>
        <v>0.24000000000000002</v>
      </c>
      <c r="K34" s="60" t="s">
        <v>28</v>
      </c>
      <c r="L34" s="60" t="s">
        <v>20</v>
      </c>
      <c r="M34" s="48">
        <v>20</v>
      </c>
      <c r="N34" s="48" t="s">
        <v>571</v>
      </c>
      <c r="O34" s="48" t="s">
        <v>572</v>
      </c>
      <c r="P34" s="48" t="s">
        <v>572</v>
      </c>
      <c r="Q34" s="48"/>
      <c r="R34" s="46" t="s">
        <v>143</v>
      </c>
      <c r="S34" s="93" t="s">
        <v>111</v>
      </c>
      <c r="T34" s="93"/>
      <c r="U34" s="97"/>
      <c r="V34" s="98"/>
      <c r="W34" s="98"/>
      <c r="X34" s="96"/>
    </row>
    <row r="35" spans="1:24" ht="33.75">
      <c r="A35" s="48"/>
      <c r="B35" s="45" t="s">
        <v>145</v>
      </c>
      <c r="C35" s="45" t="s">
        <v>146</v>
      </c>
      <c r="D35" s="41" t="s">
        <v>147</v>
      </c>
      <c r="E35" s="41" t="s">
        <v>573</v>
      </c>
      <c r="F35" s="46">
        <v>1</v>
      </c>
      <c r="G35" s="46" t="s">
        <v>34</v>
      </c>
      <c r="H35" s="49" t="s">
        <v>148</v>
      </c>
      <c r="I35" s="61">
        <v>0.2</v>
      </c>
      <c r="J35" s="61">
        <f t="shared" si="2"/>
        <v>0.24000000000000002</v>
      </c>
      <c r="K35" s="48" t="s">
        <v>574</v>
      </c>
      <c r="L35" s="48" t="s">
        <v>575</v>
      </c>
      <c r="M35" s="48">
        <v>100</v>
      </c>
      <c r="N35" s="48" t="s">
        <v>576</v>
      </c>
      <c r="O35" s="64" t="s">
        <v>556</v>
      </c>
      <c r="P35" s="65"/>
      <c r="Q35" s="48"/>
      <c r="R35" s="46" t="s">
        <v>22</v>
      </c>
      <c r="S35" s="93" t="s">
        <v>111</v>
      </c>
      <c r="T35" s="93"/>
      <c r="U35" s="97"/>
      <c r="V35" s="98"/>
      <c r="W35" s="98"/>
      <c r="X35" s="96"/>
    </row>
    <row r="36" spans="1:24" ht="33.75">
      <c r="A36" s="48"/>
      <c r="B36" s="45" t="s">
        <v>151</v>
      </c>
      <c r="C36" s="45" t="s">
        <v>152</v>
      </c>
      <c r="D36" s="41" t="s">
        <v>147</v>
      </c>
      <c r="E36" s="41" t="s">
        <v>573</v>
      </c>
      <c r="F36" s="46">
        <v>1</v>
      </c>
      <c r="G36" s="46" t="s">
        <v>34</v>
      </c>
      <c r="H36" s="49" t="s">
        <v>148</v>
      </c>
      <c r="I36" s="61">
        <v>0.2</v>
      </c>
      <c r="J36" s="61">
        <f t="shared" si="2"/>
        <v>0.24000000000000002</v>
      </c>
      <c r="K36" s="48" t="s">
        <v>574</v>
      </c>
      <c r="L36" s="48" t="s">
        <v>575</v>
      </c>
      <c r="M36" s="48">
        <v>20</v>
      </c>
      <c r="N36" s="48" t="s">
        <v>576</v>
      </c>
      <c r="O36" s="66"/>
      <c r="P36" s="67"/>
      <c r="Q36" s="48"/>
      <c r="R36" s="46" t="s">
        <v>22</v>
      </c>
      <c r="S36" s="93" t="s">
        <v>111</v>
      </c>
      <c r="T36" s="93"/>
      <c r="U36" s="97"/>
      <c r="V36" s="98"/>
      <c r="W36" s="98"/>
      <c r="X36" s="96"/>
    </row>
    <row r="37" spans="1:24" ht="51" customHeight="1">
      <c r="A37" s="48"/>
      <c r="B37" s="45" t="s">
        <v>156</v>
      </c>
      <c r="C37" s="45" t="s">
        <v>157</v>
      </c>
      <c r="D37" s="41" t="s">
        <v>18</v>
      </c>
      <c r="E37" s="50" t="s">
        <v>516</v>
      </c>
      <c r="F37" s="46">
        <v>1</v>
      </c>
      <c r="G37" s="46" t="s">
        <v>34</v>
      </c>
      <c r="H37" s="49" t="s">
        <v>28</v>
      </c>
      <c r="I37" s="61">
        <v>0.2</v>
      </c>
      <c r="J37" s="61">
        <f t="shared" si="2"/>
        <v>0.24000000000000002</v>
      </c>
      <c r="K37" s="60" t="s">
        <v>28</v>
      </c>
      <c r="L37" s="60" t="s">
        <v>20</v>
      </c>
      <c r="M37" s="48">
        <v>1000</v>
      </c>
      <c r="N37" s="48" t="s">
        <v>541</v>
      </c>
      <c r="O37" s="64" t="s">
        <v>577</v>
      </c>
      <c r="P37" s="65"/>
      <c r="Q37" s="48"/>
      <c r="R37" s="46" t="s">
        <v>143</v>
      </c>
      <c r="S37" s="93" t="s">
        <v>111</v>
      </c>
      <c r="T37" s="93"/>
      <c r="U37" s="97"/>
      <c r="V37" s="99"/>
      <c r="W37" s="99"/>
      <c r="X37" s="96"/>
    </row>
    <row r="38" spans="1:24" ht="33.75">
      <c r="A38" s="48"/>
      <c r="B38" s="45" t="s">
        <v>153</v>
      </c>
      <c r="C38" s="45" t="s">
        <v>154</v>
      </c>
      <c r="D38" s="41" t="s">
        <v>46</v>
      </c>
      <c r="E38" s="40" t="s">
        <v>539</v>
      </c>
      <c r="F38" s="46">
        <v>1</v>
      </c>
      <c r="G38" s="46" t="s">
        <v>34</v>
      </c>
      <c r="H38" s="49" t="s">
        <v>28</v>
      </c>
      <c r="I38" s="59">
        <v>0.2</v>
      </c>
      <c r="J38" s="61">
        <f aca="true" t="shared" si="3" ref="J38:J54">I38+4%</f>
        <v>0.24000000000000002</v>
      </c>
      <c r="K38" s="60" t="s">
        <v>20</v>
      </c>
      <c r="L38" s="60" t="s">
        <v>560</v>
      </c>
      <c r="M38" s="48">
        <v>2500</v>
      </c>
      <c r="N38" s="48" t="s">
        <v>563</v>
      </c>
      <c r="O38" s="62" t="s">
        <v>564</v>
      </c>
      <c r="P38" s="63"/>
      <c r="Q38" s="48"/>
      <c r="R38" s="46" t="s">
        <v>22</v>
      </c>
      <c r="S38" s="93" t="s">
        <v>111</v>
      </c>
      <c r="T38" s="93"/>
      <c r="U38" s="97"/>
      <c r="V38" s="100"/>
      <c r="W38" s="100"/>
      <c r="X38" s="96"/>
    </row>
    <row r="39" spans="1:24" ht="67.5">
      <c r="A39" s="51" t="s">
        <v>168</v>
      </c>
      <c r="B39" s="52" t="s">
        <v>169</v>
      </c>
      <c r="C39" s="52" t="s">
        <v>170</v>
      </c>
      <c r="D39" s="41" t="s">
        <v>46</v>
      </c>
      <c r="E39" s="40" t="s">
        <v>578</v>
      </c>
      <c r="F39" s="46">
        <v>5</v>
      </c>
      <c r="G39" s="46" t="s">
        <v>34</v>
      </c>
      <c r="H39" s="49" t="s">
        <v>171</v>
      </c>
      <c r="I39" s="59">
        <v>0.2</v>
      </c>
      <c r="J39" s="61">
        <f t="shared" si="3"/>
        <v>0.24000000000000002</v>
      </c>
      <c r="K39" s="60" t="s">
        <v>20</v>
      </c>
      <c r="L39" s="60" t="s">
        <v>560</v>
      </c>
      <c r="M39" s="48">
        <v>300</v>
      </c>
      <c r="N39" s="48" t="s">
        <v>579</v>
      </c>
      <c r="O39" s="48" t="s">
        <v>580</v>
      </c>
      <c r="P39" s="48" t="s">
        <v>581</v>
      </c>
      <c r="Q39" s="48" t="s">
        <v>582</v>
      </c>
      <c r="R39" s="46" t="s">
        <v>172</v>
      </c>
      <c r="S39" s="93" t="s">
        <v>174</v>
      </c>
      <c r="T39" s="93"/>
      <c r="U39" s="101" t="s">
        <v>583</v>
      </c>
      <c r="V39" s="101" t="s">
        <v>584</v>
      </c>
      <c r="W39" s="101" t="s">
        <v>585</v>
      </c>
      <c r="X39" s="101" t="s">
        <v>586</v>
      </c>
    </row>
    <row r="40" spans="1:24" ht="67.5">
      <c r="A40" s="53"/>
      <c r="B40" s="52" t="s">
        <v>175</v>
      </c>
      <c r="C40" s="52" t="s">
        <v>176</v>
      </c>
      <c r="D40" s="41" t="s">
        <v>46</v>
      </c>
      <c r="E40" s="40" t="s">
        <v>578</v>
      </c>
      <c r="F40" s="46">
        <v>5</v>
      </c>
      <c r="G40" s="46" t="s">
        <v>34</v>
      </c>
      <c r="H40" s="49" t="s">
        <v>47</v>
      </c>
      <c r="I40" s="59">
        <v>0.2</v>
      </c>
      <c r="J40" s="61">
        <f t="shared" si="3"/>
        <v>0.24000000000000002</v>
      </c>
      <c r="K40" s="60" t="s">
        <v>20</v>
      </c>
      <c r="L40" s="60" t="s">
        <v>560</v>
      </c>
      <c r="M40" s="48">
        <v>300</v>
      </c>
      <c r="N40" s="48" t="s">
        <v>545</v>
      </c>
      <c r="O40" s="48" t="s">
        <v>580</v>
      </c>
      <c r="P40" s="48" t="s">
        <v>581</v>
      </c>
      <c r="Q40" s="48" t="s">
        <v>582</v>
      </c>
      <c r="R40" s="46" t="s">
        <v>172</v>
      </c>
      <c r="S40" s="93" t="s">
        <v>174</v>
      </c>
      <c r="T40" s="93"/>
      <c r="U40" s="102"/>
      <c r="V40" s="102"/>
      <c r="W40" s="102"/>
      <c r="X40" s="102"/>
    </row>
    <row r="41" spans="1:24" ht="33.75">
      <c r="A41" s="53"/>
      <c r="B41" s="52" t="s">
        <v>177</v>
      </c>
      <c r="C41" s="52" t="s">
        <v>178</v>
      </c>
      <c r="D41" s="41" t="s">
        <v>18</v>
      </c>
      <c r="E41" s="40" t="s">
        <v>555</v>
      </c>
      <c r="F41" s="46">
        <v>1</v>
      </c>
      <c r="G41" s="46" t="s">
        <v>179</v>
      </c>
      <c r="H41" s="49" t="s">
        <v>47</v>
      </c>
      <c r="I41" s="59">
        <v>0.2</v>
      </c>
      <c r="J41" s="61">
        <f t="shared" si="3"/>
        <v>0.24000000000000002</v>
      </c>
      <c r="K41" s="60" t="s">
        <v>560</v>
      </c>
      <c r="L41" s="60" t="s">
        <v>567</v>
      </c>
      <c r="M41" s="48">
        <v>50</v>
      </c>
      <c r="N41" s="48" t="s">
        <v>563</v>
      </c>
      <c r="O41" s="48" t="s">
        <v>587</v>
      </c>
      <c r="P41" s="48" t="s">
        <v>587</v>
      </c>
      <c r="Q41" s="48" t="s">
        <v>582</v>
      </c>
      <c r="R41" s="46" t="s">
        <v>172</v>
      </c>
      <c r="S41" s="93" t="s">
        <v>174</v>
      </c>
      <c r="T41" s="93"/>
      <c r="U41" s="102"/>
      <c r="V41" s="102"/>
      <c r="W41" s="102"/>
      <c r="X41" s="102"/>
    </row>
    <row r="42" spans="1:24" ht="33.75">
      <c r="A42" s="53"/>
      <c r="B42" s="52" t="s">
        <v>182</v>
      </c>
      <c r="C42" s="52" t="s">
        <v>183</v>
      </c>
      <c r="D42" s="41" t="s">
        <v>184</v>
      </c>
      <c r="E42" s="41" t="s">
        <v>588</v>
      </c>
      <c r="F42" s="46">
        <v>2</v>
      </c>
      <c r="G42" s="46" t="s">
        <v>34</v>
      </c>
      <c r="H42" s="49" t="s">
        <v>185</v>
      </c>
      <c r="I42" s="59">
        <v>0.2</v>
      </c>
      <c r="J42" s="61">
        <f t="shared" si="3"/>
        <v>0.24000000000000002</v>
      </c>
      <c r="K42" s="48" t="s">
        <v>589</v>
      </c>
      <c r="L42" s="48" t="s">
        <v>185</v>
      </c>
      <c r="M42" s="48">
        <v>600</v>
      </c>
      <c r="N42" s="48" t="s">
        <v>590</v>
      </c>
      <c r="O42" s="48" t="s">
        <v>591</v>
      </c>
      <c r="P42" s="48" t="s">
        <v>591</v>
      </c>
      <c r="Q42" s="48" t="s">
        <v>592</v>
      </c>
      <c r="R42" s="46" t="s">
        <v>172</v>
      </c>
      <c r="S42" s="93" t="s">
        <v>174</v>
      </c>
      <c r="T42" s="93"/>
      <c r="U42" s="102"/>
      <c r="V42" s="102"/>
      <c r="W42" s="102"/>
      <c r="X42" s="102"/>
    </row>
    <row r="43" spans="1:24" ht="33.75">
      <c r="A43" s="53"/>
      <c r="B43" s="52" t="s">
        <v>187</v>
      </c>
      <c r="C43" s="52" t="s">
        <v>188</v>
      </c>
      <c r="D43" s="41" t="s">
        <v>18</v>
      </c>
      <c r="E43" s="41" t="s">
        <v>516</v>
      </c>
      <c r="F43" s="46">
        <v>1</v>
      </c>
      <c r="G43" s="46" t="s">
        <v>593</v>
      </c>
      <c r="H43" s="49" t="s">
        <v>28</v>
      </c>
      <c r="I43" s="59">
        <v>0.2</v>
      </c>
      <c r="J43" s="61">
        <f t="shared" si="3"/>
        <v>0.24000000000000002</v>
      </c>
      <c r="K43" s="60" t="s">
        <v>28</v>
      </c>
      <c r="L43" s="60" t="s">
        <v>20</v>
      </c>
      <c r="M43" s="48">
        <v>100</v>
      </c>
      <c r="N43" s="48" t="s">
        <v>594</v>
      </c>
      <c r="O43" s="48"/>
      <c r="P43" s="48"/>
      <c r="Q43" s="48">
        <v>0</v>
      </c>
      <c r="R43" s="46" t="s">
        <v>189</v>
      </c>
      <c r="S43" s="93" t="s">
        <v>174</v>
      </c>
      <c r="T43" s="93"/>
      <c r="U43" s="102"/>
      <c r="V43" s="102"/>
      <c r="W43" s="102"/>
      <c r="X43" s="102"/>
    </row>
    <row r="44" spans="1:24" ht="67.5">
      <c r="A44" s="53"/>
      <c r="B44" s="52" t="s">
        <v>191</v>
      </c>
      <c r="C44" s="52" t="s">
        <v>192</v>
      </c>
      <c r="D44" s="41" t="s">
        <v>46</v>
      </c>
      <c r="E44" s="40" t="s">
        <v>578</v>
      </c>
      <c r="F44" s="46">
        <v>5</v>
      </c>
      <c r="G44" s="46" t="s">
        <v>34</v>
      </c>
      <c r="H44" s="49" t="s">
        <v>47</v>
      </c>
      <c r="I44" s="59">
        <v>0.2</v>
      </c>
      <c r="J44" s="61">
        <f t="shared" si="3"/>
        <v>0.24000000000000002</v>
      </c>
      <c r="K44" s="60" t="s">
        <v>20</v>
      </c>
      <c r="L44" s="60" t="s">
        <v>560</v>
      </c>
      <c r="M44" s="48">
        <v>300</v>
      </c>
      <c r="N44" s="48" t="s">
        <v>579</v>
      </c>
      <c r="O44" s="48" t="s">
        <v>580</v>
      </c>
      <c r="P44" s="48" t="s">
        <v>581</v>
      </c>
      <c r="Q44" s="48" t="s">
        <v>582</v>
      </c>
      <c r="R44" s="46" t="s">
        <v>172</v>
      </c>
      <c r="S44" s="93" t="s">
        <v>174</v>
      </c>
      <c r="T44" s="93"/>
      <c r="U44" s="102"/>
      <c r="V44" s="102"/>
      <c r="W44" s="102"/>
      <c r="X44" s="102"/>
    </row>
    <row r="45" spans="1:24" ht="33.75">
      <c r="A45" s="53"/>
      <c r="B45" s="52" t="s">
        <v>193</v>
      </c>
      <c r="C45" s="52" t="s">
        <v>194</v>
      </c>
      <c r="D45" s="41" t="s">
        <v>195</v>
      </c>
      <c r="E45" s="41" t="s">
        <v>595</v>
      </c>
      <c r="F45" s="46">
        <v>3</v>
      </c>
      <c r="G45" s="46" t="s">
        <v>34</v>
      </c>
      <c r="H45" s="49" t="s">
        <v>196</v>
      </c>
      <c r="I45" s="59">
        <v>0.2</v>
      </c>
      <c r="J45" s="61">
        <f t="shared" si="3"/>
        <v>0.24000000000000002</v>
      </c>
      <c r="K45" s="48" t="s">
        <v>596</v>
      </c>
      <c r="L45" s="48" t="s">
        <v>597</v>
      </c>
      <c r="M45" s="48">
        <v>300</v>
      </c>
      <c r="N45" s="48" t="s">
        <v>598</v>
      </c>
      <c r="O45" s="48" t="s">
        <v>599</v>
      </c>
      <c r="P45" s="48" t="s">
        <v>599</v>
      </c>
      <c r="Q45" s="48"/>
      <c r="R45" s="46" t="s">
        <v>172</v>
      </c>
      <c r="S45" s="93" t="s">
        <v>174</v>
      </c>
      <c r="T45" s="93"/>
      <c r="U45" s="102"/>
      <c r="V45" s="102"/>
      <c r="W45" s="102"/>
      <c r="X45" s="102"/>
    </row>
    <row r="46" spans="1:24" ht="45">
      <c r="A46" s="53"/>
      <c r="B46" s="52" t="s">
        <v>198</v>
      </c>
      <c r="C46" s="52" t="s">
        <v>199</v>
      </c>
      <c r="D46" s="41" t="s">
        <v>18</v>
      </c>
      <c r="E46" s="40" t="s">
        <v>600</v>
      </c>
      <c r="F46" s="46">
        <v>30</v>
      </c>
      <c r="G46" s="46" t="s">
        <v>34</v>
      </c>
      <c r="H46" s="49" t="s">
        <v>28</v>
      </c>
      <c r="I46" s="59">
        <v>0.2</v>
      </c>
      <c r="J46" s="61">
        <f t="shared" si="3"/>
        <v>0.24000000000000002</v>
      </c>
      <c r="K46" s="60" t="s">
        <v>28</v>
      </c>
      <c r="L46" s="60" t="s">
        <v>20</v>
      </c>
      <c r="M46" s="48">
        <v>600</v>
      </c>
      <c r="N46" s="48" t="s">
        <v>601</v>
      </c>
      <c r="O46" s="48" t="s">
        <v>602</v>
      </c>
      <c r="P46" s="48" t="s">
        <v>602</v>
      </c>
      <c r="Q46" s="48"/>
      <c r="R46" s="46" t="s">
        <v>172</v>
      </c>
      <c r="S46" s="93" t="s">
        <v>174</v>
      </c>
      <c r="T46" s="93"/>
      <c r="U46" s="102"/>
      <c r="V46" s="102"/>
      <c r="W46" s="102"/>
      <c r="X46" s="102"/>
    </row>
    <row r="47" spans="1:24" ht="45">
      <c r="A47" s="53"/>
      <c r="B47" s="52" t="s">
        <v>201</v>
      </c>
      <c r="C47" s="52" t="s">
        <v>202</v>
      </c>
      <c r="D47" s="41" t="s">
        <v>18</v>
      </c>
      <c r="E47" s="40" t="s">
        <v>600</v>
      </c>
      <c r="F47" s="46">
        <v>30</v>
      </c>
      <c r="G47" s="46" t="s">
        <v>34</v>
      </c>
      <c r="H47" s="49" t="s">
        <v>28</v>
      </c>
      <c r="I47" s="59">
        <v>0.08</v>
      </c>
      <c r="J47" s="61">
        <f t="shared" si="3"/>
        <v>0.12</v>
      </c>
      <c r="K47" s="60" t="s">
        <v>28</v>
      </c>
      <c r="L47" s="60" t="s">
        <v>20</v>
      </c>
      <c r="M47" s="48">
        <v>360</v>
      </c>
      <c r="N47" s="48" t="s">
        <v>601</v>
      </c>
      <c r="O47" s="48" t="s">
        <v>602</v>
      </c>
      <c r="P47" s="48" t="s">
        <v>602</v>
      </c>
      <c r="Q47" s="48"/>
      <c r="R47" s="46" t="s">
        <v>172</v>
      </c>
      <c r="S47" s="93" t="s">
        <v>174</v>
      </c>
      <c r="T47" s="93"/>
      <c r="U47" s="102"/>
      <c r="V47" s="102"/>
      <c r="W47" s="102"/>
      <c r="X47" s="102"/>
    </row>
    <row r="48" spans="1:24" ht="67.5">
      <c r="A48" s="53"/>
      <c r="B48" s="52" t="s">
        <v>204</v>
      </c>
      <c r="C48" s="52" t="s">
        <v>205</v>
      </c>
      <c r="D48" s="41" t="s">
        <v>46</v>
      </c>
      <c r="E48" s="40" t="s">
        <v>578</v>
      </c>
      <c r="F48" s="46">
        <v>5</v>
      </c>
      <c r="G48" s="46" t="s">
        <v>34</v>
      </c>
      <c r="H48" s="49" t="s">
        <v>47</v>
      </c>
      <c r="I48" s="59">
        <v>0.2</v>
      </c>
      <c r="J48" s="61">
        <f t="shared" si="3"/>
        <v>0.24000000000000002</v>
      </c>
      <c r="K48" s="60" t="s">
        <v>20</v>
      </c>
      <c r="L48" s="60" t="s">
        <v>560</v>
      </c>
      <c r="M48" s="48">
        <v>300</v>
      </c>
      <c r="N48" s="48" t="s">
        <v>603</v>
      </c>
      <c r="O48" s="48" t="s">
        <v>580</v>
      </c>
      <c r="P48" s="48" t="s">
        <v>581</v>
      </c>
      <c r="Q48" s="48" t="s">
        <v>582</v>
      </c>
      <c r="R48" s="46" t="s">
        <v>172</v>
      </c>
      <c r="S48" s="93" t="s">
        <v>174</v>
      </c>
      <c r="T48" s="93"/>
      <c r="U48" s="102"/>
      <c r="V48" s="102"/>
      <c r="W48" s="102"/>
      <c r="X48" s="102"/>
    </row>
    <row r="49" spans="1:24" ht="45">
      <c r="A49" s="53"/>
      <c r="B49" s="52" t="s">
        <v>206</v>
      </c>
      <c r="C49" s="52" t="s">
        <v>207</v>
      </c>
      <c r="D49" s="41" t="s">
        <v>18</v>
      </c>
      <c r="E49" s="40" t="s">
        <v>555</v>
      </c>
      <c r="F49" s="46">
        <v>1</v>
      </c>
      <c r="G49" s="46" t="s">
        <v>208</v>
      </c>
      <c r="H49" s="49" t="s">
        <v>20</v>
      </c>
      <c r="I49" s="59">
        <v>0.2</v>
      </c>
      <c r="J49" s="61">
        <f t="shared" si="3"/>
        <v>0.24000000000000002</v>
      </c>
      <c r="K49" s="60" t="s">
        <v>28</v>
      </c>
      <c r="L49" s="60" t="s">
        <v>20</v>
      </c>
      <c r="M49" s="48">
        <v>500</v>
      </c>
      <c r="N49" s="48" t="s">
        <v>541</v>
      </c>
      <c r="O49" s="48" t="s">
        <v>604</v>
      </c>
      <c r="P49" s="48">
        <v>0</v>
      </c>
      <c r="Q49" s="48"/>
      <c r="R49" s="46" t="s">
        <v>172</v>
      </c>
      <c r="S49" s="93" t="s">
        <v>174</v>
      </c>
      <c r="T49" s="93"/>
      <c r="U49" s="102"/>
      <c r="V49" s="102"/>
      <c r="W49" s="102"/>
      <c r="X49" s="102"/>
    </row>
    <row r="50" spans="1:24" ht="45">
      <c r="A50" s="53"/>
      <c r="B50" s="52" t="s">
        <v>210</v>
      </c>
      <c r="C50" s="52" t="s">
        <v>211</v>
      </c>
      <c r="D50" s="41" t="s">
        <v>18</v>
      </c>
      <c r="E50" s="40" t="s">
        <v>600</v>
      </c>
      <c r="F50" s="46">
        <v>30</v>
      </c>
      <c r="G50" s="46" t="s">
        <v>34</v>
      </c>
      <c r="H50" s="49" t="s">
        <v>20</v>
      </c>
      <c r="I50" s="59">
        <v>0.2</v>
      </c>
      <c r="J50" s="61">
        <f t="shared" si="3"/>
        <v>0.24000000000000002</v>
      </c>
      <c r="K50" s="60" t="s">
        <v>28</v>
      </c>
      <c r="L50" s="60" t="s">
        <v>20</v>
      </c>
      <c r="M50" s="48">
        <v>1800</v>
      </c>
      <c r="N50" s="48" t="s">
        <v>601</v>
      </c>
      <c r="O50" s="48" t="s">
        <v>602</v>
      </c>
      <c r="P50" s="48" t="s">
        <v>602</v>
      </c>
      <c r="Q50" s="48"/>
      <c r="R50" s="46" t="s">
        <v>172</v>
      </c>
      <c r="S50" s="93" t="s">
        <v>174</v>
      </c>
      <c r="T50" s="93"/>
      <c r="U50" s="102"/>
      <c r="V50" s="102"/>
      <c r="W50" s="102"/>
      <c r="X50" s="102"/>
    </row>
    <row r="51" spans="1:24" ht="67.5">
      <c r="A51" s="54"/>
      <c r="B51" s="52" t="s">
        <v>212</v>
      </c>
      <c r="C51" s="52" t="s">
        <v>213</v>
      </c>
      <c r="D51" s="22" t="s">
        <v>214</v>
      </c>
      <c r="E51" s="40" t="s">
        <v>605</v>
      </c>
      <c r="F51" s="46">
        <v>6</v>
      </c>
      <c r="G51" s="46" t="s">
        <v>34</v>
      </c>
      <c r="H51" s="49" t="s">
        <v>171</v>
      </c>
      <c r="I51" s="59">
        <v>0.2</v>
      </c>
      <c r="J51" s="61">
        <f t="shared" si="3"/>
        <v>0.24000000000000002</v>
      </c>
      <c r="K51" s="60" t="s">
        <v>20</v>
      </c>
      <c r="L51" s="60" t="s">
        <v>560</v>
      </c>
      <c r="M51" s="48">
        <v>600</v>
      </c>
      <c r="N51" s="48" t="s">
        <v>606</v>
      </c>
      <c r="O51" s="48" t="s">
        <v>607</v>
      </c>
      <c r="P51" s="48" t="s">
        <v>608</v>
      </c>
      <c r="Q51" s="48" t="s">
        <v>609</v>
      </c>
      <c r="R51" s="46" t="s">
        <v>172</v>
      </c>
      <c r="S51" s="93" t="s">
        <v>174</v>
      </c>
      <c r="T51" s="93"/>
      <c r="U51" s="102"/>
      <c r="V51" s="102"/>
      <c r="W51" s="102"/>
      <c r="X51" s="102"/>
    </row>
    <row r="52" spans="1:24" ht="67.5">
      <c r="A52" s="54"/>
      <c r="B52" s="52" t="s">
        <v>217</v>
      </c>
      <c r="C52" s="52" t="s">
        <v>218</v>
      </c>
      <c r="D52" s="22" t="s">
        <v>214</v>
      </c>
      <c r="E52" s="40" t="s">
        <v>610</v>
      </c>
      <c r="F52" s="46">
        <v>2</v>
      </c>
      <c r="G52" s="46" t="s">
        <v>34</v>
      </c>
      <c r="H52" s="49" t="s">
        <v>171</v>
      </c>
      <c r="I52" s="59">
        <v>0.2</v>
      </c>
      <c r="J52" s="61">
        <f t="shared" si="3"/>
        <v>0.24000000000000002</v>
      </c>
      <c r="K52" s="60" t="s">
        <v>20</v>
      </c>
      <c r="L52" s="60" t="s">
        <v>560</v>
      </c>
      <c r="M52" s="48">
        <v>200</v>
      </c>
      <c r="N52" s="48" t="s">
        <v>541</v>
      </c>
      <c r="O52" s="48" t="s">
        <v>607</v>
      </c>
      <c r="P52" s="48" t="s">
        <v>608</v>
      </c>
      <c r="Q52" s="48" t="s">
        <v>609</v>
      </c>
      <c r="R52" s="46" t="s">
        <v>172</v>
      </c>
      <c r="S52" s="93" t="s">
        <v>174</v>
      </c>
      <c r="T52" s="93"/>
      <c r="U52" s="102"/>
      <c r="V52" s="102"/>
      <c r="W52" s="102"/>
      <c r="X52" s="102"/>
    </row>
    <row r="53" spans="1:24" ht="33.75">
      <c r="A53" s="55"/>
      <c r="B53" s="52" t="s">
        <v>220</v>
      </c>
      <c r="C53" s="52" t="s">
        <v>221</v>
      </c>
      <c r="D53" s="22" t="s">
        <v>18</v>
      </c>
      <c r="E53" s="40" t="s">
        <v>524</v>
      </c>
      <c r="F53" s="46">
        <v>2</v>
      </c>
      <c r="G53" s="46" t="s">
        <v>34</v>
      </c>
      <c r="H53" s="49" t="s">
        <v>20</v>
      </c>
      <c r="I53" s="59">
        <v>0.2</v>
      </c>
      <c r="J53" s="61">
        <f t="shared" si="3"/>
        <v>0.24000000000000002</v>
      </c>
      <c r="K53" s="60" t="s">
        <v>28</v>
      </c>
      <c r="L53" s="60" t="s">
        <v>20</v>
      </c>
      <c r="M53" s="48">
        <v>300</v>
      </c>
      <c r="N53" s="48" t="s">
        <v>566</v>
      </c>
      <c r="O53" s="48" t="s">
        <v>611</v>
      </c>
      <c r="P53" s="48" t="s">
        <v>611</v>
      </c>
      <c r="Q53" s="48" t="s">
        <v>117</v>
      </c>
      <c r="R53" s="46" t="s">
        <v>172</v>
      </c>
      <c r="S53" s="93" t="s">
        <v>174</v>
      </c>
      <c r="T53" s="93"/>
      <c r="U53" s="102"/>
      <c r="V53" s="102"/>
      <c r="W53" s="102"/>
      <c r="X53" s="102"/>
    </row>
    <row r="54" spans="1:24" ht="56.25" customHeight="1">
      <c r="A54" s="54" t="s">
        <v>230</v>
      </c>
      <c r="B54" s="52" t="s">
        <v>231</v>
      </c>
      <c r="C54" s="52" t="s">
        <v>612</v>
      </c>
      <c r="D54" s="41" t="s">
        <v>337</v>
      </c>
      <c r="E54" s="40" t="s">
        <v>613</v>
      </c>
      <c r="F54" s="46">
        <v>1</v>
      </c>
      <c r="G54" s="46" t="s">
        <v>614</v>
      </c>
      <c r="H54" s="41" t="s">
        <v>615</v>
      </c>
      <c r="I54" s="70">
        <v>0.2</v>
      </c>
      <c r="J54" s="71">
        <f t="shared" si="3"/>
        <v>0.24000000000000002</v>
      </c>
      <c r="K54" s="60" t="s">
        <v>616</v>
      </c>
      <c r="L54" s="60" t="s">
        <v>615</v>
      </c>
      <c r="M54" s="48" t="s">
        <v>617</v>
      </c>
      <c r="N54" s="72" t="s">
        <v>618</v>
      </c>
      <c r="O54" s="48"/>
      <c r="P54" s="48"/>
      <c r="Q54" s="48"/>
      <c r="R54" s="46" t="s">
        <v>237</v>
      </c>
      <c r="S54" s="93" t="s">
        <v>174</v>
      </c>
      <c r="T54" s="93"/>
      <c r="U54" s="102"/>
      <c r="V54" s="102"/>
      <c r="W54" s="102"/>
      <c r="X54" s="102"/>
    </row>
    <row r="55" spans="1:24" ht="33.75">
      <c r="A55" s="51" t="s">
        <v>240</v>
      </c>
      <c r="B55" s="52" t="s">
        <v>241</v>
      </c>
      <c r="C55" s="52" t="s">
        <v>242</v>
      </c>
      <c r="D55" s="41" t="s">
        <v>243</v>
      </c>
      <c r="E55" s="41" t="s">
        <v>243</v>
      </c>
      <c r="F55" s="46">
        <v>1</v>
      </c>
      <c r="G55" s="46" t="s">
        <v>244</v>
      </c>
      <c r="H55" s="49" t="s">
        <v>245</v>
      </c>
      <c r="I55" s="59">
        <v>0.1</v>
      </c>
      <c r="J55" s="59" t="s">
        <v>619</v>
      </c>
      <c r="K55" s="48" t="s">
        <v>620</v>
      </c>
      <c r="L55" s="48" t="s">
        <v>621</v>
      </c>
      <c r="M55" s="73">
        <v>5000</v>
      </c>
      <c r="N55" s="74" t="s">
        <v>622</v>
      </c>
      <c r="O55" s="75"/>
      <c r="P55" s="75"/>
      <c r="Q55" s="65"/>
      <c r="R55" s="46" t="s">
        <v>249</v>
      </c>
      <c r="S55" s="93" t="s">
        <v>250</v>
      </c>
      <c r="T55" s="93"/>
      <c r="U55" s="84"/>
      <c r="V55" s="84"/>
      <c r="W55" s="84"/>
      <c r="X55" s="84"/>
    </row>
    <row r="56" spans="1:24" ht="33.75">
      <c r="A56" s="53"/>
      <c r="B56" s="52" t="s">
        <v>251</v>
      </c>
      <c r="C56" s="52" t="s">
        <v>252</v>
      </c>
      <c r="D56" s="41" t="s">
        <v>243</v>
      </c>
      <c r="E56" s="41" t="s">
        <v>243</v>
      </c>
      <c r="F56" s="46">
        <v>1</v>
      </c>
      <c r="G56" s="46" t="s">
        <v>244</v>
      </c>
      <c r="H56" s="49" t="s">
        <v>245</v>
      </c>
      <c r="I56" s="59">
        <v>0.1</v>
      </c>
      <c r="J56" s="59" t="s">
        <v>619</v>
      </c>
      <c r="K56" s="48" t="s">
        <v>620</v>
      </c>
      <c r="L56" s="48" t="s">
        <v>621</v>
      </c>
      <c r="M56" s="73">
        <v>1200</v>
      </c>
      <c r="N56" s="68"/>
      <c r="O56" s="76"/>
      <c r="P56" s="76"/>
      <c r="Q56" s="69"/>
      <c r="R56" s="46" t="s">
        <v>249</v>
      </c>
      <c r="S56" s="93" t="s">
        <v>250</v>
      </c>
      <c r="T56" s="93"/>
      <c r="U56" s="84"/>
      <c r="V56" s="84"/>
      <c r="W56" s="84"/>
      <c r="X56" s="84"/>
    </row>
    <row r="57" spans="1:24" ht="33.75">
      <c r="A57" s="53"/>
      <c r="B57" s="52" t="s">
        <v>253</v>
      </c>
      <c r="C57" s="52" t="s">
        <v>254</v>
      </c>
      <c r="D57" s="41" t="s">
        <v>255</v>
      </c>
      <c r="E57" s="41" t="s">
        <v>255</v>
      </c>
      <c r="F57" s="46">
        <v>1</v>
      </c>
      <c r="G57" s="46" t="s">
        <v>244</v>
      </c>
      <c r="H57" s="49" t="s">
        <v>245</v>
      </c>
      <c r="I57" s="59">
        <v>0.15</v>
      </c>
      <c r="J57" s="59" t="s">
        <v>623</v>
      </c>
      <c r="K57" s="48" t="s">
        <v>620</v>
      </c>
      <c r="L57" s="48" t="s">
        <v>621</v>
      </c>
      <c r="M57" s="73">
        <v>1200</v>
      </c>
      <c r="N57" s="66"/>
      <c r="O57" s="77"/>
      <c r="P57" s="77"/>
      <c r="Q57" s="67"/>
      <c r="R57" s="46" t="s">
        <v>249</v>
      </c>
      <c r="S57" s="93" t="s">
        <v>250</v>
      </c>
      <c r="T57" s="93"/>
      <c r="U57" s="84"/>
      <c r="V57" s="84"/>
      <c r="W57" s="84"/>
      <c r="X57" s="84"/>
    </row>
    <row r="58" spans="1:24" ht="45">
      <c r="A58" s="53"/>
      <c r="B58" s="52" t="s">
        <v>257</v>
      </c>
      <c r="C58" s="52" t="s">
        <v>266</v>
      </c>
      <c r="D58" s="41" t="s">
        <v>259</v>
      </c>
      <c r="E58" s="41" t="s">
        <v>267</v>
      </c>
      <c r="F58" s="46">
        <v>1</v>
      </c>
      <c r="G58" s="46" t="s">
        <v>260</v>
      </c>
      <c r="H58" s="49" t="s">
        <v>261</v>
      </c>
      <c r="I58" s="78">
        <v>0.005</v>
      </c>
      <c r="J58" s="79">
        <v>0.015</v>
      </c>
      <c r="K58" s="48" t="s">
        <v>624</v>
      </c>
      <c r="L58" s="48" t="s">
        <v>625</v>
      </c>
      <c r="M58" s="73">
        <v>300</v>
      </c>
      <c r="N58" s="74" t="s">
        <v>626</v>
      </c>
      <c r="O58" s="75"/>
      <c r="P58" s="75"/>
      <c r="Q58" s="65"/>
      <c r="R58" s="46" t="s">
        <v>263</v>
      </c>
      <c r="S58" s="93" t="s">
        <v>111</v>
      </c>
      <c r="T58" s="93"/>
      <c r="U58" s="84"/>
      <c r="V58" s="84"/>
      <c r="W58" s="84"/>
      <c r="X58" s="84"/>
    </row>
    <row r="59" spans="1:24" ht="45">
      <c r="A59" s="53"/>
      <c r="B59" s="52" t="s">
        <v>265</v>
      </c>
      <c r="C59" s="52" t="s">
        <v>266</v>
      </c>
      <c r="D59" s="41" t="s">
        <v>267</v>
      </c>
      <c r="E59" s="41" t="s">
        <v>267</v>
      </c>
      <c r="F59" s="46">
        <v>1</v>
      </c>
      <c r="G59" s="46" t="s">
        <v>260</v>
      </c>
      <c r="H59" s="49" t="s">
        <v>261</v>
      </c>
      <c r="I59" s="78">
        <v>0.02</v>
      </c>
      <c r="J59" s="79">
        <f>I59+1%</f>
        <v>0.03</v>
      </c>
      <c r="K59" s="48" t="s">
        <v>624</v>
      </c>
      <c r="L59" s="48" t="s">
        <v>625</v>
      </c>
      <c r="M59" s="73">
        <v>300</v>
      </c>
      <c r="N59" s="68"/>
      <c r="O59" s="76"/>
      <c r="P59" s="76"/>
      <c r="Q59" s="69"/>
      <c r="R59" s="46" t="s">
        <v>263</v>
      </c>
      <c r="S59" s="93" t="s">
        <v>111</v>
      </c>
      <c r="T59" s="93"/>
      <c r="U59" s="84"/>
      <c r="V59" s="84"/>
      <c r="W59" s="84"/>
      <c r="X59" s="84"/>
    </row>
    <row r="60" spans="1:24" ht="45">
      <c r="A60" s="48"/>
      <c r="B60" s="52" t="s">
        <v>269</v>
      </c>
      <c r="C60" s="52" t="s">
        <v>270</v>
      </c>
      <c r="D60" s="41" t="s">
        <v>267</v>
      </c>
      <c r="E60" s="41" t="s">
        <v>267</v>
      </c>
      <c r="F60" s="46">
        <v>1</v>
      </c>
      <c r="G60" s="46" t="s">
        <v>260</v>
      </c>
      <c r="H60" s="49" t="s">
        <v>261</v>
      </c>
      <c r="I60" s="78">
        <v>0.04</v>
      </c>
      <c r="J60" s="79">
        <f>I60+1%</f>
        <v>0.05</v>
      </c>
      <c r="K60" s="48" t="s">
        <v>624</v>
      </c>
      <c r="L60" s="48" t="s">
        <v>625</v>
      </c>
      <c r="M60" s="73">
        <v>300</v>
      </c>
      <c r="N60" s="66"/>
      <c r="O60" s="77"/>
      <c r="P60" s="77"/>
      <c r="Q60" s="67"/>
      <c r="R60" s="46" t="s">
        <v>263</v>
      </c>
      <c r="S60" s="93" t="s">
        <v>111</v>
      </c>
      <c r="T60" s="93"/>
      <c r="U60" s="84"/>
      <c r="V60" s="84"/>
      <c r="W60" s="84"/>
      <c r="X60" s="84"/>
    </row>
    <row r="61" spans="1:24" ht="14.25">
      <c r="A61" s="56" t="s">
        <v>627</v>
      </c>
      <c r="B61" s="56"/>
      <c r="C61" s="56"/>
      <c r="D61" s="57"/>
      <c r="E61" s="57"/>
      <c r="F61" s="57"/>
      <c r="G61" s="56"/>
      <c r="H61" s="56"/>
      <c r="I61" s="56"/>
      <c r="J61" s="56"/>
      <c r="K61" s="56"/>
      <c r="L61" s="56"/>
      <c r="M61" s="56"/>
      <c r="N61" s="56"/>
      <c r="O61" s="56"/>
      <c r="P61" s="56"/>
      <c r="Q61" s="56"/>
      <c r="R61" s="56"/>
      <c r="S61" s="56"/>
      <c r="T61" s="56"/>
      <c r="U61" s="56"/>
      <c r="V61" s="56"/>
      <c r="W61" s="56"/>
      <c r="X61" s="103"/>
    </row>
    <row r="62" spans="1:24" ht="14.25">
      <c r="A62" s="58" t="s">
        <v>628</v>
      </c>
      <c r="B62" s="58"/>
      <c r="C62" s="58"/>
      <c r="D62" s="58"/>
      <c r="E62" s="58"/>
      <c r="F62" s="58"/>
      <c r="G62" s="58"/>
      <c r="H62" s="58"/>
      <c r="I62" s="58"/>
      <c r="J62" s="58"/>
      <c r="K62" s="58"/>
      <c r="L62" s="58"/>
      <c r="M62" s="58"/>
      <c r="N62" s="58"/>
      <c r="O62" s="58"/>
      <c r="P62" s="58"/>
      <c r="Q62" s="58"/>
      <c r="R62" s="58"/>
      <c r="S62" s="58"/>
      <c r="T62" s="58"/>
      <c r="U62" s="58"/>
      <c r="V62" s="58"/>
      <c r="W62" s="58"/>
      <c r="X62" s="104"/>
    </row>
  </sheetData>
  <sheetProtection/>
  <mergeCells count="39">
    <mergeCell ref="U2:X2"/>
    <mergeCell ref="O11:P11"/>
    <mergeCell ref="O24:P24"/>
    <mergeCell ref="O29:P29"/>
    <mergeCell ref="O30:P30"/>
    <mergeCell ref="O37:P37"/>
    <mergeCell ref="O38:P38"/>
    <mergeCell ref="A61:S61"/>
    <mergeCell ref="A62:S62"/>
    <mergeCell ref="A3:A21"/>
    <mergeCell ref="A22:A38"/>
    <mergeCell ref="A39:A53"/>
    <mergeCell ref="A55:A60"/>
    <mergeCell ref="U3:U21"/>
    <mergeCell ref="U22:U38"/>
    <mergeCell ref="U39:U53"/>
    <mergeCell ref="U55:U57"/>
    <mergeCell ref="U59:U60"/>
    <mergeCell ref="V3:V21"/>
    <mergeCell ref="V22:V38"/>
    <mergeCell ref="V39:V53"/>
    <mergeCell ref="V55:V57"/>
    <mergeCell ref="V59:V60"/>
    <mergeCell ref="W3:W21"/>
    <mergeCell ref="W22:W38"/>
    <mergeCell ref="W39:W53"/>
    <mergeCell ref="W55:W57"/>
    <mergeCell ref="W59:W60"/>
    <mergeCell ref="X3:X21"/>
    <mergeCell ref="X22:X38"/>
    <mergeCell ref="X39:X53"/>
    <mergeCell ref="X55:X57"/>
    <mergeCell ref="X59:X60"/>
    <mergeCell ref="O22:P23"/>
    <mergeCell ref="O25:P28"/>
    <mergeCell ref="O31:P33"/>
    <mergeCell ref="O35:P36"/>
    <mergeCell ref="N55:Q57"/>
    <mergeCell ref="N58:Q60"/>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629</v>
      </c>
      <c r="C2" s="8"/>
      <c r="D2" s="8"/>
    </row>
    <row r="3" spans="2:4" ht="15">
      <c r="B3" s="9" t="s">
        <v>480</v>
      </c>
      <c r="C3" s="9" t="s">
        <v>630</v>
      </c>
      <c r="D3" s="9" t="s">
        <v>631</v>
      </c>
    </row>
    <row r="4" spans="2:4" ht="16.5">
      <c r="B4" s="10" t="s">
        <v>632</v>
      </c>
      <c r="C4" s="10">
        <v>15000</v>
      </c>
      <c r="D4" s="11" t="s">
        <v>633</v>
      </c>
    </row>
    <row r="5" spans="2:4" ht="16.5">
      <c r="B5" s="10"/>
      <c r="C5" s="10"/>
      <c r="D5" s="11" t="s">
        <v>634</v>
      </c>
    </row>
    <row r="6" spans="2:4" ht="16.5">
      <c r="B6" s="10" t="s">
        <v>52</v>
      </c>
      <c r="C6" s="10">
        <v>25000</v>
      </c>
      <c r="D6" s="11" t="s">
        <v>635</v>
      </c>
    </row>
    <row r="7" spans="2:4" ht="16.5">
      <c r="B7" s="10"/>
      <c r="C7" s="10"/>
      <c r="D7" s="11" t="s">
        <v>636</v>
      </c>
    </row>
    <row r="8" spans="2:4" ht="16.5">
      <c r="B8" s="10" t="s">
        <v>637</v>
      </c>
      <c r="C8" s="10">
        <v>25000</v>
      </c>
      <c r="D8" s="11" t="s">
        <v>635</v>
      </c>
    </row>
    <row r="9" spans="2:4" ht="16.5">
      <c r="B9" s="10"/>
      <c r="C9" s="10"/>
      <c r="D9" s="11" t="s">
        <v>636</v>
      </c>
    </row>
    <row r="10" spans="2:4" ht="16.5">
      <c r="B10" s="10" t="s">
        <v>638</v>
      </c>
      <c r="C10" s="10">
        <v>10000</v>
      </c>
      <c r="D10" s="11" t="s">
        <v>639</v>
      </c>
    </row>
    <row r="11" spans="2:4" ht="16.5">
      <c r="B11" s="10"/>
      <c r="C11" s="10"/>
      <c r="D11" s="11" t="s">
        <v>640</v>
      </c>
    </row>
    <row r="12" spans="2:4" ht="16.5">
      <c r="B12" s="10" t="s">
        <v>641</v>
      </c>
      <c r="C12" s="10">
        <v>10000</v>
      </c>
      <c r="D12" s="11" t="s">
        <v>639</v>
      </c>
    </row>
    <row r="13" spans="2:4" ht="16.5">
      <c r="B13" s="10"/>
      <c r="C13" s="10"/>
      <c r="D13" s="11" t="s">
        <v>640</v>
      </c>
    </row>
    <row r="14" spans="2:4" ht="16.5">
      <c r="B14" s="10" t="s">
        <v>32</v>
      </c>
      <c r="C14" s="10">
        <v>20000</v>
      </c>
      <c r="D14" s="11" t="s">
        <v>642</v>
      </c>
    </row>
    <row r="15" spans="2:4" ht="16.5">
      <c r="B15" s="10"/>
      <c r="C15" s="10"/>
      <c r="D15" s="11" t="s">
        <v>643</v>
      </c>
    </row>
    <row r="16" spans="2:4" ht="16.5">
      <c r="B16" s="10" t="s">
        <v>644</v>
      </c>
      <c r="C16" s="10">
        <v>20000</v>
      </c>
      <c r="D16" s="11" t="s">
        <v>642</v>
      </c>
    </row>
    <row r="17" spans="2:4" ht="16.5">
      <c r="B17" s="10"/>
      <c r="C17" s="10"/>
      <c r="D17" s="11" t="s">
        <v>643</v>
      </c>
    </row>
    <row r="18" spans="2:4" ht="16.5">
      <c r="B18" s="10" t="s">
        <v>65</v>
      </c>
      <c r="C18" s="10">
        <v>120000</v>
      </c>
      <c r="D18" s="11" t="s">
        <v>645</v>
      </c>
    </row>
    <row r="19" spans="2:4" ht="16.5">
      <c r="B19" s="10"/>
      <c r="C19" s="10"/>
      <c r="D19" s="11" t="s">
        <v>646</v>
      </c>
    </row>
    <row r="20" ht="17.25">
      <c r="B20" s="12" t="s">
        <v>647</v>
      </c>
    </row>
    <row r="21" ht="17.25">
      <c r="B21" s="13" t="s">
        <v>648</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2017-07-31T00:44:01Z</cp:lastPrinted>
  <dcterms:created xsi:type="dcterms:W3CDTF">1996-12-17T01:32:42Z</dcterms:created>
  <dcterms:modified xsi:type="dcterms:W3CDTF">2019-06-05T01:01:46Z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