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50" windowWidth="12750" windowHeight="8900" tabRatio="878" firstSheet="8" activeTab="15"/>
  </bookViews>
  <sheets>
    <sheet name="清单说明" sheetId="1" r:id="rId1"/>
    <sheet name="100章" sheetId="2" r:id="rId2"/>
    <sheet name="200章" sheetId="3" r:id="rId3"/>
    <sheet name="300章" sheetId="4" r:id="rId4"/>
    <sheet name="400章" sheetId="5" r:id="rId5"/>
    <sheet name="600章" sheetId="6" r:id="rId6"/>
    <sheet name="700章" sheetId="7" r:id="rId7"/>
    <sheet name="900章 " sheetId="8" r:id="rId8"/>
    <sheet name="1000章" sheetId="9" r:id="rId9"/>
    <sheet name="1300章" sheetId="10" r:id="rId10"/>
    <sheet name="1600章-车库" sheetId="11" r:id="rId11"/>
    <sheet name="1600章-门房" sheetId="12" r:id="rId12"/>
    <sheet name="1600章-设备用房" sheetId="13" r:id="rId13"/>
    <sheet name="1600章-室外" sheetId="14" r:id="rId14"/>
    <sheet name="1600章-收费天棚" sheetId="15" r:id="rId15"/>
    <sheet name="1600章-宿舍楼" sheetId="16" r:id="rId16"/>
    <sheet name="1600章-综合楼" sheetId="17" r:id="rId17"/>
    <sheet name="清单合计" sheetId="18" r:id="rId18"/>
  </sheets>
  <definedNames>
    <definedName name="_xlnm.Print_Area" localSheetId="8">'1000章'!$A$1:$F$219</definedName>
    <definedName name="_xlnm.Print_Area" localSheetId="1">'100章'!$A$1:$F$32</definedName>
    <definedName name="_xlnm.Print_Area" localSheetId="9">'1300章'!$A$1:$F$16</definedName>
    <definedName name="_xlnm.Print_Area" localSheetId="10">'1600章-车库'!$A$1:$H$106</definedName>
    <definedName name="_xlnm.Print_Area" localSheetId="11">'1600章-门房'!$A$1:$H$138</definedName>
    <definedName name="_xlnm.Print_Area" localSheetId="12">'1600章-设备用房'!$A$1:$H$335</definedName>
    <definedName name="_xlnm.Print_Area" localSheetId="13">'1600章-室外'!$A$1:$H$231</definedName>
    <definedName name="_xlnm.Print_Area" localSheetId="14">'1600章-收费天棚'!$A$1:$H$67</definedName>
    <definedName name="_xlnm.Print_Area" localSheetId="15">'1600章-宿舍楼'!$A$1:$H$251</definedName>
    <definedName name="_xlnm.Print_Area" localSheetId="16">'1600章-综合楼'!$A$1:$H$305</definedName>
    <definedName name="_xlnm.Print_Area" localSheetId="2">'200章'!$A$1:$F$73</definedName>
    <definedName name="_xlnm.Print_Area" localSheetId="3">'300章'!$A$1:$F$44</definedName>
    <definedName name="_xlnm.Print_Area" localSheetId="4">'400章'!$A$1:$F$14</definedName>
    <definedName name="_xlnm.Print_Area" localSheetId="5">'600章'!$A$1:$F$46</definedName>
    <definedName name="_xlnm.Print_Area" localSheetId="6">'700章'!$A$1:$F$11</definedName>
    <definedName name="_xlnm.Print_Area" localSheetId="7">'900章 '!$A$1:$F$72</definedName>
    <definedName name="_xlnm.Print_Area" localSheetId="17">'清单合计'!$A$1:$D$16</definedName>
    <definedName name="_xlnm.Print_Area" localSheetId="0">'清单说明'!$A$1:$A$28</definedName>
    <definedName name="_xlnm.Print_Titles" localSheetId="8">'1000章'!$1:$4</definedName>
    <definedName name="_xlnm.Print_Titles" localSheetId="9">'1300章'!$1:$4</definedName>
    <definedName name="_xlnm.Print_Titles" localSheetId="10">'1600章-车库'!$1:$4</definedName>
    <definedName name="_xlnm.Print_Titles" localSheetId="11">'1600章-门房'!$1:$4</definedName>
    <definedName name="_xlnm.Print_Titles" localSheetId="12">'1600章-设备用房'!$1:$4</definedName>
    <definedName name="_xlnm.Print_Titles" localSheetId="13">'1600章-室外'!$1:$4</definedName>
    <definedName name="_xlnm.Print_Titles" localSheetId="14">'1600章-收费天棚'!$1:$4</definedName>
    <definedName name="_xlnm.Print_Titles" localSheetId="15">'1600章-宿舍楼'!$1:$4</definedName>
    <definedName name="_xlnm.Print_Titles" localSheetId="16">'1600章-综合楼'!$1:$4</definedName>
    <definedName name="_xlnm.Print_Titles" localSheetId="2">'200章'!$1:$4</definedName>
    <definedName name="_xlnm.Print_Titles" localSheetId="3">'300章'!$1:$4</definedName>
    <definedName name="_xlnm.Print_Titles" localSheetId="4">'400章'!$1:$4</definedName>
    <definedName name="_xlnm.Print_Titles" localSheetId="5">'600章'!$1:$4</definedName>
    <definedName name="_xlnm.Print_Titles" localSheetId="6">'700章'!$1:$4</definedName>
    <definedName name="_xlnm.Print_Titles" localSheetId="7">'900章 '!$1:$4</definedName>
  </definedNames>
  <calcPr fullCalcOnLoad="1" fullPrecision="0"/>
</workbook>
</file>

<file path=xl/sharedStrings.xml><?xml version="1.0" encoding="utf-8"?>
<sst xmlns="http://schemas.openxmlformats.org/spreadsheetml/2006/main" count="6774" uniqueCount="2519">
  <si>
    <t>投标报价汇总表</t>
  </si>
  <si>
    <t>m2</t>
  </si>
  <si>
    <r>
      <rPr>
        <b/>
        <sz val="9"/>
        <color indexed="8"/>
        <rFont val="宋体"/>
        <family val="0"/>
      </rPr>
      <t>单价</t>
    </r>
  </si>
  <si>
    <r>
      <rPr>
        <b/>
        <sz val="9"/>
        <color indexed="8"/>
        <rFont val="宋体"/>
        <family val="0"/>
      </rPr>
      <t>合价</t>
    </r>
  </si>
  <si>
    <r>
      <rPr>
        <b/>
        <sz val="16"/>
        <color indexed="8"/>
        <rFont val="宋体"/>
        <family val="0"/>
      </rPr>
      <t>工程量清单表</t>
    </r>
  </si>
  <si>
    <r>
      <rPr>
        <b/>
        <sz val="16"/>
        <color indexed="8"/>
        <rFont val="宋体"/>
        <family val="0"/>
      </rPr>
      <t>工程量清单表</t>
    </r>
  </si>
  <si>
    <r>
      <rPr>
        <b/>
        <sz val="9"/>
        <rFont val="宋体"/>
        <family val="0"/>
      </rPr>
      <t>单价</t>
    </r>
  </si>
  <si>
    <r>
      <rPr>
        <b/>
        <sz val="9"/>
        <rFont val="宋体"/>
        <family val="0"/>
      </rPr>
      <t>合价</t>
    </r>
  </si>
  <si>
    <r>
      <rPr>
        <b/>
        <sz val="9"/>
        <color indexed="8"/>
        <rFont val="宋体"/>
        <family val="0"/>
      </rPr>
      <t>科目名称</t>
    </r>
  </si>
  <si>
    <r>
      <rPr>
        <b/>
        <sz val="9"/>
        <color indexed="8"/>
        <rFont val="宋体"/>
        <family val="0"/>
      </rPr>
      <t>序号</t>
    </r>
  </si>
  <si>
    <r>
      <rPr>
        <b/>
        <sz val="9"/>
        <color indexed="8"/>
        <rFont val="宋体"/>
        <family val="0"/>
      </rPr>
      <t>章次</t>
    </r>
  </si>
  <si>
    <r>
      <rPr>
        <b/>
        <sz val="9"/>
        <color indexed="8"/>
        <rFont val="宋体"/>
        <family val="0"/>
      </rPr>
      <t>金额</t>
    </r>
    <r>
      <rPr>
        <b/>
        <sz val="9"/>
        <color indexed="8"/>
        <rFont val="Arial"/>
        <family val="2"/>
      </rPr>
      <t>(</t>
    </r>
    <r>
      <rPr>
        <b/>
        <sz val="9"/>
        <color indexed="8"/>
        <rFont val="宋体"/>
        <family val="0"/>
      </rPr>
      <t>元</t>
    </r>
    <r>
      <rPr>
        <b/>
        <sz val="9"/>
        <color indexed="8"/>
        <rFont val="Arial"/>
        <family val="2"/>
      </rPr>
      <t>)</t>
    </r>
  </si>
  <si>
    <r>
      <rPr>
        <sz val="10"/>
        <rFont val="宋体"/>
        <family val="0"/>
      </rPr>
      <t>总则</t>
    </r>
  </si>
  <si>
    <r>
      <t>100</t>
    </r>
    <r>
      <rPr>
        <sz val="10"/>
        <rFont val="宋体"/>
        <family val="0"/>
      </rPr>
      <t>章</t>
    </r>
  </si>
  <si>
    <r>
      <t>200</t>
    </r>
    <r>
      <rPr>
        <sz val="10"/>
        <rFont val="宋体"/>
        <family val="0"/>
      </rPr>
      <t>章</t>
    </r>
  </si>
  <si>
    <r>
      <t>400</t>
    </r>
    <r>
      <rPr>
        <sz val="10"/>
        <rFont val="宋体"/>
        <family val="0"/>
      </rPr>
      <t>章</t>
    </r>
  </si>
  <si>
    <t>子目号</t>
  </si>
  <si>
    <t>子目名称</t>
  </si>
  <si>
    <t>单位</t>
  </si>
  <si>
    <t>数量</t>
  </si>
  <si>
    <t>101-1</t>
  </si>
  <si>
    <t/>
  </si>
  <si>
    <t>-a</t>
  </si>
  <si>
    <t>按合同条款规定，提供建筑工程一切险</t>
  </si>
  <si>
    <t>总额</t>
  </si>
  <si>
    <t>-b</t>
  </si>
  <si>
    <t>按合同条款规定，提供第三者责任险</t>
  </si>
  <si>
    <t>102-1</t>
  </si>
  <si>
    <t>竣工文件</t>
  </si>
  <si>
    <t>102-2</t>
  </si>
  <si>
    <t>施工环保费</t>
  </si>
  <si>
    <t>102-3</t>
  </si>
  <si>
    <t>102-4</t>
  </si>
  <si>
    <t>103-1</t>
  </si>
  <si>
    <t>块</t>
  </si>
  <si>
    <t>103-2</t>
  </si>
  <si>
    <t>临时占地</t>
  </si>
  <si>
    <t>103-3</t>
  </si>
  <si>
    <t>临时供电设施架设、维护与拆除</t>
  </si>
  <si>
    <t>104-1</t>
  </si>
  <si>
    <t>105-1</t>
  </si>
  <si>
    <t>施工驻地</t>
  </si>
  <si>
    <t>105-2</t>
  </si>
  <si>
    <t>工地试验室</t>
  </si>
  <si>
    <t>105-4</t>
  </si>
  <si>
    <t>钢筋加工场</t>
  </si>
  <si>
    <t>105-5</t>
  </si>
  <si>
    <t>预制场</t>
  </si>
  <si>
    <t>105-6</t>
  </si>
  <si>
    <t>仓储存放地</t>
  </si>
  <si>
    <t>105-7</t>
  </si>
  <si>
    <t>各场（厂）区、作业区连接道路及施工主便道</t>
  </si>
  <si>
    <t>场地清理</t>
  </si>
  <si>
    <t>202-1</t>
  </si>
  <si>
    <t>清理与掘除</t>
  </si>
  <si>
    <t>清理现场</t>
  </si>
  <si>
    <t>202-3</t>
  </si>
  <si>
    <t>拆除结构物</t>
  </si>
  <si>
    <t>混凝土结构</t>
  </si>
  <si>
    <t>m3</t>
  </si>
  <si>
    <t>挖方路基</t>
  </si>
  <si>
    <t>203-1</t>
  </si>
  <si>
    <t>路基挖方</t>
  </si>
  <si>
    <t>203-2</t>
  </si>
  <si>
    <t>改河、改渠、改路挖方</t>
  </si>
  <si>
    <t>挖土方</t>
  </si>
  <si>
    <t>填方路基</t>
  </si>
  <si>
    <t>204-1</t>
  </si>
  <si>
    <t>路基填筑（包括填前压实）</t>
  </si>
  <si>
    <t>利用土方</t>
  </si>
  <si>
    <t>-d</t>
  </si>
  <si>
    <t>借土填方</t>
  </si>
  <si>
    <t>-h</t>
  </si>
  <si>
    <t>结构物台背回填</t>
  </si>
  <si>
    <t>-h-1</t>
  </si>
  <si>
    <t>特殊地区路基处理</t>
  </si>
  <si>
    <t>-e</t>
  </si>
  <si>
    <t>-f</t>
  </si>
  <si>
    <t>m</t>
  </si>
  <si>
    <t>土工格栅</t>
  </si>
  <si>
    <t>-c</t>
  </si>
  <si>
    <t>-g</t>
  </si>
  <si>
    <t>207</t>
  </si>
  <si>
    <t>坡面排水</t>
  </si>
  <si>
    <t>207-1</t>
  </si>
  <si>
    <t>边沟</t>
  </si>
  <si>
    <t>207-2</t>
  </si>
  <si>
    <t>排水沟</t>
  </si>
  <si>
    <t>207-4</t>
  </si>
  <si>
    <t>跌水与急流槽</t>
  </si>
  <si>
    <t>碎石盲沟</t>
  </si>
  <si>
    <t>208</t>
  </si>
  <si>
    <t>护坡、护面墙</t>
  </si>
  <si>
    <t>砂砾垫层</t>
  </si>
  <si>
    <t>208-4</t>
  </si>
  <si>
    <t>混凝土护坡</t>
  </si>
  <si>
    <t>-c-1</t>
  </si>
  <si>
    <t>-d-1</t>
  </si>
  <si>
    <t>垫层</t>
  </si>
  <si>
    <t>-a-2</t>
  </si>
  <si>
    <r>
      <rPr>
        <b/>
        <sz val="12"/>
        <color indexed="8"/>
        <rFont val="宋体"/>
        <family val="0"/>
      </rPr>
      <t>第</t>
    </r>
    <r>
      <rPr>
        <b/>
        <sz val="12"/>
        <color indexed="8"/>
        <rFont val="Arial"/>
        <family val="2"/>
      </rPr>
      <t>300</t>
    </r>
    <r>
      <rPr>
        <b/>
        <sz val="12"/>
        <color indexed="8"/>
        <rFont val="宋体"/>
        <family val="0"/>
      </rPr>
      <t>章</t>
    </r>
    <r>
      <rPr>
        <b/>
        <sz val="12"/>
        <color indexed="8"/>
        <rFont val="Arial"/>
        <family val="2"/>
      </rPr>
      <t xml:space="preserve">  </t>
    </r>
    <r>
      <rPr>
        <b/>
        <sz val="12"/>
        <color indexed="8"/>
        <rFont val="宋体"/>
        <family val="0"/>
      </rPr>
      <t>路面</t>
    </r>
  </si>
  <si>
    <t>302-2</t>
  </si>
  <si>
    <t>水泥稳定土底基层、基层</t>
  </si>
  <si>
    <t>透层和黏层</t>
  </si>
  <si>
    <t>308-1</t>
  </si>
  <si>
    <t>透层</t>
  </si>
  <si>
    <t>308-2</t>
  </si>
  <si>
    <t>黏层</t>
  </si>
  <si>
    <t>热拌沥青混合料面层</t>
  </si>
  <si>
    <t>309-2</t>
  </si>
  <si>
    <t>中粒式沥青混凝土</t>
  </si>
  <si>
    <t>310-2</t>
  </si>
  <si>
    <t>封层</t>
  </si>
  <si>
    <t>水泥混凝土面板</t>
  </si>
  <si>
    <t>312-1</t>
  </si>
  <si>
    <t>路肩培土、中央分隔带回填土、土路肩加固及路缘石</t>
  </si>
  <si>
    <t>313-1</t>
  </si>
  <si>
    <t>路肩培土</t>
  </si>
  <si>
    <t>路面及中央分隔带排水</t>
  </si>
  <si>
    <t>314-7</t>
  </si>
  <si>
    <t>拦水带</t>
  </si>
  <si>
    <t>沥青混凝土拦水带</t>
  </si>
  <si>
    <r>
      <rPr>
        <b/>
        <sz val="12"/>
        <color indexed="8"/>
        <rFont val="宋体"/>
        <family val="0"/>
      </rPr>
      <t>第</t>
    </r>
    <r>
      <rPr>
        <b/>
        <sz val="12"/>
        <color indexed="8"/>
        <rFont val="Arial"/>
        <family val="2"/>
      </rPr>
      <t>400</t>
    </r>
    <r>
      <rPr>
        <b/>
        <sz val="12"/>
        <color indexed="8"/>
        <rFont val="宋体"/>
        <family val="0"/>
      </rPr>
      <t>章</t>
    </r>
    <r>
      <rPr>
        <b/>
        <sz val="12"/>
        <color indexed="8"/>
        <rFont val="Arial"/>
        <family val="2"/>
      </rPr>
      <t xml:space="preserve">  </t>
    </r>
    <r>
      <rPr>
        <b/>
        <sz val="12"/>
        <color indexed="8"/>
        <rFont val="宋体"/>
        <family val="0"/>
      </rPr>
      <t>桥梁、涵洞</t>
    </r>
  </si>
  <si>
    <t>钢筋</t>
  </si>
  <si>
    <t>kg</t>
  </si>
  <si>
    <t>套</t>
  </si>
  <si>
    <t>盖板涵、箱涵</t>
  </si>
  <si>
    <t>-a-3</t>
  </si>
  <si>
    <t>铺设表土</t>
  </si>
  <si>
    <t>撒播草种和铺植草皮</t>
  </si>
  <si>
    <t>703-1</t>
  </si>
  <si>
    <t>703-5</t>
  </si>
  <si>
    <t>三维土工网植草</t>
  </si>
  <si>
    <r>
      <t>700</t>
    </r>
    <r>
      <rPr>
        <sz val="10"/>
        <rFont val="宋体"/>
        <family val="0"/>
      </rPr>
      <t>章</t>
    </r>
  </si>
  <si>
    <t>路基</t>
  </si>
  <si>
    <t>路面</t>
  </si>
  <si>
    <t>桥梁、涵洞</t>
  </si>
  <si>
    <t>103-4</t>
  </si>
  <si>
    <t>电信设施的提供、维修与拆除</t>
  </si>
  <si>
    <t>103-5</t>
  </si>
  <si>
    <t>临时供水与排污设施</t>
  </si>
  <si>
    <r>
      <rPr>
        <b/>
        <sz val="12"/>
        <color indexed="8"/>
        <rFont val="宋体"/>
        <family val="0"/>
      </rPr>
      <t>第</t>
    </r>
    <r>
      <rPr>
        <b/>
        <sz val="12"/>
        <color indexed="8"/>
        <rFont val="Arial"/>
        <family val="2"/>
      </rPr>
      <t>700</t>
    </r>
    <r>
      <rPr>
        <b/>
        <sz val="12"/>
        <color indexed="8"/>
        <rFont val="宋体"/>
        <family val="0"/>
      </rPr>
      <t>章</t>
    </r>
    <r>
      <rPr>
        <b/>
        <sz val="12"/>
        <color indexed="8"/>
        <rFont val="Arial"/>
        <family val="2"/>
      </rPr>
      <t xml:space="preserve">  </t>
    </r>
    <r>
      <rPr>
        <b/>
        <sz val="12"/>
        <color indexed="8"/>
        <rFont val="宋体"/>
        <family val="0"/>
      </rPr>
      <t>绿化及环境保护设施</t>
    </r>
  </si>
  <si>
    <t>单价</t>
  </si>
  <si>
    <t>通则</t>
  </si>
  <si>
    <t>临时工程与设施</t>
  </si>
  <si>
    <t>承包人驻地建设</t>
  </si>
  <si>
    <t>施工标准化</t>
  </si>
  <si>
    <t>105-3</t>
  </si>
  <si>
    <r>
      <rPr>
        <sz val="9"/>
        <color indexed="63"/>
        <rFont val="宋体"/>
        <family val="0"/>
      </rPr>
      <t>清单第</t>
    </r>
    <r>
      <rPr>
        <sz val="9"/>
        <color indexed="63"/>
        <rFont val="Arial"/>
        <family val="2"/>
      </rPr>
      <t>700</t>
    </r>
    <r>
      <rPr>
        <sz val="9"/>
        <color indexed="63"/>
        <rFont val="宋体"/>
        <family val="0"/>
      </rPr>
      <t>章合计</t>
    </r>
    <r>
      <rPr>
        <sz val="9"/>
        <color indexed="63"/>
        <rFont val="Arial"/>
        <family val="2"/>
      </rPr>
      <t xml:space="preserve">  </t>
    </r>
    <r>
      <rPr>
        <sz val="9"/>
        <color indexed="63"/>
        <rFont val="宋体"/>
        <family val="0"/>
      </rPr>
      <t>人民币</t>
    </r>
  </si>
  <si>
    <r>
      <rPr>
        <sz val="9"/>
        <color indexed="63"/>
        <rFont val="宋体"/>
        <family val="0"/>
      </rPr>
      <t>清单第</t>
    </r>
    <r>
      <rPr>
        <sz val="9"/>
        <color indexed="63"/>
        <rFont val="Arial"/>
        <family val="2"/>
      </rPr>
      <t>200</t>
    </r>
    <r>
      <rPr>
        <sz val="9"/>
        <color indexed="63"/>
        <rFont val="宋体"/>
        <family val="0"/>
      </rPr>
      <t>章合计</t>
    </r>
    <r>
      <rPr>
        <sz val="9"/>
        <color indexed="63"/>
        <rFont val="Arial"/>
        <family val="2"/>
      </rPr>
      <t xml:space="preserve">  </t>
    </r>
    <r>
      <rPr>
        <sz val="9"/>
        <color indexed="63"/>
        <rFont val="宋体"/>
        <family val="0"/>
      </rPr>
      <t>人民币</t>
    </r>
  </si>
  <si>
    <r>
      <rPr>
        <sz val="9"/>
        <color indexed="63"/>
        <rFont val="宋体"/>
        <family val="0"/>
      </rPr>
      <t>清单第</t>
    </r>
    <r>
      <rPr>
        <sz val="9"/>
        <color indexed="63"/>
        <rFont val="Arial"/>
        <family val="2"/>
      </rPr>
      <t>300</t>
    </r>
    <r>
      <rPr>
        <sz val="9"/>
        <color indexed="63"/>
        <rFont val="宋体"/>
        <family val="0"/>
      </rPr>
      <t>章合计</t>
    </r>
    <r>
      <rPr>
        <sz val="9"/>
        <color indexed="63"/>
        <rFont val="Arial"/>
        <family val="2"/>
      </rPr>
      <t xml:space="preserve">  </t>
    </r>
    <r>
      <rPr>
        <sz val="9"/>
        <color indexed="63"/>
        <rFont val="宋体"/>
        <family val="0"/>
      </rPr>
      <t>人民币</t>
    </r>
  </si>
  <si>
    <r>
      <rPr>
        <sz val="9"/>
        <color indexed="63"/>
        <rFont val="宋体"/>
        <family val="0"/>
      </rPr>
      <t>清单第</t>
    </r>
    <r>
      <rPr>
        <sz val="9"/>
        <color indexed="63"/>
        <rFont val="Arial"/>
        <family val="2"/>
      </rPr>
      <t>400</t>
    </r>
    <r>
      <rPr>
        <sz val="9"/>
        <color indexed="63"/>
        <rFont val="宋体"/>
        <family val="0"/>
      </rPr>
      <t>章合计</t>
    </r>
    <r>
      <rPr>
        <sz val="9"/>
        <color indexed="63"/>
        <rFont val="Arial"/>
        <family val="2"/>
      </rPr>
      <t xml:space="preserve">  </t>
    </r>
    <r>
      <rPr>
        <sz val="9"/>
        <color indexed="63"/>
        <rFont val="宋体"/>
        <family val="0"/>
      </rPr>
      <t>人民币</t>
    </r>
  </si>
  <si>
    <r>
      <t>300</t>
    </r>
    <r>
      <rPr>
        <sz val="10"/>
        <rFont val="宋体"/>
        <family val="0"/>
      </rPr>
      <t>章</t>
    </r>
  </si>
  <si>
    <t xml:space="preserve">保险费 </t>
  </si>
  <si>
    <t>管理文件</t>
  </si>
  <si>
    <t>临时道路修建、养护与拆除（包括原道路的养护）</t>
  </si>
  <si>
    <t>拌和站</t>
  </si>
  <si>
    <t>试运行费</t>
  </si>
  <si>
    <t>技术培训（培训费、教材费等一切为人员发生的费用）</t>
  </si>
  <si>
    <t>砍伐树木</t>
  </si>
  <si>
    <t>棵</t>
  </si>
  <si>
    <t>挖除树根</t>
  </si>
  <si>
    <t>清除表土</t>
  </si>
  <si>
    <t>202-2</t>
  </si>
  <si>
    <t>挖除旧路面</t>
  </si>
  <si>
    <t>水泥混凝土路面</t>
  </si>
  <si>
    <t>沥青混凝土路面</t>
  </si>
  <si>
    <t>水泥稳定砂砾基层</t>
  </si>
  <si>
    <t>级配砂砾基层</t>
  </si>
  <si>
    <t>钢筋混凝土结构</t>
  </si>
  <si>
    <t>砖、石及其他砌体结构</t>
  </si>
  <si>
    <t>金属结构</t>
  </si>
  <si>
    <t>波形护梁拆除</t>
  </si>
  <si>
    <t>-d-3</t>
  </si>
  <si>
    <t>隔离栅拆除</t>
  </si>
  <si>
    <t>挖石方</t>
  </si>
  <si>
    <t>利用石方</t>
  </si>
  <si>
    <t>借土石填筑</t>
  </si>
  <si>
    <t>结构物台背回填砂砾</t>
  </si>
  <si>
    <t>204-2</t>
  </si>
  <si>
    <t>改河、改渠、改路填筑</t>
  </si>
  <si>
    <t>205-1</t>
  </si>
  <si>
    <t>软土路基处理</t>
  </si>
  <si>
    <t>-c-2</t>
  </si>
  <si>
    <t>205-10</t>
  </si>
  <si>
    <t>陡坡路堤或填挖交界、新旧路基衔接</t>
  </si>
  <si>
    <t>老路削坡</t>
  </si>
  <si>
    <t>土工格室</t>
  </si>
  <si>
    <t>旧料回填（含填前碾压）</t>
  </si>
  <si>
    <t>现浇混凝土边沟</t>
  </si>
  <si>
    <t>现浇C25混凝土边沟</t>
  </si>
  <si>
    <t>预制混凝土边沟</t>
  </si>
  <si>
    <t>-d-2</t>
  </si>
  <si>
    <t>预制C25混凝土边沟</t>
  </si>
  <si>
    <t>现浇混凝土</t>
  </si>
  <si>
    <t>现浇C25砼排水沟</t>
  </si>
  <si>
    <t>预制混凝土排水沟</t>
  </si>
  <si>
    <t>预制C25混凝土排水沟</t>
  </si>
  <si>
    <t>预制安装混凝土急流槽</t>
  </si>
  <si>
    <t>预制C25砼急流槽</t>
  </si>
  <si>
    <t>208-3</t>
  </si>
  <si>
    <t>浆砌片石护坡</t>
  </si>
  <si>
    <t>M10浆砌片石护脚</t>
  </si>
  <si>
    <t>混凝土预制件护坡</t>
  </si>
  <si>
    <t>C25砼预制块护坡（检修踏步）</t>
  </si>
  <si>
    <t>级配砂砾垫层</t>
  </si>
  <si>
    <t>20cm级配砂砾底垫层</t>
  </si>
  <si>
    <t>304-5</t>
  </si>
  <si>
    <t>水泥稳定砾（碎）石基层</t>
  </si>
  <si>
    <t>18cm水泥稳定碎石基层</t>
  </si>
  <si>
    <t>18cm4%水泥稳定碎石基层</t>
  </si>
  <si>
    <t>18cm5%水泥稳定碎石基层</t>
  </si>
  <si>
    <t>20cm5%水泥稳定碎石基层</t>
  </si>
  <si>
    <t>厚50mm中粒式改性沥青混凝土面层（AC-16）</t>
  </si>
  <si>
    <t>厚70mm中粒式改性沥青混凝土面层（AC-20）</t>
  </si>
  <si>
    <t>沥青表面处置与封层</t>
  </si>
  <si>
    <t>厚10mm沥青同步碎石封层</t>
  </si>
  <si>
    <t>厚200mm（混凝土弯拉强度35MPa）</t>
  </si>
  <si>
    <t>厚280mm（混凝土弯拉强度35MPa）</t>
  </si>
  <si>
    <t>312-2</t>
  </si>
  <si>
    <t>光圆钢筋（HPB235、HPB300）</t>
  </si>
  <si>
    <t>带肋钢筋（HRB335、HRB400）</t>
  </si>
  <si>
    <t>312-3</t>
  </si>
  <si>
    <t>沥青混凝土与水泥混凝土路面拼接</t>
  </si>
  <si>
    <t>C35砼埋板</t>
  </si>
  <si>
    <t>现浇无砂大孔砼C40</t>
  </si>
  <si>
    <t>313-3</t>
  </si>
  <si>
    <t>现浇混凝土加固土路肩</t>
  </si>
  <si>
    <t>C20混凝浇筑路肩</t>
  </si>
  <si>
    <t>314-4</t>
  </si>
  <si>
    <t>中央分隔带渗沟</t>
  </si>
  <si>
    <t>圆管涵及倒虹吸管涵</t>
  </si>
  <si>
    <t>419-1</t>
  </si>
  <si>
    <t>单孔钢筋混凝土圆管涵</t>
  </si>
  <si>
    <t>1-φ1.5m钢筋砼圆管涵</t>
  </si>
  <si>
    <t>420-1-b</t>
  </si>
  <si>
    <t>钢筋混凝土暗盖板涵</t>
  </si>
  <si>
    <t>-b-13</t>
  </si>
  <si>
    <t>1-2.0m×2.0m</t>
  </si>
  <si>
    <t>-b-29</t>
  </si>
  <si>
    <t>1-4.0m×2.2m</t>
  </si>
  <si>
    <t>420-3</t>
  </si>
  <si>
    <t>钢筋混凝土盖板通道涵</t>
  </si>
  <si>
    <t>-a-30</t>
  </si>
  <si>
    <t>1-6.0m×3.4m</t>
  </si>
  <si>
    <r>
      <rPr>
        <b/>
        <sz val="12"/>
        <color indexed="8"/>
        <rFont val="宋体"/>
        <family val="0"/>
      </rPr>
      <t>第</t>
    </r>
    <r>
      <rPr>
        <b/>
        <sz val="12"/>
        <color indexed="8"/>
        <rFont val="Arial"/>
        <family val="2"/>
      </rPr>
      <t>600</t>
    </r>
    <r>
      <rPr>
        <b/>
        <sz val="12"/>
        <color indexed="8"/>
        <rFont val="宋体"/>
        <family val="0"/>
      </rPr>
      <t>章</t>
    </r>
    <r>
      <rPr>
        <b/>
        <sz val="12"/>
        <color indexed="8"/>
        <rFont val="Arial"/>
        <family val="2"/>
      </rPr>
      <t xml:space="preserve">  </t>
    </r>
    <r>
      <rPr>
        <b/>
        <sz val="12"/>
        <color indexed="8"/>
        <rFont val="宋体"/>
        <family val="0"/>
      </rPr>
      <t>安全设施及预埋管线</t>
    </r>
  </si>
  <si>
    <r>
      <rPr>
        <sz val="9"/>
        <color indexed="63"/>
        <rFont val="宋体"/>
        <family val="0"/>
      </rPr>
      <t>清单第</t>
    </r>
    <r>
      <rPr>
        <sz val="9"/>
        <color indexed="63"/>
        <rFont val="Arial"/>
        <family val="2"/>
      </rPr>
      <t>600</t>
    </r>
    <r>
      <rPr>
        <sz val="9"/>
        <color indexed="63"/>
        <rFont val="宋体"/>
        <family val="0"/>
      </rPr>
      <t>章合计</t>
    </r>
    <r>
      <rPr>
        <sz val="9"/>
        <color indexed="63"/>
        <rFont val="Arial"/>
        <family val="2"/>
      </rPr>
      <t xml:space="preserve">  </t>
    </r>
    <r>
      <rPr>
        <sz val="9"/>
        <color indexed="63"/>
        <rFont val="宋体"/>
        <family val="0"/>
      </rPr>
      <t>人民币</t>
    </r>
  </si>
  <si>
    <t>护栏</t>
  </si>
  <si>
    <t>602-1</t>
  </si>
  <si>
    <t>混凝土护栏（护墙、立柱）</t>
  </si>
  <si>
    <t>预制安装混凝土隔离墩</t>
  </si>
  <si>
    <t>602-3</t>
  </si>
  <si>
    <t>波形梁钢护栏</t>
  </si>
  <si>
    <t>路侧波形梁钢护栏</t>
  </si>
  <si>
    <t>Gr-SB-2E波形梁钢护栏</t>
  </si>
  <si>
    <t>波形梁钢护栏端头</t>
  </si>
  <si>
    <t>个</t>
  </si>
  <si>
    <t>AT3</t>
  </si>
  <si>
    <t>AT4</t>
  </si>
  <si>
    <t>-C-3</t>
  </si>
  <si>
    <t>BT</t>
  </si>
  <si>
    <t>602-5</t>
  </si>
  <si>
    <t>中央分隔带活动护栏</t>
  </si>
  <si>
    <t>钢质插拔式</t>
  </si>
  <si>
    <t>隔离栅和防落物网</t>
  </si>
  <si>
    <t>603-3</t>
  </si>
  <si>
    <t>焊接网隔离栅</t>
  </si>
  <si>
    <t>603-6</t>
  </si>
  <si>
    <t>警示柱</t>
  </si>
  <si>
    <t>根</t>
  </si>
  <si>
    <t>道路交通标志</t>
  </si>
  <si>
    <t>604-1</t>
  </si>
  <si>
    <t>单柱式交通标志</t>
  </si>
  <si>
    <t>Φ1.2m铝合金单柱式</t>
  </si>
  <si>
    <t>1.1×1.7矩形铝合金单柱式</t>
  </si>
  <si>
    <t>1.1×0.6+1.1×1.77矩形铝合金单柱式</t>
  </si>
  <si>
    <t>604-2</t>
  </si>
  <si>
    <t>双柱式交通标志</t>
  </si>
  <si>
    <t>3.2×3.1矩形</t>
  </si>
  <si>
    <t>3.5×4.0矩形</t>
  </si>
  <si>
    <t>604-4</t>
  </si>
  <si>
    <t>门架式交通标志</t>
  </si>
  <si>
    <t>活动门架式交通标志</t>
  </si>
  <si>
    <t>604-5</t>
  </si>
  <si>
    <t>单悬臂式交通标志</t>
  </si>
  <si>
    <t>4.5×2.0矩形单悬臂式</t>
  </si>
  <si>
    <t>604-8</t>
  </si>
  <si>
    <t>里程碑</t>
  </si>
  <si>
    <t>0.7×0.48里程标志（玻璃钢）</t>
  </si>
  <si>
    <t>604-9</t>
  </si>
  <si>
    <t>公路界碑</t>
  </si>
  <si>
    <t>混凝土界碑</t>
  </si>
  <si>
    <t>604-10</t>
  </si>
  <si>
    <t>百米桩</t>
  </si>
  <si>
    <t>钢制百米标</t>
  </si>
  <si>
    <t>604-12</t>
  </si>
  <si>
    <t>防撞垫</t>
  </si>
  <si>
    <t>道路交通标线</t>
  </si>
  <si>
    <t>605-1</t>
  </si>
  <si>
    <t>热熔型涂料路面标线</t>
  </si>
  <si>
    <t>路面标线</t>
  </si>
  <si>
    <t>彩色防滑标线</t>
  </si>
  <si>
    <t>振动标线</t>
  </si>
  <si>
    <t>605-5</t>
  </si>
  <si>
    <t>轮廓标</t>
  </si>
  <si>
    <t>附着式轮廓标</t>
  </si>
  <si>
    <t>702-2</t>
  </si>
  <si>
    <t>铺设利用的表土</t>
  </si>
  <si>
    <t>撒播草种（含喷播）</t>
  </si>
  <si>
    <t>三维土工网+纤维毯植草</t>
  </si>
  <si>
    <r>
      <rPr>
        <b/>
        <sz val="12"/>
        <color indexed="8"/>
        <rFont val="宋体"/>
        <family val="0"/>
      </rPr>
      <t>第</t>
    </r>
    <r>
      <rPr>
        <b/>
        <sz val="12"/>
        <color indexed="8"/>
        <rFont val="Arial"/>
        <family val="2"/>
      </rPr>
      <t>900</t>
    </r>
    <r>
      <rPr>
        <b/>
        <sz val="12"/>
        <color indexed="8"/>
        <rFont val="宋体"/>
        <family val="0"/>
      </rPr>
      <t>章</t>
    </r>
    <r>
      <rPr>
        <b/>
        <sz val="12"/>
        <color indexed="8"/>
        <rFont val="Arial"/>
        <family val="2"/>
      </rPr>
      <t xml:space="preserve">  </t>
    </r>
    <r>
      <rPr>
        <b/>
        <sz val="12"/>
        <color indexed="8"/>
        <rFont val="宋体"/>
        <family val="0"/>
      </rPr>
      <t>通信系统</t>
    </r>
  </si>
  <si>
    <r>
      <rPr>
        <sz val="9"/>
        <color indexed="63"/>
        <rFont val="宋体"/>
        <family val="0"/>
      </rPr>
      <t>清单第</t>
    </r>
    <r>
      <rPr>
        <sz val="9"/>
        <color indexed="63"/>
        <rFont val="Arial"/>
        <family val="2"/>
      </rPr>
      <t>900</t>
    </r>
    <r>
      <rPr>
        <sz val="9"/>
        <color indexed="63"/>
        <rFont val="宋体"/>
        <family val="0"/>
      </rPr>
      <t>章合计</t>
    </r>
    <r>
      <rPr>
        <sz val="9"/>
        <color indexed="63"/>
        <rFont val="Arial"/>
        <family val="2"/>
      </rPr>
      <t xml:space="preserve">  </t>
    </r>
    <r>
      <rPr>
        <sz val="9"/>
        <color indexed="63"/>
        <rFont val="宋体"/>
        <family val="0"/>
      </rPr>
      <t>人民币</t>
    </r>
  </si>
  <si>
    <t>光纤数字化传输系统</t>
  </si>
  <si>
    <t>-1</t>
  </si>
  <si>
    <t>PTN接入网单元ONU设备（含机柜）</t>
  </si>
  <si>
    <t>-2</t>
  </si>
  <si>
    <t>光纤熔接配线单元ODF</t>
  </si>
  <si>
    <t>-3</t>
  </si>
  <si>
    <t>数字配线单元DDF</t>
  </si>
  <si>
    <t>-4</t>
  </si>
  <si>
    <t>盘纤盒  60芯</t>
  </si>
  <si>
    <t>-5</t>
  </si>
  <si>
    <t>10GE分组接口板</t>
  </si>
  <si>
    <t>-6</t>
  </si>
  <si>
    <t>综合网业务接入网 和互联网开通和调试</t>
  </si>
  <si>
    <t>项</t>
  </si>
  <si>
    <t>-7</t>
  </si>
  <si>
    <t>安装材料及线缆（含底座、导轨、厂家配套线缆等）</t>
  </si>
  <si>
    <t>902</t>
  </si>
  <si>
    <t>语音交换系统</t>
  </si>
  <si>
    <t>语音接入设备ＩＡＤ（含直流主机）</t>
  </si>
  <si>
    <t>指令电话分机</t>
  </si>
  <si>
    <t>部</t>
  </si>
  <si>
    <t>业务电话（DTMF话机）</t>
  </si>
  <si>
    <t>传真机 G3</t>
  </si>
  <si>
    <t>台</t>
  </si>
  <si>
    <t>音频配线架（256回线）</t>
  </si>
  <si>
    <t>语音交换系统联调和接入</t>
  </si>
  <si>
    <t>安装材料及辅材</t>
  </si>
  <si>
    <t>903</t>
  </si>
  <si>
    <t>光缆工程</t>
  </si>
  <si>
    <t>GYTA（60 芯）单模光缆（1#光缆）</t>
  </si>
  <si>
    <t>Km</t>
  </si>
  <si>
    <t>GYTA（60芯）单模光缆（2#光缆）</t>
  </si>
  <si>
    <t>尾纤</t>
  </si>
  <si>
    <t>光缆接续</t>
  </si>
  <si>
    <t>件</t>
  </si>
  <si>
    <t>光终端盒、接地及安装材料</t>
  </si>
  <si>
    <t>光缆接头盒及安装材料</t>
  </si>
  <si>
    <t>相邻路段光缆接续工程</t>
  </si>
  <si>
    <t>904</t>
  </si>
  <si>
    <t>电缆工程</t>
  </si>
  <si>
    <t>VV-4*16</t>
  </si>
  <si>
    <t>接电线 BV-1*35</t>
  </si>
  <si>
    <t>接电线 BV-1*16</t>
  </si>
  <si>
    <t>电话线 HYAT-50*2*0.5</t>
  </si>
  <si>
    <t>905</t>
  </si>
  <si>
    <t>通信电源系统</t>
  </si>
  <si>
    <t>高频开关电源48V/30A</t>
  </si>
  <si>
    <t>48V/100AH蓄电池组</t>
  </si>
  <si>
    <t>通信电源电缆YJV22 4×16</t>
  </si>
  <si>
    <t>蓄电池柜</t>
  </si>
  <si>
    <t>906</t>
  </si>
  <si>
    <t>视频会议系统</t>
  </si>
  <si>
    <t>会议电视终端</t>
  </si>
  <si>
    <t>音频功效 50W</t>
  </si>
  <si>
    <t>音箱 25W</t>
  </si>
  <si>
    <t>对</t>
  </si>
  <si>
    <t>高清摄像机</t>
  </si>
  <si>
    <t>有限话筒</t>
  </si>
  <si>
    <t>只</t>
  </si>
  <si>
    <t>无线话筒</t>
  </si>
  <si>
    <t>液晶电视 55寸</t>
  </si>
  <si>
    <t>-8</t>
  </si>
  <si>
    <t>机柜 600*600*2200mm 含底座</t>
  </si>
  <si>
    <t>通信管道</t>
  </si>
  <si>
    <t>人孔</t>
  </si>
  <si>
    <t>手孔</t>
  </si>
  <si>
    <t>硅芯管12孔Φ40/33（含过涵C20混凝土包封）</t>
  </si>
  <si>
    <t>延米</t>
  </si>
  <si>
    <t>硅芯管4孔Φ40/33</t>
  </si>
  <si>
    <t>钢管8Φ114*4</t>
  </si>
  <si>
    <t>钢管2Φ114*4</t>
  </si>
  <si>
    <t>利用土方回填</t>
  </si>
  <si>
    <t>908</t>
  </si>
  <si>
    <t>机房工程（其他）</t>
  </si>
  <si>
    <t>建筑区（室内外）双网络布线及市话电缆 的安装及布设</t>
  </si>
  <si>
    <t>电缆及网线安装材料</t>
  </si>
  <si>
    <t>通信机房防静电地板</t>
  </si>
  <si>
    <t>站级通信机房线槽道及辅材的安装及布设（铝合金材质、强弱电走线架宽300mm）</t>
  </si>
  <si>
    <t>楼内配线（含配线桥架）</t>
  </si>
  <si>
    <t>资料、备件、仪表、桌椅等</t>
  </si>
  <si>
    <t>综合防雷接地系统</t>
  </si>
  <si>
    <t>通信机房空调</t>
  </si>
  <si>
    <t>-9</t>
  </si>
  <si>
    <t>接地排</t>
  </si>
  <si>
    <t>-10</t>
  </si>
  <si>
    <t>为完成本项工作所需材料</t>
  </si>
  <si>
    <t>909</t>
  </si>
  <si>
    <t>临时保通</t>
  </si>
  <si>
    <t>GYTA（48 芯）单模光缆</t>
  </si>
  <si>
    <t>临时线路架空（每20m左右设置1处11m高的立柱，含立杆基础、安装附件等）</t>
  </si>
  <si>
    <r>
      <rPr>
        <sz val="9"/>
        <color indexed="63"/>
        <rFont val="宋体"/>
        <family val="0"/>
      </rPr>
      <t>清单第</t>
    </r>
    <r>
      <rPr>
        <sz val="9"/>
        <color indexed="63"/>
        <rFont val="Arial"/>
        <family val="2"/>
      </rPr>
      <t>1000</t>
    </r>
    <r>
      <rPr>
        <sz val="9"/>
        <color indexed="63"/>
        <rFont val="宋体"/>
        <family val="0"/>
      </rPr>
      <t>章合计</t>
    </r>
    <r>
      <rPr>
        <sz val="9"/>
        <color indexed="63"/>
        <rFont val="Arial"/>
        <family val="2"/>
      </rPr>
      <t xml:space="preserve">  </t>
    </r>
    <r>
      <rPr>
        <sz val="9"/>
        <color indexed="63"/>
        <rFont val="宋体"/>
        <family val="0"/>
      </rPr>
      <t>人民币</t>
    </r>
  </si>
  <si>
    <t>收费站计算机网络构成</t>
  </si>
  <si>
    <t>收费站以太网交换机（收费数据 三层交换机）</t>
  </si>
  <si>
    <t>收费站容错服务器（机架式 含操作系统）</t>
  </si>
  <si>
    <t>收费站防火墙</t>
  </si>
  <si>
    <t>计算机（含操作系统）</t>
  </si>
  <si>
    <t>激光多功能一体机</t>
  </si>
  <si>
    <t>高速激光打印机</t>
  </si>
  <si>
    <t>USB外置式刻录机</t>
  </si>
  <si>
    <t>刻录盘片</t>
  </si>
  <si>
    <t>张</t>
  </si>
  <si>
    <t>服务器设备机柜  600*1000*2200</t>
  </si>
  <si>
    <t>防静电地板（陶瓷）</t>
  </si>
  <si>
    <t>-11</t>
  </si>
  <si>
    <t>金属电缆槽  300*100*1.5mm</t>
  </si>
  <si>
    <t>-12</t>
  </si>
  <si>
    <t>便携式收费机</t>
  </si>
  <si>
    <t>1002</t>
  </si>
  <si>
    <t>收费系统软件</t>
  </si>
  <si>
    <t>服务器操作系统（含多用户许可证）</t>
  </si>
  <si>
    <t>计算机操作系统（含多用户许可证）</t>
  </si>
  <si>
    <t>服务器数据库软件（含多用户许可证）</t>
  </si>
  <si>
    <t>收费站MTC车道软件（全省统一，满足移动支付）</t>
  </si>
  <si>
    <t>收费站ETC车道软件（全省统一）</t>
  </si>
  <si>
    <t>收费站站级业务管理软件（全省统一）</t>
  </si>
  <si>
    <t>4G备份链路（站级  硬件+链路租赁费5年+调试费  全省统一）</t>
  </si>
  <si>
    <t>视频监控平台软件（全省统一）</t>
  </si>
  <si>
    <t>数据库审计及防护系统软件（全省统一）</t>
  </si>
  <si>
    <t>运维管理平台（站级 全省统一）</t>
  </si>
  <si>
    <t>ETC车道监控软件</t>
  </si>
  <si>
    <t>防病毒应用软件（每个站内的所有业务机）</t>
  </si>
  <si>
    <t>-13</t>
  </si>
  <si>
    <t>收费软件联网调试</t>
  </si>
  <si>
    <t>-14</t>
  </si>
  <si>
    <t>移动支付收费联网调试</t>
  </si>
  <si>
    <t>-15</t>
  </si>
  <si>
    <t>MTC新入网收费系统关键设备联网测试费用</t>
  </si>
  <si>
    <t>-16</t>
  </si>
  <si>
    <t>ETC新入网收费系统关键设备联网测试费用</t>
  </si>
  <si>
    <t>1003</t>
  </si>
  <si>
    <t>系统使用的非接触IC卡/CPC卡及配套设施</t>
  </si>
  <si>
    <t>IC卡读写器</t>
  </si>
  <si>
    <t>非接触式IC卡</t>
  </si>
  <si>
    <t>CPC卡</t>
  </si>
  <si>
    <t>1004</t>
  </si>
  <si>
    <t>收费车道系统</t>
  </si>
  <si>
    <t>1004-1</t>
  </si>
  <si>
    <t>普通收费车道系统</t>
  </si>
  <si>
    <t>单向入口智慧亭（人工+自动发卡机  含亭体、IC卡自动发卡机、配电系统等设备）</t>
  </si>
  <si>
    <t>单向智慧亭（人工  含亭体、工可机、配电系统等设备）</t>
  </si>
  <si>
    <t>MTC双向智慧亭（人工 含亭体、工可机、配电系统等设备）</t>
  </si>
  <si>
    <t>MTC双向智慧亭（人工+自动发卡机  含亭体、IC卡自动发卡机、配电系统等设备）</t>
  </si>
  <si>
    <t>票据打印机</t>
  </si>
  <si>
    <t>双通道车辆检测器（含检测线圈）</t>
  </si>
  <si>
    <t>自动栏杆（含电源防雷器）</t>
  </si>
  <si>
    <t>（入口MTC车道）通行信号灯（含立柱、电源防雷器）</t>
  </si>
  <si>
    <t>MTC车道雨棚信号灯（正向↓X,背向X为一套，电源防雷器）</t>
  </si>
  <si>
    <t>MTC车道手动栏杆</t>
  </si>
  <si>
    <t>MTC车道雾灯（含立柱、电源防雷器）</t>
  </si>
  <si>
    <t>MTC车道高清车牌自动识别设备（含立柱、法兰、镜头及防护罩法，电源防雷器）</t>
  </si>
  <si>
    <t>扫码枪（手持式，可识读主流二维码）</t>
  </si>
  <si>
    <t>车道以太网交换机（二层交换机）</t>
  </si>
  <si>
    <t>全自动IC卡发卡机（放置收费亭桌上，容量400张）</t>
  </si>
  <si>
    <t>全自动IC卡收卡机（放置收费亭桌上，容量400张）</t>
  </si>
  <si>
    <t>-17</t>
  </si>
  <si>
    <t>MTC车道设备机柜</t>
  </si>
  <si>
    <t>-18</t>
  </si>
  <si>
    <t>阻车器</t>
  </si>
  <si>
    <t>1004-2</t>
  </si>
  <si>
    <t>ETC收费车道系统</t>
  </si>
  <si>
    <t>单向智慧亭（ETC  含亭体、工可机、配电系统等设备）</t>
  </si>
  <si>
    <t>ETC双向智慧亭（含亭体、工可机、配电系统等设备）</t>
  </si>
  <si>
    <t>ETC双天线、控制器、线圈、专用线缆（含立柱，避雷针）</t>
  </si>
  <si>
    <t>ETC自动栏杆机（高速 含立柱，电源防雷器）</t>
  </si>
  <si>
    <t>ETC费额显示器（含通信信号灯，语音功能，电源防雷器）</t>
  </si>
  <si>
    <t>ETC车道车辆检测器（双通道）</t>
  </si>
  <si>
    <t>ETC车道设备机柜 600*600*1850mm</t>
  </si>
  <si>
    <t>ETC车道LED显示屏 1600*600mm</t>
  </si>
  <si>
    <t>ETC高清车牌识别设备（含立柱、法兰、镜头及防护罩法，电源防雷器）</t>
  </si>
  <si>
    <t>ETC车道手动栏杆</t>
  </si>
  <si>
    <t>ETC车道雾灯</t>
  </si>
  <si>
    <t>1005</t>
  </si>
  <si>
    <t>计重收费系统（含非计重MTC车道）</t>
  </si>
  <si>
    <t>3.2*21m 整车称重设备（普通车道  含整车称重台，红外车辆分离器、控制箱、电源防雷器等）</t>
  </si>
  <si>
    <t>3.6*21m 整车称重设备（超宽车道  含整车称重台，红外车辆分离器、控制箱、电源防雷器等）</t>
  </si>
  <si>
    <t>LED费额显示器（含语音报价功能，电源防雷器）</t>
  </si>
  <si>
    <t>检测中心计量标定费用(所有计重车道费用)</t>
  </si>
  <si>
    <t>1006</t>
  </si>
  <si>
    <t>视音频监视系统</t>
  </si>
  <si>
    <t>收费亭摄像机（内置拾音器，视频数据与电源防雷器）</t>
  </si>
  <si>
    <t>车道摄像机（含立柱、法兰、镜头及防护罩法，视频数据与电源防雷器）</t>
  </si>
  <si>
    <t>广场摄像机（球机 含配电箱，避雷针，电源防雷器立柱及法兰等）</t>
  </si>
  <si>
    <t>绿通摄像机（球机 含配电箱，避雷针，电源防雷器立柱及法兰等）</t>
  </si>
  <si>
    <t>场区安防摄像机（球机 含配电箱，避雷针，电源防雷器立柱及法兰、基础等）</t>
  </si>
  <si>
    <t>财务室摄像机</t>
  </si>
  <si>
    <t>监控室摄像机</t>
  </si>
  <si>
    <t>票据室摄像机</t>
  </si>
  <si>
    <t>广场视频以太网交换机（48电口 二层交换机）</t>
  </si>
  <si>
    <t>光纤收发器</t>
  </si>
  <si>
    <t>55寸液晶显示器</t>
  </si>
  <si>
    <t>控制键盘</t>
  </si>
  <si>
    <t>8路高清视音频解码器（支持报警信号解码）</t>
  </si>
  <si>
    <t>IP-SAN视频存储服务器（存储及管理功能）</t>
  </si>
  <si>
    <t>收费站视频以太网交换机</t>
  </si>
  <si>
    <t>主监视器 32寸</t>
  </si>
  <si>
    <t>监视墙及支架</t>
  </si>
  <si>
    <t>手孔（含及井盖及附件）</t>
  </si>
  <si>
    <t>-19</t>
  </si>
  <si>
    <t>Φ60*3镀锌钢管</t>
  </si>
  <si>
    <t>1007</t>
  </si>
  <si>
    <t>IP对讲广播和安全报警系统</t>
  </si>
  <si>
    <t>IP对讲广播主控机</t>
  </si>
  <si>
    <t>多媒体控制台</t>
  </si>
  <si>
    <t>多媒体控制软件（含报警联动功能）</t>
  </si>
  <si>
    <t>站对讲话机</t>
  </si>
  <si>
    <t>亭内对讲终端</t>
  </si>
  <si>
    <t>亭内无线对讲基站</t>
  </si>
  <si>
    <t>亭外无线对讲基站</t>
  </si>
  <si>
    <t>无线手持话机</t>
  </si>
  <si>
    <t>广场音柱</t>
  </si>
  <si>
    <t>网络广播功放 150W</t>
  </si>
  <si>
    <t>报警按钮</t>
  </si>
  <si>
    <t>广播IP对讲以太网交换机（48口 二层交换机）</t>
  </si>
  <si>
    <t>收费站IP对讲以太网交换机</t>
  </si>
  <si>
    <t>1008</t>
  </si>
  <si>
    <t>收费附属设施及光电缆</t>
  </si>
  <si>
    <t>电脑桌椅</t>
  </si>
  <si>
    <t>监控室操作台</t>
  </si>
  <si>
    <t>3匹空调</t>
  </si>
  <si>
    <t>光缆终端盒</t>
  </si>
  <si>
    <t>8芯单模光纤</t>
  </si>
  <si>
    <t>4芯单模光纤</t>
  </si>
  <si>
    <t>网线（六类）</t>
  </si>
  <si>
    <t>RVV-2*0.75</t>
  </si>
  <si>
    <t>RVV-4*0.75</t>
  </si>
  <si>
    <t>RVV-4*1.0</t>
  </si>
  <si>
    <t>RVVP-3*1.0</t>
  </si>
  <si>
    <t>RVV-3*1.0</t>
  </si>
  <si>
    <t>RVV-10*1.0</t>
  </si>
  <si>
    <t>HDMI高清视频电缆</t>
  </si>
  <si>
    <t>辅助材料（为完成本项工作所需）</t>
  </si>
  <si>
    <t>1009</t>
  </si>
  <si>
    <t>收费系统配电</t>
  </si>
  <si>
    <t>UPS 20KVA</t>
  </si>
  <si>
    <t>UPS 15KVA</t>
  </si>
  <si>
    <t>总配电柜</t>
  </si>
  <si>
    <t>收费站配电箱（含TMY-4*25母排、断路器，电源防雷器等）</t>
  </si>
  <si>
    <t>监控室配电箱（含TMY-4*25母排、断路器，电源防雷器等）</t>
  </si>
  <si>
    <t>机房配电箱（含TMY-4*25母排、断路器，电源防雷器等）</t>
  </si>
  <si>
    <t>收费广场配电箱（含TMY-4*25母排、断路器，电源防雷器等）</t>
  </si>
  <si>
    <t>收费岛电箱（含TMY-3*6母排、断路器，电源防雷器等）</t>
  </si>
  <si>
    <t>YJV-1KV-5*25</t>
  </si>
  <si>
    <t>YJV-1KV-5*16</t>
  </si>
  <si>
    <t>YJV-1KV-3*16</t>
  </si>
  <si>
    <t>RVV-1KV-3*4</t>
  </si>
  <si>
    <t>RVV-1KV-3*2.5</t>
  </si>
  <si>
    <t>RVV-1KV-3*1.5</t>
  </si>
  <si>
    <t>1010</t>
  </si>
  <si>
    <t>接地防雷系统</t>
  </si>
  <si>
    <t>车道控制机防雷器</t>
  </si>
  <si>
    <t>计重设备防雷器</t>
  </si>
  <si>
    <t>自动栏杆防雷器</t>
  </si>
  <si>
    <t>收费广场摄像机防雷器</t>
  </si>
  <si>
    <t>绿通摄像机防雷器</t>
  </si>
  <si>
    <t>场区摄像机防雷器</t>
  </si>
  <si>
    <t>收费亭内摄像机防雷器</t>
  </si>
  <si>
    <t>收费车道摄像机防雷器</t>
  </si>
  <si>
    <t>车牌自动识别设施防雷器</t>
  </si>
  <si>
    <t>LED费额显示器防雷器</t>
  </si>
  <si>
    <t>ETC费额显示器防雷器</t>
  </si>
  <si>
    <t>通行信号灯防雷器</t>
  </si>
  <si>
    <t>安全报警开关防雷器</t>
  </si>
  <si>
    <t>对讲主机防雷器</t>
  </si>
  <si>
    <t>亭内对讲防雷器</t>
  </si>
  <si>
    <t>收费站接地汇流排</t>
  </si>
  <si>
    <t>收费岛接地汇流排</t>
  </si>
  <si>
    <t>1011</t>
  </si>
  <si>
    <t>收费岛土建</t>
  </si>
  <si>
    <t>MTC入口单向收费岛（28m）</t>
  </si>
  <si>
    <t>座</t>
  </si>
  <si>
    <t>MTC出口单向收费岛（40m）</t>
  </si>
  <si>
    <t>ETC入口单向收费岛（35m）</t>
  </si>
  <si>
    <t>ETC出口单向收费岛（47m）</t>
  </si>
  <si>
    <t>ETC双向收费岛（62m）</t>
  </si>
  <si>
    <t>MTC双向收费岛（48m）</t>
  </si>
  <si>
    <t>单向收费亭基础</t>
  </si>
  <si>
    <t>双向收费亭基础</t>
  </si>
  <si>
    <t>防护设施</t>
  </si>
  <si>
    <t>雾灯基础</t>
  </si>
  <si>
    <t>手动栏杆、托架基础</t>
  </si>
  <si>
    <t>费显、通行灯基础</t>
  </si>
  <si>
    <t>自动栏杆基础</t>
  </si>
  <si>
    <t>车道、车牌摄像机基础</t>
  </si>
  <si>
    <t>ETC天线基础</t>
  </si>
  <si>
    <t>称重控制箱基础</t>
  </si>
  <si>
    <t>雨棚立柱手孔</t>
  </si>
  <si>
    <t>ETC岛会线手井</t>
  </si>
  <si>
    <t>岛上计重手孔</t>
  </si>
  <si>
    <t>-20</t>
  </si>
  <si>
    <t>收费亭下人孔</t>
  </si>
  <si>
    <t>-21</t>
  </si>
  <si>
    <t>整车基础（含开挖、管道、排水、基础称台基础及预埋件、两侧防尘设施等）</t>
  </si>
  <si>
    <t>-22</t>
  </si>
  <si>
    <t>路肩人孔</t>
  </si>
  <si>
    <t>-23</t>
  </si>
  <si>
    <t>路肩手孔</t>
  </si>
  <si>
    <t>-24</t>
  </si>
  <si>
    <t>广场横穿钢管</t>
  </si>
  <si>
    <t>-25</t>
  </si>
  <si>
    <t>计重手孔排水预埋管</t>
  </si>
  <si>
    <t>-26</t>
  </si>
  <si>
    <t>摄像机预埋管</t>
  </si>
  <si>
    <t>-27</t>
  </si>
  <si>
    <t>广场摄像机基础</t>
  </si>
  <si>
    <t>-28</t>
  </si>
  <si>
    <t>广场接地保护</t>
  </si>
  <si>
    <t>1013</t>
  </si>
  <si>
    <t>信息发布系统</t>
  </si>
  <si>
    <t>收费广场LED显示屏（含供电线缆）</t>
  </si>
  <si>
    <t>显示屏防雷器</t>
  </si>
  <si>
    <t>以太网光端机（4电口+1光口 防雷器）</t>
  </si>
  <si>
    <t>门架式情报板（含基础、手孔、避雷针、防雷器、接地线、设备箱）</t>
  </si>
  <si>
    <t>YJV22-5*10</t>
  </si>
  <si>
    <t>辅助材料（为完成本项目工作所需）</t>
  </si>
  <si>
    <t>1014</t>
  </si>
  <si>
    <t>备品备件</t>
  </si>
  <si>
    <t>车道控制机</t>
  </si>
  <si>
    <t>对讲分机</t>
  </si>
  <si>
    <t>车道摄像机</t>
  </si>
  <si>
    <t>车牌自动识别摄像机</t>
  </si>
  <si>
    <t>亭内摄像机</t>
  </si>
  <si>
    <t>POS机</t>
  </si>
  <si>
    <t>1015</t>
  </si>
  <si>
    <t>宁大高速改造</t>
  </si>
  <si>
    <t>ETC车道软件费用</t>
  </si>
  <si>
    <t>MTC车道软件费用</t>
  </si>
  <si>
    <t>IC卡</t>
  </si>
  <si>
    <t>光电缆保护(原路中央分隔带中的光缆保护，长度约为600m,含管道开挖与修复)</t>
  </si>
  <si>
    <t>单向入口智慧亭（人工+自动发卡机）</t>
  </si>
  <si>
    <t>单向智慧亭（人工）</t>
  </si>
  <si>
    <r>
      <rPr>
        <b/>
        <sz val="12"/>
        <color indexed="8"/>
        <rFont val="宋体"/>
        <family val="0"/>
      </rPr>
      <t>第</t>
    </r>
    <r>
      <rPr>
        <b/>
        <sz val="12"/>
        <color indexed="8"/>
        <rFont val="Arial"/>
        <family val="2"/>
      </rPr>
      <t>1000</t>
    </r>
    <r>
      <rPr>
        <b/>
        <sz val="12"/>
        <color indexed="8"/>
        <rFont val="宋体"/>
        <family val="0"/>
      </rPr>
      <t>章</t>
    </r>
    <r>
      <rPr>
        <b/>
        <sz val="12"/>
        <color indexed="8"/>
        <rFont val="Arial"/>
        <family val="2"/>
      </rPr>
      <t xml:space="preserve">  </t>
    </r>
    <r>
      <rPr>
        <b/>
        <sz val="12"/>
        <color indexed="8"/>
        <rFont val="宋体"/>
        <family val="0"/>
      </rPr>
      <t>收费系统</t>
    </r>
  </si>
  <si>
    <r>
      <rPr>
        <b/>
        <sz val="12"/>
        <color indexed="8"/>
        <rFont val="宋体"/>
        <family val="0"/>
      </rPr>
      <t>第</t>
    </r>
    <r>
      <rPr>
        <b/>
        <sz val="12"/>
        <color indexed="8"/>
        <rFont val="Arial"/>
        <family val="2"/>
      </rPr>
      <t>1300</t>
    </r>
    <r>
      <rPr>
        <b/>
        <sz val="12"/>
        <color indexed="8"/>
        <rFont val="宋体"/>
        <family val="0"/>
      </rPr>
      <t>章</t>
    </r>
    <r>
      <rPr>
        <b/>
        <sz val="12"/>
        <color indexed="8"/>
        <rFont val="Arial"/>
        <family val="2"/>
      </rPr>
      <t xml:space="preserve">  </t>
    </r>
    <r>
      <rPr>
        <b/>
        <sz val="12"/>
        <color indexed="8"/>
        <rFont val="宋体"/>
        <family val="0"/>
      </rPr>
      <t>照明系统</t>
    </r>
  </si>
  <si>
    <t>广场照明</t>
  </si>
  <si>
    <t>照明配电箱（含基础、二级电源防雷器）</t>
  </si>
  <si>
    <t>时序控制器</t>
  </si>
  <si>
    <t>升降式高杆灯（20m LED 5*240W 含灯杆）</t>
  </si>
  <si>
    <t>路灯基础、手井</t>
  </si>
  <si>
    <t>基</t>
  </si>
  <si>
    <t>YJV-1KV-5*6</t>
  </si>
  <si>
    <t>YJV22-1KV-5*25</t>
  </si>
  <si>
    <t>镀锌扁钢 40*4</t>
  </si>
  <si>
    <t>镀锌角钢 50*50*5</t>
  </si>
  <si>
    <t>ZR-BV-3*2.5</t>
  </si>
  <si>
    <t>镀锌钢管Φ114*4（含C15混凝土管道包封）</t>
  </si>
  <si>
    <t>A.1</t>
  </si>
  <si>
    <t>土石方工程</t>
  </si>
  <si>
    <t>010101002001</t>
  </si>
  <si>
    <t>挖一般土方</t>
  </si>
  <si>
    <t>1.土壤类别:由投标人根据地勘报告决定报价
2.挖土深度:1.6m以内</t>
  </si>
  <si>
    <t>010103001001</t>
  </si>
  <si>
    <t>回填方</t>
  </si>
  <si>
    <t>1.密实度要求:满足设计和规范的要求
2.填方材料品种:级配砂石
3.填方来源、运距:由投标人根据实际情况决定报价</t>
  </si>
  <si>
    <t>010103001002</t>
  </si>
  <si>
    <t>房心回填</t>
  </si>
  <si>
    <t>1.密实度要求:满足设计和规范的要求
2.填方材料品种:素土
3.填方来源、运距:由投标人根据实际情况决定报价</t>
  </si>
  <si>
    <t>010103001003</t>
  </si>
  <si>
    <t>1.部位:基础底部及侧面，厚度不小于200mm
2.密实度要求:满足设计和规范的要求
3.填方材料品种:中粗砂
4.填方来源、运距:由投标人根据实际情况决定报价</t>
  </si>
  <si>
    <t>010103002001</t>
  </si>
  <si>
    <t>余方弃置</t>
  </si>
  <si>
    <t>1.废弃料品种:弃土
2.运距:由投标人根据实际情况决定报价</t>
  </si>
  <si>
    <t>A.4</t>
  </si>
  <si>
    <t>砌筑工程</t>
  </si>
  <si>
    <t>010401001001</t>
  </si>
  <si>
    <t>砖基础</t>
  </si>
  <si>
    <t>1.砖品种、规格、强度等级:MU20蒸压灰砂砖
2.砂浆强度等级:WM M10砂浆</t>
  </si>
  <si>
    <t>010402001001</t>
  </si>
  <si>
    <t>砌块墙</t>
  </si>
  <si>
    <t>1.砌块品种、规格、强度等级:A5.0加气混凝土砌块
2.墙体类型:200mm厚
3.砂浆强度等级:WM M5砂浆</t>
  </si>
  <si>
    <t>A.5</t>
  </si>
  <si>
    <t>混凝土及钢筋混凝土工程</t>
  </si>
  <si>
    <t>010501001001</t>
  </si>
  <si>
    <t>010501002001</t>
  </si>
  <si>
    <t>带形基础</t>
  </si>
  <si>
    <t>1.混凝土种类:预拌混凝土
2.混凝土强度等级:C30</t>
  </si>
  <si>
    <t>010502001001</t>
  </si>
  <si>
    <t>矩形柱</t>
  </si>
  <si>
    <t>010502002001</t>
  </si>
  <si>
    <t>构造柱</t>
  </si>
  <si>
    <t>1.混凝土种类:预拌混凝土
2.混凝土强度等级:C25</t>
  </si>
  <si>
    <t>010503001001</t>
  </si>
  <si>
    <t>基础梁</t>
  </si>
  <si>
    <t>010503002001</t>
  </si>
  <si>
    <t>矩形梁</t>
  </si>
  <si>
    <t>010503004001</t>
  </si>
  <si>
    <t>圈梁</t>
  </si>
  <si>
    <t>010505003001</t>
  </si>
  <si>
    <t>平板</t>
  </si>
  <si>
    <t>010505006001</t>
  </si>
  <si>
    <t>栏板</t>
  </si>
  <si>
    <t>010505008001</t>
  </si>
  <si>
    <t>雨篷板</t>
  </si>
  <si>
    <t>010507001001</t>
  </si>
  <si>
    <t>散水</t>
  </si>
  <si>
    <t>1.做法:青02J08-48/2
2.垫层材料种类、厚度:80mm厚1:1:4:8（水泥:熟化石灰:砂:碎石）四合土；150mm厚3:7灰土垫层（比面层宽出300mm）、素土夯实（比面层宽300mm），向外坡5%
3.面层厚度:15mm厚1:2.5水泥砂浆压实抹光</t>
  </si>
  <si>
    <t>010507001002</t>
  </si>
  <si>
    <t>坡道</t>
  </si>
  <si>
    <t>010507005001</t>
  </si>
  <si>
    <t>压顶</t>
  </si>
  <si>
    <t>010515001001</t>
  </si>
  <si>
    <t>现浇构件钢筋</t>
  </si>
  <si>
    <t>1.钢筋种类:HPB300
2.钢筋规格:现浇构件圆钢 直径Φ10mm以内</t>
  </si>
  <si>
    <t>t</t>
  </si>
  <si>
    <t>010515001002</t>
  </si>
  <si>
    <t>1.钢筋种类:HRB400
2.钢筋规格:现浇构件带肋钢筋(Ⅲ级) 直径Φ10mm以内</t>
  </si>
  <si>
    <t>010515001003</t>
  </si>
  <si>
    <t>1.钢筋种类:HRB400
2.钢筋规格:现浇构件带肋钢筋(Ⅲ级) 直径Φ12mm～16mm</t>
  </si>
  <si>
    <t>010515001004</t>
  </si>
  <si>
    <t>1.钢筋种类:HRB400
2.钢筋规格:现浇构件带肋钢筋(Ⅲ级) 直径Φ18mm</t>
  </si>
  <si>
    <t>010515001005</t>
  </si>
  <si>
    <t>1.钢筋种类:HRB400
2.钢筋规格:现浇构件带肋钢筋(Ⅲ级) 直径Φ20mm～25mm</t>
  </si>
  <si>
    <t>010515001006</t>
  </si>
  <si>
    <t>1.钢筋种类:HPB300
2.钢筋规格:砌体内加固钢筋</t>
  </si>
  <si>
    <t>010516003001</t>
  </si>
  <si>
    <t>钢筋连接</t>
  </si>
  <si>
    <t>1.连接方式:机械连接
2.规格:Φ18mm～20mm</t>
  </si>
  <si>
    <t>010516003002</t>
  </si>
  <si>
    <t>1.连接方式:机械连接
2.规格:Φ22mm～25mm</t>
  </si>
  <si>
    <t>A.6</t>
  </si>
  <si>
    <t>金属结构工程</t>
  </si>
  <si>
    <t>010606008001</t>
  </si>
  <si>
    <t>钢梯</t>
  </si>
  <si>
    <t>1.钢材品种、规格:φ10@300,下底距离1.8m
2.钢梯形式:钢爬梯
3.油漆要求:刷红丹防锈漆，调和漆两遍</t>
  </si>
  <si>
    <t>010607005001</t>
  </si>
  <si>
    <t>砌块墙钢丝网加固</t>
  </si>
  <si>
    <t>A.8</t>
  </si>
  <si>
    <t>门窗工程</t>
  </si>
  <si>
    <t>010804003001</t>
  </si>
  <si>
    <t>全钢板大门</t>
  </si>
  <si>
    <t>1.门代号及洞口尺寸:M1、 3600*4200mm
2.门框或扇外围尺寸:定制钢质大门</t>
  </si>
  <si>
    <t>樘</t>
  </si>
  <si>
    <t>010807001001</t>
  </si>
  <si>
    <t>金属（塑钢、断桥）窗</t>
  </si>
  <si>
    <t>1.窗代号及洞口尺寸:C1 、1800*1800mm
2.框、扇材质:70系列铝塑复合窗
3.玻璃品种、厚度:单框双玻中空玻璃5+15A+5</t>
  </si>
  <si>
    <t>A.9</t>
  </si>
  <si>
    <t>屋面及防水工程</t>
  </si>
  <si>
    <t>010901001001</t>
  </si>
  <si>
    <t>瓦屋面</t>
  </si>
  <si>
    <t>1.工程部位:坡屋顶
2.做法:建施0103-06-女儿墙大样
3.找平层材料种类、厚度:1:1:4水泥白灰砂浆加水泥重的3%麻刀卧浆，最薄处20mm；30mm厚1:3水泥砂浆，满铺钢丝网，用18号镀锌钢丝网绑扎并与屋面板预埋的φ10钢筋头绑扎牢；15mm厚1:3水泥砂浆找平层；
4.瓦品种、规格:筒瓦</t>
  </si>
  <si>
    <t>010902001001</t>
  </si>
  <si>
    <t>屋面卷材防水</t>
  </si>
  <si>
    <t>010902001002</t>
  </si>
  <si>
    <t>1.防水部位:挑檐处
2.找平层材料种类、厚度:25mm厚1:3水泥砂浆
3.卷材品种、规格、厚度:3mm厚SBS改性沥青防水卷材附加层 ，宽度不小于250mm宽</t>
  </si>
  <si>
    <t>010902003001</t>
  </si>
  <si>
    <t>屋面刚性层（雨篷）</t>
  </si>
  <si>
    <t>010902006001</t>
  </si>
  <si>
    <t>屋面（廊、阳台）泄（吐）水管</t>
  </si>
  <si>
    <t>1.做法:青02J02-10-2
2.吐水管品种、规格:横式钢板水落口</t>
  </si>
  <si>
    <t>010903003001</t>
  </si>
  <si>
    <t>墙面砂浆防水（防潮）</t>
  </si>
  <si>
    <t>1.工程部位:所有墙体低于室内地面标高60mm处
2.砂浆厚度、配合比:20mm厚1:2水泥砂浆加上5%防水剂</t>
  </si>
  <si>
    <t>A.10</t>
  </si>
  <si>
    <t>保温、隔热、防腐工程</t>
  </si>
  <si>
    <t>011001001001</t>
  </si>
  <si>
    <t>保温隔热屋面</t>
  </si>
  <si>
    <t>1.保温隔热部位:不上人屋面
2.保温隔热材料品种、规格、厚度:1:6水泥焦渣找坡层最薄处30mm厚，100mm厚B1级石墨聚苯板</t>
  </si>
  <si>
    <t>011001001002</t>
  </si>
  <si>
    <t>1.保温隔热部位:不上人屋面
2.保温隔热材料品种、规格、厚度:1:6水泥焦渣找坡层最薄处30mm厚，屋面周圈处设500宽80mm厚A1级岩棉板做为防火隔离带</t>
  </si>
  <si>
    <t>A.11</t>
  </si>
  <si>
    <t>楼地面装饰工程</t>
  </si>
  <si>
    <t>011101001001</t>
  </si>
  <si>
    <t>水泥砂浆楼地面</t>
  </si>
  <si>
    <t>1.做法:建施0103-02-地1
2.垫层层厚度、砂浆配合比:150mm厚3:7灰土，60mm厚C15混凝土垫层
3.素水泥浆遍数:水泥浆一道（内掺建筑胶）
4.面层厚度、砂浆配合比:20mm厚1：2水泥砂浆，压实抹光</t>
  </si>
  <si>
    <t>011105001001</t>
  </si>
  <si>
    <t>水泥砂浆踢脚线</t>
  </si>
  <si>
    <t>1.做法:建施0103-02-踢1
2.踢脚线高度:150mm
3.底层厚度、砂浆配合比:10mm厚1:3水泥砂浆打底扫毛或划出纹道
4.面层厚度、砂浆配合比:8mm厚1:2.5水泥砂浆罩面压实赶光</t>
  </si>
  <si>
    <t>A.12</t>
  </si>
  <si>
    <t>墙、柱面装饰与隔断、幕墙工程</t>
  </si>
  <si>
    <t>011201001001</t>
  </si>
  <si>
    <t>墙面一般抹灰</t>
  </si>
  <si>
    <t>1.做法:建施0103-02-外墙1
2.素水泥浆遍数:素水泥浆一道（内掺建筑胶）
3.底层厚度、砂浆配合比:聚合物水泥砂浆修平
4.面层厚度、砂浆配合比:（涂料单列清单）</t>
  </si>
  <si>
    <t>011201001002</t>
  </si>
  <si>
    <t>1.做法:建施0103-02-内墙1
2.墙体类型:内墙面
3.底层厚度、砂浆配合比:界（抹）界面剂一道，10mm厚1:1:6水泥石灰膏砂浆打底扫毛
4.面层厚度、砂浆配合比:6mm厚1:0.3:5水泥石灰膏砂浆打底扫毛</t>
  </si>
  <si>
    <t>011204003001</t>
  </si>
  <si>
    <t>块料墙面</t>
  </si>
  <si>
    <r>
      <t>1.工程部位:外墙墙裙
2.做法:建施0103-02-外墙2</t>
    </r>
    <r>
      <rPr>
        <sz val="9"/>
        <color indexed="63"/>
        <rFont val="宋体"/>
        <family val="0"/>
      </rPr>
      <t>3.</t>
    </r>
    <r>
      <rPr>
        <sz val="9"/>
        <color indexed="63"/>
        <rFont val="宋体"/>
        <family val="0"/>
      </rPr>
      <t>安装方式</t>
    </r>
    <r>
      <rPr>
        <sz val="9"/>
        <color indexed="63"/>
        <rFont val="宋体"/>
        <family val="0"/>
      </rPr>
      <t>:</t>
    </r>
    <r>
      <rPr>
        <sz val="9"/>
        <color indexed="63"/>
        <rFont val="宋体"/>
        <family val="0"/>
      </rPr>
      <t xml:space="preserve">砂浆黏贴
</t>
    </r>
    <r>
      <rPr>
        <sz val="9"/>
        <color indexed="63"/>
        <rFont val="宋体"/>
        <family val="0"/>
      </rPr>
      <t>4.</t>
    </r>
    <r>
      <rPr>
        <sz val="9"/>
        <color indexed="63"/>
        <rFont val="宋体"/>
        <family val="0"/>
      </rPr>
      <t>底层厚度、砂浆配合比</t>
    </r>
    <r>
      <rPr>
        <sz val="9"/>
        <color indexed="63"/>
        <rFont val="宋体"/>
        <family val="0"/>
      </rPr>
      <t>::8mm</t>
    </r>
    <r>
      <rPr>
        <sz val="9"/>
        <color indexed="63"/>
        <rFont val="宋体"/>
        <family val="0"/>
      </rPr>
      <t>厚</t>
    </r>
    <r>
      <rPr>
        <sz val="9"/>
        <color indexed="63"/>
        <rFont val="宋体"/>
        <family val="0"/>
      </rPr>
      <t>1:1:6</t>
    </r>
    <r>
      <rPr>
        <sz val="9"/>
        <color indexed="63"/>
        <rFont val="宋体"/>
        <family val="0"/>
      </rPr>
      <t>水泥石灰膏砂浆打底扫毛或划出纹道，</t>
    </r>
    <r>
      <rPr>
        <sz val="9"/>
        <color indexed="63"/>
        <rFont val="宋体"/>
        <family val="0"/>
      </rPr>
      <t>6mm</t>
    </r>
    <r>
      <rPr>
        <sz val="9"/>
        <color indexed="63"/>
        <rFont val="宋体"/>
        <family val="0"/>
      </rPr>
      <t>厚</t>
    </r>
    <r>
      <rPr>
        <sz val="9"/>
        <color indexed="63"/>
        <rFont val="宋体"/>
        <family val="0"/>
      </rPr>
      <t>1:2.5</t>
    </r>
    <r>
      <rPr>
        <sz val="9"/>
        <color indexed="63"/>
        <rFont val="宋体"/>
        <family val="0"/>
      </rPr>
      <t xml:space="preserve">建筑胶水泥砂浆打底木抹子抹平
</t>
    </r>
    <r>
      <rPr>
        <sz val="9"/>
        <color indexed="63"/>
        <rFont val="宋体"/>
        <family val="0"/>
      </rPr>
      <t>5.</t>
    </r>
    <r>
      <rPr>
        <sz val="9"/>
        <color indexed="63"/>
        <rFont val="宋体"/>
        <family val="0"/>
      </rPr>
      <t>粘结层做法</t>
    </r>
    <r>
      <rPr>
        <sz val="9"/>
        <color indexed="63"/>
        <rFont val="宋体"/>
        <family val="0"/>
      </rPr>
      <t>:5mm</t>
    </r>
    <r>
      <rPr>
        <sz val="9"/>
        <color indexed="63"/>
        <rFont val="宋体"/>
        <family val="0"/>
      </rPr>
      <t>厚</t>
    </r>
    <r>
      <rPr>
        <sz val="9"/>
        <color indexed="63"/>
        <rFont val="宋体"/>
        <family val="0"/>
      </rPr>
      <t>1:2</t>
    </r>
    <r>
      <rPr>
        <sz val="9"/>
        <color indexed="63"/>
        <rFont val="宋体"/>
        <family val="0"/>
      </rPr>
      <t xml:space="preserve">建筑胶水泥砂浆粘接层
</t>
    </r>
    <r>
      <rPr>
        <sz val="9"/>
        <color indexed="63"/>
        <rFont val="宋体"/>
        <family val="0"/>
      </rPr>
      <t>6.</t>
    </r>
    <r>
      <rPr>
        <sz val="9"/>
        <color indexed="63"/>
        <rFont val="宋体"/>
        <family val="0"/>
      </rPr>
      <t>面层材料品种、规格、颜色</t>
    </r>
    <r>
      <rPr>
        <sz val="9"/>
        <color indexed="63"/>
        <rFont val="宋体"/>
        <family val="0"/>
      </rPr>
      <t>:</t>
    </r>
    <r>
      <rPr>
        <sz val="9"/>
        <color indexed="63"/>
        <rFont val="宋体"/>
        <family val="0"/>
      </rPr>
      <t>贴</t>
    </r>
    <r>
      <rPr>
        <sz val="9"/>
        <color indexed="63"/>
        <rFont val="宋体"/>
        <family val="0"/>
      </rPr>
      <t>5mm~8mm</t>
    </r>
    <r>
      <rPr>
        <sz val="9"/>
        <color indexed="63"/>
        <rFont val="宋体"/>
        <family val="0"/>
      </rPr>
      <t xml:space="preserve">厚浅灰釉面砖
</t>
    </r>
    <r>
      <rPr>
        <sz val="9"/>
        <color indexed="63"/>
        <rFont val="宋体"/>
        <family val="0"/>
      </rPr>
      <t>7.</t>
    </r>
    <r>
      <rPr>
        <sz val="9"/>
        <color indexed="63"/>
        <rFont val="宋体"/>
        <family val="0"/>
      </rPr>
      <t>缝宽、嵌缝材料种类</t>
    </r>
    <r>
      <rPr>
        <sz val="9"/>
        <color indexed="63"/>
        <rFont val="宋体"/>
        <family val="0"/>
      </rPr>
      <t>:</t>
    </r>
    <r>
      <rPr>
        <sz val="9"/>
        <color indexed="63"/>
        <rFont val="宋体"/>
        <family val="0"/>
      </rPr>
      <t xml:space="preserve">白水泥擦缝
</t>
    </r>
    <r>
      <rPr>
        <sz val="9"/>
        <color indexed="63"/>
        <rFont val="宋体"/>
        <family val="0"/>
      </rPr>
      <t>8.</t>
    </r>
    <r>
      <rPr>
        <sz val="9"/>
        <color indexed="63"/>
        <rFont val="宋体"/>
        <family val="0"/>
      </rPr>
      <t>磨光、酸洗、打蜡要求</t>
    </r>
    <r>
      <rPr>
        <sz val="9"/>
        <color indexed="63"/>
        <rFont val="宋体"/>
        <family val="0"/>
      </rPr>
      <t>:</t>
    </r>
    <r>
      <rPr>
        <sz val="9"/>
        <color indexed="63"/>
        <rFont val="宋体"/>
        <family val="0"/>
      </rPr>
      <t>满足设计和规范的要求</t>
    </r>
  </si>
  <si>
    <t>A.14</t>
  </si>
  <si>
    <t>油漆、涂料、裱糊工程</t>
  </si>
  <si>
    <t>011406001001</t>
  </si>
  <si>
    <t>抹灰面油漆</t>
  </si>
  <si>
    <t>1.工程部位:天棚
2.做法:建施0103-02-顶1
3.刮腻子遍数:3mm厚底层防裂腻子分遍找平，2mm厚面层耐水腻子找平
4.油漆品种、刷漆遍数:刷白色乳胶漆两遍</t>
  </si>
  <si>
    <t>011406001002</t>
  </si>
  <si>
    <t>1.做法:建施0103-02-内墙1
2.油漆品种、刷漆遍数:喷或刷白色内墙乳胶漆两遍</t>
  </si>
  <si>
    <t>011407001001</t>
  </si>
  <si>
    <t>墙面喷刷涂料（含挑檐底板）</t>
  </si>
  <si>
    <t>1.工程部位:外墙面
2.涂料品种、喷刷遍数:米白色涂料</t>
  </si>
  <si>
    <t>011407001002</t>
  </si>
  <si>
    <t>墙面喷刷涂料</t>
  </si>
  <si>
    <t>1.工程部位:雨篷
2.涂料品种、喷刷遍数:米白色涂料</t>
  </si>
  <si>
    <t>补充分部</t>
  </si>
  <si>
    <t>01B001</t>
  </si>
  <si>
    <t>屋面检修孔盖板</t>
  </si>
  <si>
    <t>031001006001</t>
  </si>
  <si>
    <t>塑料管</t>
  </si>
  <si>
    <t>1.安装部位:室内
2.介质:给水
3.材质、规格:PP-R聚丙烯冷水管 DN25
4.连接形式:热熔连接
5.压力试验及吹、洗设计要求:水冲洗</t>
  </si>
  <si>
    <t>031001005001</t>
  </si>
  <si>
    <t>铸铁管</t>
  </si>
  <si>
    <t>1.安装部位:室内
2.介质:雨水
3.材质、规格: 柔性机制铸铁管 DN100
4.连接形式:卡箍连接</t>
  </si>
  <si>
    <t>031004014001</t>
  </si>
  <si>
    <t>给、排水附(配)件</t>
  </si>
  <si>
    <t>1.类型:雨水斗
2.型号、规格:DN100</t>
  </si>
  <si>
    <t>031004014002</t>
  </si>
  <si>
    <t>1.材质:水嘴
2.型号、规格:DN15</t>
  </si>
  <si>
    <t>031003003001</t>
  </si>
  <si>
    <t>焊接法兰阀门</t>
  </si>
  <si>
    <t>1.类型:截止阀
2.规格、压力等级:DN25</t>
  </si>
  <si>
    <t>031003003002</t>
  </si>
  <si>
    <t>1.类型:止回阀
2.规格、压力等级:DN25</t>
  </si>
  <si>
    <t>040502009001</t>
  </si>
  <si>
    <t>水表</t>
  </si>
  <si>
    <t>1.规格:DN25</t>
  </si>
  <si>
    <t>030901013001</t>
  </si>
  <si>
    <t>灭火器</t>
  </si>
  <si>
    <t>1.形式:手提式灭火器
2.规格、型号:MF/ABC4</t>
  </si>
  <si>
    <t>具</t>
  </si>
  <si>
    <t>030404017001</t>
  </si>
  <si>
    <t>配电箱</t>
  </si>
  <si>
    <t>1.名称:配电箱CKAL
2.型号:PZ30
3.安装方式: 底边距地1.8m</t>
  </si>
  <si>
    <t>030404034001</t>
  </si>
  <si>
    <t>照明开关</t>
  </si>
  <si>
    <t>1.名称:双联单控开关
2.规格:250V 10A
3.安装方式:底边距地1.3m暗装</t>
  </si>
  <si>
    <t>030404035001</t>
  </si>
  <si>
    <t>插座</t>
  </si>
  <si>
    <t>1.名称:安全型单相二三极插座
2.规格:250V 10A
3.安装方式:底边距地0.5m暗装</t>
  </si>
  <si>
    <t>030409002001</t>
  </si>
  <si>
    <t>接地母线</t>
  </si>
  <si>
    <t>1.名称:接地母线
2.材质:镀锌扁钢
3.规格:-40*4</t>
  </si>
  <si>
    <t>030409003001</t>
  </si>
  <si>
    <t>避雷引下线</t>
  </si>
  <si>
    <t>1.名称:防雷引下线
2.材质:利用主内主筋焊接作为引下线
3.断接卡子、箱材质、规格:100*100*60钢板1块</t>
  </si>
  <si>
    <t>030409005001</t>
  </si>
  <si>
    <t>避雷网</t>
  </si>
  <si>
    <t>1.名称:接闪带
2.材质:镀锌圆钢
3.规格:Φ12</t>
  </si>
  <si>
    <t>030408001001</t>
  </si>
  <si>
    <t>电力电缆</t>
  </si>
  <si>
    <t>1.名称:电力电缆
2.型号:YJV22
3.规格:5*4</t>
  </si>
  <si>
    <t>030408006001</t>
  </si>
  <si>
    <t>电力电缆头</t>
  </si>
  <si>
    <t>1.名称:电力电缆头
2.型号:YJV22
3.规格:5*4</t>
  </si>
  <si>
    <t>030411001001</t>
  </si>
  <si>
    <t>配管</t>
  </si>
  <si>
    <t>1.名称:钢管
2.材质:A3
3.规格:SC-25</t>
  </si>
  <si>
    <t>030411001002</t>
  </si>
  <si>
    <t>1.名称:扣压式薄壁钢导管
2.材质:KBG
3.规格:KBG-20
4.配置形式:暗配</t>
  </si>
  <si>
    <t>030411004001</t>
  </si>
  <si>
    <t>配线</t>
  </si>
  <si>
    <t>1.名称:照明线
2.配线形式:管内穿线
3.型号:BV
4.规格:2.5mm2</t>
  </si>
  <si>
    <t>030411006001</t>
  </si>
  <si>
    <t>接线盒</t>
  </si>
  <si>
    <t>1.名称:开关、插座接线盒</t>
  </si>
  <si>
    <t>030411006002</t>
  </si>
  <si>
    <t>1.名称:灯具接线盒</t>
  </si>
  <si>
    <t>030412001001</t>
  </si>
  <si>
    <t>普通灯具</t>
  </si>
  <si>
    <t>1.名称:防尘节能灯
2.规格:28W</t>
  </si>
  <si>
    <t>030414002001</t>
  </si>
  <si>
    <t>送配电装置系统</t>
  </si>
  <si>
    <t>1.名称:送配电装置系统调试</t>
  </si>
  <si>
    <t>系统</t>
  </si>
  <si>
    <t>030414011001</t>
  </si>
  <si>
    <t>接地装置</t>
  </si>
  <si>
    <t>1.名称:接地网调试</t>
  </si>
  <si>
    <t>031001002001</t>
  </si>
  <si>
    <t>钢管</t>
  </si>
  <si>
    <t>1.安装部位:室内
2.介质:热媒
3.规格、压力等级:DN25
4.连接形式:螺纹连接
5.压力试验及吹、洗设计要求:水冲洗</t>
  </si>
  <si>
    <t>031001002002</t>
  </si>
  <si>
    <t>1.安装部位:室内
2.介质:热媒
3.规格、压力等级:DN20
4.连接形式:螺纹连接
5.压力试验及吹、洗设计要求:水冲洗</t>
  </si>
  <si>
    <t>031005001001</t>
  </si>
  <si>
    <t>铸铁散热器</t>
  </si>
  <si>
    <t>1.型号、规格:承压0.8MPa 中心距600mm 配手动放气阀</t>
  </si>
  <si>
    <t>片</t>
  </si>
  <si>
    <t>031003001001</t>
  </si>
  <si>
    <t>螺纹阀门</t>
  </si>
  <si>
    <t>1.类型:高阻恒温控制阀
2.规格、压力等级:DN20</t>
  </si>
  <si>
    <t>031003001002</t>
  </si>
  <si>
    <t>1.类型:球阀
2.规格、压力等级:DN20</t>
  </si>
  <si>
    <t>031003001003</t>
  </si>
  <si>
    <t>1.类型:手动放风阀
2.规格、压力等级:Φ8</t>
  </si>
  <si>
    <t>031003014001</t>
  </si>
  <si>
    <t>热量表</t>
  </si>
  <si>
    <t>1.类型:单元热力入口装置
2.型号、规格:超声波热量表口径DN25 1个,Y型过滤器DN25 3个,自力式压差控制阀DN25 1个,静态水力平衡阀 DN25 1个,旁通球阀DN25 1个 泄水球阀DN20 2个,蝶阀DN25 4个,温度计 2个,压力表 5个</t>
  </si>
  <si>
    <t>031003001004</t>
  </si>
  <si>
    <t>1.类型:自动排气阀
2.规格、压力等级:DN20</t>
  </si>
  <si>
    <t>031201001001</t>
  </si>
  <si>
    <t>管道刷油</t>
  </si>
  <si>
    <t>1.除锈级别:轻锈
2.油漆品种:红丹防锈漆
3.涂刷遍数、漆膜厚度:红丹防锈漆两道</t>
  </si>
  <si>
    <t>031002001001</t>
  </si>
  <si>
    <t>管道支架</t>
  </si>
  <si>
    <t>1.材质:型钢支架</t>
  </si>
  <si>
    <t>031201003001</t>
  </si>
  <si>
    <t>金属结构刷油</t>
  </si>
  <si>
    <t>1.除锈级别:轻锈
2.油漆品种:防锈漆、调和漆
3.涂刷遍数、漆膜厚度:各两道</t>
  </si>
  <si>
    <t>031009001001</t>
  </si>
  <si>
    <t>采暖工程系统调试</t>
  </si>
  <si>
    <t>010101003001</t>
  </si>
  <si>
    <t>挖沟槽土方</t>
  </si>
  <si>
    <t>1.土壤类别:由投标人根据地勘报告决定报价
2.挖土深度:2.0m以内</t>
  </si>
  <si>
    <t>010101004001</t>
  </si>
  <si>
    <t>挖基坑土方</t>
  </si>
  <si>
    <t>010401003001</t>
  </si>
  <si>
    <t>实心砖墙</t>
  </si>
  <si>
    <t>1.砖品种、规格、强度等级:MU20蒸压灰砂砖
2.砂浆强度等级、配合比:WM M10砂浆</t>
  </si>
  <si>
    <t>010401009001</t>
  </si>
  <si>
    <t>实心砖柱</t>
  </si>
  <si>
    <t>010402001002</t>
  </si>
  <si>
    <t>1.混凝土种类:预拌混凝土
2.混凝土强度等级:C15</t>
  </si>
  <si>
    <t>010501004001</t>
  </si>
  <si>
    <t>满堂基础</t>
  </si>
  <si>
    <t>素砼反檐</t>
  </si>
  <si>
    <t>010503004002</t>
  </si>
  <si>
    <t>混凝土坎台</t>
  </si>
  <si>
    <t>1.混凝土种类:预拌混凝土
2.混凝土强度等级:C20</t>
  </si>
  <si>
    <t>010503004003</t>
  </si>
  <si>
    <t>防渗带</t>
  </si>
  <si>
    <t>010503005001</t>
  </si>
  <si>
    <t>过梁</t>
  </si>
  <si>
    <t>010802001001</t>
  </si>
  <si>
    <t>金属(塑钢）门</t>
  </si>
  <si>
    <t>010801001001</t>
  </si>
  <si>
    <t>木质门</t>
  </si>
  <si>
    <t>1.门代号及洞口尺寸:M2、900*2100
2.门类型:成品实木门
3.其他:含五金</t>
  </si>
  <si>
    <t>010802001002</t>
  </si>
  <si>
    <r>
      <t>1.</t>
    </r>
    <r>
      <rPr>
        <sz val="9"/>
        <rFont val="宋体"/>
        <family val="0"/>
      </rPr>
      <t>做法</t>
    </r>
    <r>
      <rPr>
        <sz val="9"/>
        <rFont val="Arial"/>
        <family val="2"/>
      </rPr>
      <t>:</t>
    </r>
    <r>
      <rPr>
        <sz val="9"/>
        <rFont val="宋体"/>
        <family val="0"/>
      </rPr>
      <t>青</t>
    </r>
    <r>
      <rPr>
        <sz val="9"/>
        <rFont val="Arial"/>
        <family val="2"/>
      </rPr>
      <t>02J08-48/5
2.</t>
    </r>
    <r>
      <rPr>
        <sz val="9"/>
        <rFont val="宋体"/>
        <family val="0"/>
      </rPr>
      <t>垫层材料种类、厚度</t>
    </r>
    <r>
      <rPr>
        <sz val="9"/>
        <rFont val="Arial"/>
        <family val="2"/>
      </rPr>
      <t>:150mm</t>
    </r>
    <r>
      <rPr>
        <sz val="9"/>
        <rFont val="宋体"/>
        <family val="0"/>
      </rPr>
      <t>厚</t>
    </r>
    <r>
      <rPr>
        <sz val="9"/>
        <rFont val="Arial"/>
        <family val="2"/>
      </rPr>
      <t>3:7</t>
    </r>
    <r>
      <rPr>
        <sz val="9"/>
        <rFont val="宋体"/>
        <family val="0"/>
      </rPr>
      <t>灰土（比面层宽出</t>
    </r>
    <r>
      <rPr>
        <sz val="9"/>
        <rFont val="Arial"/>
        <family val="2"/>
      </rPr>
      <t>300mm</t>
    </r>
    <r>
      <rPr>
        <sz val="9"/>
        <rFont val="宋体"/>
        <family val="0"/>
      </rPr>
      <t xml:space="preserve">）
</t>
    </r>
    <r>
      <rPr>
        <sz val="9"/>
        <rFont val="Arial"/>
        <family val="2"/>
      </rPr>
      <t>3.</t>
    </r>
    <r>
      <rPr>
        <sz val="9"/>
        <rFont val="宋体"/>
        <family val="0"/>
      </rPr>
      <t>面层厚度</t>
    </r>
    <r>
      <rPr>
        <sz val="9"/>
        <rFont val="Arial"/>
        <family val="2"/>
      </rPr>
      <t>:50mm</t>
    </r>
    <r>
      <rPr>
        <sz val="9"/>
        <rFont val="宋体"/>
        <family val="0"/>
      </rPr>
      <t>厚</t>
    </r>
    <r>
      <rPr>
        <sz val="9"/>
        <rFont val="Arial"/>
        <family val="2"/>
      </rPr>
      <t>C15</t>
    </r>
    <r>
      <rPr>
        <sz val="9"/>
        <rFont val="宋体"/>
        <family val="0"/>
      </rPr>
      <t>混凝土，上铺</t>
    </r>
    <r>
      <rPr>
        <sz val="9"/>
        <rFont val="Arial"/>
        <family val="2"/>
      </rPr>
      <t>1:1</t>
    </r>
    <r>
      <rPr>
        <sz val="9"/>
        <rFont val="宋体"/>
        <family val="0"/>
      </rPr>
      <t>水泥砂浆压实抹光</t>
    </r>
  </si>
  <si>
    <t>010805004001</t>
  </si>
  <si>
    <t>电动伸缩门</t>
  </si>
  <si>
    <t>1.门代号及洞口尺寸:以实际尺寸计算
2.门材质:成品伸缩门由专业厂家制作</t>
  </si>
  <si>
    <t>1.框、扇材质:70系列铝塑复合窗
2.玻璃品种、厚度:中空玻璃6+12A+6（内侧带纱窗）</t>
  </si>
  <si>
    <t>1.工程部位:坡屋顶
2.做法:建施0105-04-女儿墙大样
3.找平层材料种类、厚度:15mm厚1:3水泥砂浆找平层，满铺钢丝网，用18号镀锌钢丝绑扎并与屋面板预埋的Φ10钢筋头绑扎
4.粘结层砂浆的配合比:30mm厚1:3水泥砂浆，1:1:4水泥白灰砂浆加水泥重的3%麻刀卧浆，最薄处20mm
5.瓦品种、规格:筒瓦</t>
  </si>
  <si>
    <t>1.防水部位:不上人屋面
2.做法:建施0105-02-屋面1
3.找平层材料种类、厚度:25mm厚1:3水泥砂浆找平
4.卷材品种、规格、厚度:3mm厚SBS改性沥青防水卷材两道
5.保护层厚度、砂浆配合比:20mm厚1:2.5水泥砂浆保护层，每1m见方设分隔缝</t>
  </si>
  <si>
    <t>屋面刚性层</t>
  </si>
  <si>
    <r>
      <t xml:space="preserve">1.门代号及洞口尺寸:M3、800*2100
2.门框、扇材质:铝塑复合成品门
</t>
    </r>
    <r>
      <rPr>
        <sz val="9"/>
        <color indexed="63"/>
        <rFont val="宋体"/>
        <family val="0"/>
      </rPr>
      <t>3.</t>
    </r>
    <r>
      <rPr>
        <sz val="9"/>
        <color indexed="63"/>
        <rFont val="宋体"/>
        <family val="0"/>
      </rPr>
      <t>玻璃品种、厚度</t>
    </r>
    <r>
      <rPr>
        <sz val="9"/>
        <color indexed="63"/>
        <rFont val="宋体"/>
        <family val="0"/>
      </rPr>
      <t>:</t>
    </r>
    <r>
      <rPr>
        <sz val="9"/>
        <color indexed="63"/>
        <rFont val="宋体"/>
        <family val="0"/>
      </rPr>
      <t>中空玻璃</t>
    </r>
    <r>
      <rPr>
        <sz val="9"/>
        <color indexed="63"/>
        <rFont val="宋体"/>
        <family val="0"/>
      </rPr>
      <t>6+12A+6</t>
    </r>
  </si>
  <si>
    <t>010902003002</t>
  </si>
  <si>
    <t>1.工程部位:所有室外雨蓬及门口入斗处
2.做法:建施0105-02-顶3
3.刚性层厚度:7mm厚1:2.5防水水泥砂浆，打底扫毛或划出纹道（掺水泥用量5%防水剂，掺1千克/立方米杜拉纤维）
4.保护层厚度、砂浆配合比:5mm厚1:2.5防水水泥砂浆，原浆压光</t>
  </si>
  <si>
    <t>010903002001</t>
  </si>
  <si>
    <t>墙面涂膜防水</t>
  </si>
  <si>
    <t>1.工程部位:卫生间
2.涂膜厚度、遍数:1.5mm厚聚氨酯防水涂料</t>
  </si>
  <si>
    <t>010904002001</t>
  </si>
  <si>
    <t>楼（地）面涂膜防水</t>
  </si>
  <si>
    <t>1.工程部位:卫生间
2.涂膜厚度、遍数:1.5mm厚聚氨酯防水涂料，面上撒黄砂，四周沿墙上翻400高</t>
  </si>
  <si>
    <r>
      <t>1.工程部位:雨蓬
2.做法:建施0105-04-雨蓬大样大样</t>
    </r>
    <r>
      <rPr>
        <sz val="9"/>
        <color indexed="63"/>
        <rFont val="宋体"/>
        <family val="0"/>
      </rPr>
      <t>3.</t>
    </r>
    <r>
      <rPr>
        <sz val="9"/>
        <color indexed="63"/>
        <rFont val="宋体"/>
        <family val="0"/>
      </rPr>
      <t>刚性层厚度</t>
    </r>
    <r>
      <rPr>
        <sz val="9"/>
        <color indexed="63"/>
        <rFont val="宋体"/>
        <family val="0"/>
      </rPr>
      <t>:15mm</t>
    </r>
    <r>
      <rPr>
        <sz val="9"/>
        <color indexed="63"/>
        <rFont val="宋体"/>
        <family val="0"/>
      </rPr>
      <t>厚</t>
    </r>
    <r>
      <rPr>
        <sz val="9"/>
        <color indexed="63"/>
        <rFont val="宋体"/>
        <family val="0"/>
      </rPr>
      <t>1:2.5</t>
    </r>
    <r>
      <rPr>
        <sz val="9"/>
        <color indexed="63"/>
        <rFont val="宋体"/>
        <family val="0"/>
      </rPr>
      <t>水泥（加</t>
    </r>
    <r>
      <rPr>
        <sz val="9"/>
        <color indexed="63"/>
        <rFont val="宋体"/>
        <family val="0"/>
      </rPr>
      <t>5%</t>
    </r>
    <r>
      <rPr>
        <sz val="9"/>
        <color indexed="63"/>
        <rFont val="宋体"/>
        <family val="0"/>
      </rPr>
      <t xml:space="preserve">防水粉）
</t>
    </r>
    <r>
      <rPr>
        <sz val="9"/>
        <color indexed="63"/>
        <rFont val="宋体"/>
        <family val="0"/>
      </rPr>
      <t>4.</t>
    </r>
    <r>
      <rPr>
        <sz val="9"/>
        <color indexed="63"/>
        <rFont val="宋体"/>
        <family val="0"/>
      </rPr>
      <t>保护层厚度、砂浆配合比</t>
    </r>
    <r>
      <rPr>
        <sz val="9"/>
        <color indexed="63"/>
        <rFont val="宋体"/>
        <family val="0"/>
      </rPr>
      <t>:20mm</t>
    </r>
    <r>
      <rPr>
        <sz val="9"/>
        <color indexed="63"/>
        <rFont val="宋体"/>
        <family val="0"/>
      </rPr>
      <t>厚</t>
    </r>
    <r>
      <rPr>
        <sz val="9"/>
        <color indexed="63"/>
        <rFont val="宋体"/>
        <family val="0"/>
      </rPr>
      <t>1:2.5</t>
    </r>
    <r>
      <rPr>
        <sz val="9"/>
        <color indexed="63"/>
        <rFont val="宋体"/>
        <family val="0"/>
      </rPr>
      <t>水泥砂浆保护层</t>
    </r>
  </si>
  <si>
    <t>011001003001</t>
  </si>
  <si>
    <t>保温隔热墙面</t>
  </si>
  <si>
    <t>1.保温隔热部位:外墙面
2.找平层厚度、砂浆配合比:1:3水泥砂浆找平层
3.保温隔热材料品种、规格及厚度:50mm厚保温一体板
4.粘结材料种类及做法:聚合物砂浆粘结剂（满粘）</t>
  </si>
  <si>
    <t>011102003001</t>
  </si>
  <si>
    <t>块料楼地面</t>
  </si>
  <si>
    <t>1.工程部位:休息室、门房
2.做法:建施0105-02-地1
3.垫层厚度、材料种类:150mm厚3:7灰土，60mm厚C15混凝土垫层
4.找平层厚度、砂浆配合比:水泥浆一道
5.结合层厚度、砂浆配合比:20mm厚1:3干硬性水泥砂浆结合层（内掺建筑胶），5mm厚1:2.5水泥砂浆粘结层（内掺建筑胶）
6.面层材料品种、规格、颜色:10mm厚玻化地砖铺实拍平，水泥砂浆擦缝（规格为800*800）
7.酸洗、打蜡要求:满足设计和规范的要求</t>
  </si>
  <si>
    <t>011102003002</t>
  </si>
  <si>
    <t>011105003001</t>
  </si>
  <si>
    <t>块料踢脚线</t>
  </si>
  <si>
    <t>1.做法:建施0105-02-踢1
2.踢脚线高度:H=100mm
3.粘贴层厚度、材料种类:6mm厚1:1:6水泥石灰膏砂浆打底扫毛，6mm厚1:2水泥砂浆（内掺建筑胶）粘结层
4.面层材料品种、规格、颜色:10mm厚铺地砖，稀水泥浆擦缝（地砖颜色、材质同地面）</t>
  </si>
  <si>
    <t>1.工程部位:休息室、门房
2.做法:建施0105-02-内墙1
3.墙体类型:内墙面
4.底层厚度、砂浆配合比:刷（抹）界面剂一道（墙面先用水润湿），10mm厚1:1:6水泥石灰膏砂浆打底扫毛
5.面层厚度、砂浆配合比:6mm厚1:0.3:5水泥石灰膏砂浆抹面压实抹光</t>
  </si>
  <si>
    <t>011204001001</t>
  </si>
  <si>
    <t>石材墙面</t>
  </si>
  <si>
    <r>
      <t>1.工程部位:卫生间
2.做法:建施0105-02-地2</t>
    </r>
    <r>
      <rPr>
        <sz val="9"/>
        <color indexed="63"/>
        <rFont val="宋体"/>
        <family val="0"/>
      </rPr>
      <t>3.</t>
    </r>
    <r>
      <rPr>
        <sz val="9"/>
        <color indexed="63"/>
        <rFont val="宋体"/>
        <family val="0"/>
      </rPr>
      <t>垫层材料种类、厚度</t>
    </r>
    <r>
      <rPr>
        <sz val="9"/>
        <color indexed="63"/>
        <rFont val="宋体"/>
        <family val="0"/>
      </rPr>
      <t>:150mm</t>
    </r>
    <r>
      <rPr>
        <sz val="9"/>
        <color indexed="63"/>
        <rFont val="宋体"/>
        <family val="0"/>
      </rPr>
      <t>厚</t>
    </r>
    <r>
      <rPr>
        <sz val="9"/>
        <color indexed="63"/>
        <rFont val="宋体"/>
        <family val="0"/>
      </rPr>
      <t>3:7</t>
    </r>
    <r>
      <rPr>
        <sz val="9"/>
        <color indexed="63"/>
        <rFont val="宋体"/>
        <family val="0"/>
      </rPr>
      <t>灰土，</t>
    </r>
    <r>
      <rPr>
        <sz val="9"/>
        <color indexed="63"/>
        <rFont val="宋体"/>
        <family val="0"/>
      </rPr>
      <t>60mm</t>
    </r>
    <r>
      <rPr>
        <sz val="9"/>
        <color indexed="63"/>
        <rFont val="宋体"/>
        <family val="0"/>
      </rPr>
      <t>厚</t>
    </r>
    <r>
      <rPr>
        <sz val="9"/>
        <color indexed="63"/>
        <rFont val="宋体"/>
        <family val="0"/>
      </rPr>
      <t>C15</t>
    </r>
    <r>
      <rPr>
        <sz val="9"/>
        <color indexed="63"/>
        <rFont val="宋体"/>
        <family val="0"/>
      </rPr>
      <t xml:space="preserve">混凝土垫层
</t>
    </r>
    <r>
      <rPr>
        <sz val="9"/>
        <color indexed="63"/>
        <rFont val="宋体"/>
        <family val="0"/>
      </rPr>
      <t>4.</t>
    </r>
    <r>
      <rPr>
        <sz val="9"/>
        <color indexed="63"/>
        <rFont val="宋体"/>
        <family val="0"/>
      </rPr>
      <t>找平层厚度、砂浆配合比</t>
    </r>
    <r>
      <rPr>
        <sz val="9"/>
        <color indexed="63"/>
        <rFont val="宋体"/>
        <family val="0"/>
      </rPr>
      <t>:1:3</t>
    </r>
    <r>
      <rPr>
        <sz val="9"/>
        <color indexed="63"/>
        <rFont val="宋体"/>
        <family val="0"/>
      </rPr>
      <t>水泥砂浆找坡层，最薄处</t>
    </r>
    <r>
      <rPr>
        <sz val="9"/>
        <color indexed="63"/>
        <rFont val="宋体"/>
        <family val="0"/>
      </rPr>
      <t>20mm</t>
    </r>
    <r>
      <rPr>
        <sz val="9"/>
        <color indexed="63"/>
        <rFont val="宋体"/>
        <family val="0"/>
      </rPr>
      <t xml:space="preserve">厚，坡向地漏，一次抹平
</t>
    </r>
    <r>
      <rPr>
        <sz val="9"/>
        <color indexed="63"/>
        <rFont val="宋体"/>
        <family val="0"/>
      </rPr>
      <t>5.</t>
    </r>
    <r>
      <rPr>
        <sz val="9"/>
        <color indexed="63"/>
        <rFont val="宋体"/>
        <family val="0"/>
      </rPr>
      <t>结合层厚度、砂浆配合比</t>
    </r>
    <r>
      <rPr>
        <sz val="9"/>
        <color indexed="63"/>
        <rFont val="宋体"/>
        <family val="0"/>
      </rPr>
      <t>:30mm</t>
    </r>
    <r>
      <rPr>
        <sz val="9"/>
        <color indexed="63"/>
        <rFont val="宋体"/>
        <family val="0"/>
      </rPr>
      <t>厚</t>
    </r>
    <r>
      <rPr>
        <sz val="9"/>
        <color indexed="63"/>
        <rFont val="宋体"/>
        <family val="0"/>
      </rPr>
      <t>1:3</t>
    </r>
    <r>
      <rPr>
        <sz val="9"/>
        <color indexed="63"/>
        <rFont val="宋体"/>
        <family val="0"/>
      </rPr>
      <t xml:space="preserve">干硬性水泥砂浆结合层（内掺建筑胶）
</t>
    </r>
    <r>
      <rPr>
        <sz val="9"/>
        <color indexed="63"/>
        <rFont val="宋体"/>
        <family val="0"/>
      </rPr>
      <t>6.</t>
    </r>
    <r>
      <rPr>
        <sz val="9"/>
        <color indexed="63"/>
        <rFont val="宋体"/>
        <family val="0"/>
      </rPr>
      <t>面层材料品种、规格、颜色</t>
    </r>
    <r>
      <rPr>
        <sz val="9"/>
        <color indexed="63"/>
        <rFont val="宋体"/>
        <family val="0"/>
      </rPr>
      <t>:10mm</t>
    </r>
    <r>
      <rPr>
        <sz val="9"/>
        <color indexed="63"/>
        <rFont val="宋体"/>
        <family val="0"/>
      </rPr>
      <t>厚防滑地砖铺实拍平，干水泥擦缝（规格为</t>
    </r>
    <r>
      <rPr>
        <sz val="9"/>
        <color indexed="63"/>
        <rFont val="宋体"/>
        <family val="0"/>
      </rPr>
      <t>300*300</t>
    </r>
    <r>
      <rPr>
        <sz val="9"/>
        <color indexed="63"/>
        <rFont val="宋体"/>
        <family val="0"/>
      </rPr>
      <t xml:space="preserve">）
</t>
    </r>
    <r>
      <rPr>
        <sz val="9"/>
        <color indexed="63"/>
        <rFont val="宋体"/>
        <family val="0"/>
      </rPr>
      <t>7.</t>
    </r>
    <r>
      <rPr>
        <sz val="9"/>
        <color indexed="63"/>
        <rFont val="宋体"/>
        <family val="0"/>
      </rPr>
      <t>酸洗、打蜡要求</t>
    </r>
    <r>
      <rPr>
        <sz val="9"/>
        <color indexed="63"/>
        <rFont val="宋体"/>
        <family val="0"/>
      </rPr>
      <t>:</t>
    </r>
    <r>
      <rPr>
        <sz val="9"/>
        <color indexed="63"/>
        <rFont val="宋体"/>
        <family val="0"/>
      </rPr>
      <t>满足设计和规范的要求</t>
    </r>
  </si>
  <si>
    <t>1.工程部位:卫生间
2.做法:建施0105-02-内墙2
3.墙体类型:内墙面
4.找平层厚度、砂浆配合比:刷（抹）界面剂一道，8mm厚1:1:6水泥石灰谊砂浆打底扫毛，6mm厚1:0.5:2.5水泥石灰膏砂浆压实抹平
5.结合层厚度、砂浆配合比:4mm厚水泥聚合物砂浆粘结层，揉挤压实
6.面层材料品种、规格、颜色:5~8mm厚面砖（规格为300*300）
7.缝宽、嵌缝材料种类:白水泥浆擦缝
8.磨光、酸洗、打蜡要求:满足设计和规范的要求</t>
  </si>
  <si>
    <t>011204003002</t>
  </si>
  <si>
    <r>
      <t xml:space="preserve">1.工程部位:墙体构筑物
</t>
    </r>
    <r>
      <rPr>
        <sz val="9"/>
        <color indexed="63"/>
        <rFont val="宋体"/>
        <family val="0"/>
      </rPr>
      <t>2.</t>
    </r>
    <r>
      <rPr>
        <sz val="9"/>
        <color indexed="63"/>
        <rFont val="宋体"/>
        <family val="0"/>
      </rPr>
      <t>安装方式</t>
    </r>
    <r>
      <rPr>
        <sz val="9"/>
        <color indexed="63"/>
        <rFont val="宋体"/>
        <family val="0"/>
      </rPr>
      <t>:</t>
    </r>
    <r>
      <rPr>
        <sz val="9"/>
        <color indexed="63"/>
        <rFont val="宋体"/>
        <family val="0"/>
      </rPr>
      <t xml:space="preserve">干挂
</t>
    </r>
    <r>
      <rPr>
        <sz val="9"/>
        <color indexed="63"/>
        <rFont val="宋体"/>
        <family val="0"/>
      </rPr>
      <t>3.</t>
    </r>
    <r>
      <rPr>
        <sz val="9"/>
        <color indexed="63"/>
        <rFont val="宋体"/>
        <family val="0"/>
      </rPr>
      <t>面层材料品种、规格、颜色</t>
    </r>
    <r>
      <rPr>
        <sz val="9"/>
        <color indexed="63"/>
        <rFont val="宋体"/>
        <family val="0"/>
      </rPr>
      <t>:20-30mm</t>
    </r>
    <r>
      <rPr>
        <sz val="9"/>
        <color indexed="63"/>
        <rFont val="宋体"/>
        <family val="0"/>
      </rPr>
      <t>厚石材板，由板背面预留穿孔（或勾槽）穿</t>
    </r>
    <r>
      <rPr>
        <sz val="9"/>
        <color indexed="63"/>
        <rFont val="宋体"/>
        <family val="0"/>
      </rPr>
      <t>18</t>
    </r>
    <r>
      <rPr>
        <sz val="9"/>
        <color indexed="63"/>
        <rFont val="宋体"/>
        <family val="0"/>
      </rPr>
      <t>号铜丝（或Φ</t>
    </r>
    <r>
      <rPr>
        <sz val="9"/>
        <color indexed="63"/>
        <rFont val="宋体"/>
        <family val="0"/>
      </rPr>
      <t>4</t>
    </r>
    <r>
      <rPr>
        <sz val="9"/>
        <color indexed="63"/>
        <rFont val="宋体"/>
        <family val="0"/>
      </rPr>
      <t>不锈钢挂勾）与双向钢筋网固定，石材板与砖墙之间的空隙层内用</t>
    </r>
    <r>
      <rPr>
        <sz val="9"/>
        <color indexed="63"/>
        <rFont val="宋体"/>
        <family val="0"/>
      </rPr>
      <t>1:2.5</t>
    </r>
    <r>
      <rPr>
        <sz val="9"/>
        <color indexed="63"/>
        <rFont val="宋体"/>
        <family val="0"/>
      </rPr>
      <t xml:space="preserve">水泥砂浆灌实
</t>
    </r>
    <r>
      <rPr>
        <sz val="9"/>
        <color indexed="63"/>
        <rFont val="宋体"/>
        <family val="0"/>
      </rPr>
      <t>4.</t>
    </r>
    <r>
      <rPr>
        <sz val="9"/>
        <color indexed="63"/>
        <rFont val="宋体"/>
        <family val="0"/>
      </rPr>
      <t>缝宽、嵌缝材料种类</t>
    </r>
    <r>
      <rPr>
        <sz val="9"/>
        <color indexed="63"/>
        <rFont val="宋体"/>
        <family val="0"/>
      </rPr>
      <t>:</t>
    </r>
    <r>
      <rPr>
        <sz val="9"/>
        <color indexed="63"/>
        <rFont val="宋体"/>
        <family val="0"/>
      </rPr>
      <t xml:space="preserve">稀水泥浆擦缝
</t>
    </r>
    <r>
      <rPr>
        <sz val="9"/>
        <color indexed="63"/>
        <rFont val="宋体"/>
        <family val="0"/>
      </rPr>
      <t>5.</t>
    </r>
    <r>
      <rPr>
        <sz val="9"/>
        <color indexed="63"/>
        <rFont val="宋体"/>
        <family val="0"/>
      </rPr>
      <t>磨光、酸洗、打蜡要求</t>
    </r>
    <r>
      <rPr>
        <sz val="9"/>
        <color indexed="63"/>
        <rFont val="宋体"/>
        <family val="0"/>
      </rPr>
      <t>:</t>
    </r>
    <r>
      <rPr>
        <sz val="9"/>
        <color indexed="63"/>
        <rFont val="宋体"/>
        <family val="0"/>
      </rPr>
      <t>满足设计和规范要求</t>
    </r>
  </si>
  <si>
    <t>011204004001</t>
  </si>
  <si>
    <t>干挂石材钢骨架</t>
  </si>
  <si>
    <t>1.工程部位:造型柱
2.骨架种类、规格:钢骨架暂按25km/m2计入，结算时按实调整</t>
  </si>
  <si>
    <t>011204004002</t>
  </si>
  <si>
    <t>1.工程部位:墙体构筑物
2.骨架种类、规格:钢骨架暂按25km/m2计入，结算时按实调整</t>
  </si>
  <si>
    <t>011205001001</t>
  </si>
  <si>
    <t>石材柱面</t>
  </si>
  <si>
    <t>1.工程部位:造型柱
2.安装方式:干挂
3.面层材料品种、规格、颜色:20-30mm厚石材板，由柱背面预留穿孔（或勾槽）穿18号铜丝（或Φ4不锈钢挂勾）与双向钢筋网固定
4.缝宽、嵌缝材料种类:稀水泥浆擦缝
5.其他:钢骨架暂按25km/m2计入，结算时按实调整
6.磨光、酸洗、打蜡要求:满足设计和规范的要求</t>
  </si>
  <si>
    <t>A.13</t>
  </si>
  <si>
    <t>天棚工程</t>
  </si>
  <si>
    <t>011302001001</t>
  </si>
  <si>
    <t>吊顶天棚</t>
  </si>
  <si>
    <r>
      <t>1.工程部位:外墙墙裙
2.做法:建施0105-02-外墙2
3.安装方式:砂浆黏贴</t>
    </r>
    <r>
      <rPr>
        <sz val="9"/>
        <color indexed="63"/>
        <rFont val="宋体"/>
        <family val="0"/>
      </rPr>
      <t>1:2</t>
    </r>
    <r>
      <rPr>
        <sz val="9"/>
        <color indexed="63"/>
        <rFont val="宋体"/>
        <family val="0"/>
      </rPr>
      <t xml:space="preserve">建筑胶水泥砂浆粘接层
</t>
    </r>
    <r>
      <rPr>
        <sz val="9"/>
        <color indexed="63"/>
        <rFont val="宋体"/>
        <family val="0"/>
      </rPr>
      <t>6.</t>
    </r>
    <r>
      <rPr>
        <sz val="9"/>
        <color indexed="63"/>
        <rFont val="宋体"/>
        <family val="0"/>
      </rPr>
      <t>面层材料品种、规格、颜色</t>
    </r>
    <r>
      <rPr>
        <sz val="9"/>
        <color indexed="63"/>
        <rFont val="宋体"/>
        <family val="0"/>
      </rPr>
      <t>:</t>
    </r>
    <r>
      <rPr>
        <sz val="9"/>
        <color indexed="63"/>
        <rFont val="宋体"/>
        <family val="0"/>
      </rPr>
      <t>贴</t>
    </r>
    <r>
      <rPr>
        <sz val="9"/>
        <color indexed="63"/>
        <rFont val="宋体"/>
        <family val="0"/>
      </rPr>
      <t>5mm~8mm</t>
    </r>
    <r>
      <rPr>
        <sz val="9"/>
        <color indexed="63"/>
        <rFont val="宋体"/>
        <family val="0"/>
      </rPr>
      <t xml:space="preserve">厚浅灰釉面砖
</t>
    </r>
    <r>
      <rPr>
        <sz val="9"/>
        <color indexed="63"/>
        <rFont val="宋体"/>
        <family val="0"/>
      </rPr>
      <t>7.</t>
    </r>
    <r>
      <rPr>
        <sz val="9"/>
        <color indexed="63"/>
        <rFont val="宋体"/>
        <family val="0"/>
      </rPr>
      <t>缝宽、嵌缝材料种类</t>
    </r>
    <r>
      <rPr>
        <sz val="9"/>
        <color indexed="63"/>
        <rFont val="宋体"/>
        <family val="0"/>
      </rPr>
      <t>:</t>
    </r>
    <r>
      <rPr>
        <sz val="9"/>
        <color indexed="63"/>
        <rFont val="宋体"/>
        <family val="0"/>
      </rPr>
      <t xml:space="preserve">白水泥擦缝
</t>
    </r>
    <r>
      <rPr>
        <sz val="9"/>
        <color indexed="63"/>
        <rFont val="宋体"/>
        <family val="0"/>
      </rPr>
      <t>8.</t>
    </r>
    <r>
      <rPr>
        <sz val="9"/>
        <color indexed="63"/>
        <rFont val="宋体"/>
        <family val="0"/>
      </rPr>
      <t>磨光、酸洗、打蜡要求</t>
    </r>
    <r>
      <rPr>
        <sz val="9"/>
        <color indexed="63"/>
        <rFont val="宋体"/>
        <family val="0"/>
      </rPr>
      <t>:</t>
    </r>
    <r>
      <rPr>
        <sz val="9"/>
        <color indexed="63"/>
        <rFont val="宋体"/>
        <family val="0"/>
      </rPr>
      <t>满足设计和规范的要求
4.底层厚度、砂浆配合比::8mm厚1:1:6水泥石灰膏砂浆打底扫毛或划出纹道，6mm厚1:2.5建筑胶水泥砂浆打底木抹子抹平
5.粘结层做法:5mm厚</t>
    </r>
  </si>
  <si>
    <t>1.工程部位:休息室、门房
2.做法:建施0105-02-内1
3.油漆品种、刷漆遍数:喷或刷白色内墙乳胶漆两遍</t>
  </si>
  <si>
    <t>011406001003</t>
  </si>
  <si>
    <t>1.工程部位:休息室、门房
2.做法:建施0105-02-顶1
3.刮腻子遍数:3mm厚底层防裂腻子分遍找平，2mm厚面层耐水腻子找平
4.油漆品种、刷漆遍数:刷乳胶漆</t>
  </si>
  <si>
    <t>卫生间排气道</t>
  </si>
  <si>
    <t>1.工种部位:卫生间
2.做法:07J916-1-A-11/2</t>
  </si>
  <si>
    <t>节</t>
  </si>
  <si>
    <r>
      <t>1.工程部位:卫生间
2.做法:建施0105-02-顶2
3.龙骨材料种类、规格、中距:U型轻钢中龙骨U27*60*0.63,中距≤500mm，找平后用吊件直接吊挂在预留钢筋环下；U型轻钢横撑龙骨</t>
    </r>
    <r>
      <rPr>
        <sz val="9"/>
        <color indexed="63"/>
        <rFont val="宋体"/>
        <family val="0"/>
      </rPr>
      <t>U27*60*0.63</t>
    </r>
    <r>
      <rPr>
        <sz val="9"/>
        <color indexed="63"/>
        <rFont val="宋体"/>
        <family val="0"/>
      </rPr>
      <t xml:space="preserve">，设于板条纵向接缝处
</t>
    </r>
    <r>
      <rPr>
        <sz val="9"/>
        <color indexed="63"/>
        <rFont val="宋体"/>
        <family val="0"/>
      </rPr>
      <t>4.</t>
    </r>
    <r>
      <rPr>
        <sz val="9"/>
        <color indexed="63"/>
        <rFont val="宋体"/>
        <family val="0"/>
      </rPr>
      <t>面层材料品种、规格</t>
    </r>
    <r>
      <rPr>
        <sz val="9"/>
        <color indexed="63"/>
        <rFont val="宋体"/>
        <family val="0"/>
      </rPr>
      <t>:9mm</t>
    </r>
    <r>
      <rPr>
        <sz val="9"/>
        <color indexed="63"/>
        <rFont val="宋体"/>
        <family val="0"/>
      </rPr>
      <t>厚</t>
    </r>
    <r>
      <rPr>
        <sz val="9"/>
        <color indexed="63"/>
        <rFont val="宋体"/>
        <family val="0"/>
      </rPr>
      <t>PVC</t>
    </r>
    <r>
      <rPr>
        <sz val="9"/>
        <color indexed="63"/>
        <rFont val="宋体"/>
        <family val="0"/>
      </rPr>
      <t>条板面层，宽</t>
    </r>
    <r>
      <rPr>
        <sz val="9"/>
        <color indexed="63"/>
        <rFont val="宋体"/>
        <family val="0"/>
      </rPr>
      <t>136(</t>
    </r>
    <r>
      <rPr>
        <sz val="9"/>
        <color indexed="63"/>
        <rFont val="宋体"/>
        <family val="0"/>
      </rPr>
      <t>或</t>
    </r>
    <r>
      <rPr>
        <sz val="9"/>
        <color indexed="63"/>
        <rFont val="宋体"/>
        <family val="0"/>
      </rPr>
      <t>186</t>
    </r>
    <r>
      <rPr>
        <sz val="9"/>
        <color indexed="63"/>
        <rFont val="宋体"/>
        <family val="0"/>
      </rPr>
      <t xml:space="preserve">），用自攻螺丝与龙骨固定
</t>
    </r>
    <r>
      <rPr>
        <sz val="9"/>
        <color indexed="63"/>
        <rFont val="宋体"/>
        <family val="0"/>
      </rPr>
      <t>5.</t>
    </r>
    <r>
      <rPr>
        <sz val="9"/>
        <color indexed="63"/>
        <rFont val="宋体"/>
        <family val="0"/>
      </rPr>
      <t>压条材料种类、规格</t>
    </r>
    <r>
      <rPr>
        <sz val="9"/>
        <color indexed="63"/>
        <rFont val="宋体"/>
        <family val="0"/>
      </rPr>
      <t>:</t>
    </r>
    <r>
      <rPr>
        <sz val="9"/>
        <color indexed="63"/>
        <rFont val="宋体"/>
        <family val="0"/>
      </rPr>
      <t>钉（粘）塑料线脚</t>
    </r>
  </si>
  <si>
    <t>1.安装部位:室内
2.介质:给水
3.材质、规格:PP-R DN15
4.连接形式:热熔连接
5.压力试验及吹、洗设计要求:水冲洗</t>
  </si>
  <si>
    <t>031001006002</t>
  </si>
  <si>
    <t>1.安装部位:室内
2.介质:给水
3.材质、规格:PP-R DN20
4.连接形式:热熔连接
5.压力试验及吹、洗设计要求:水冲洗</t>
  </si>
  <si>
    <t>031001006003</t>
  </si>
  <si>
    <t>1.安装部位:室内
2.介质:给水
3.材质、规格:PP-R DN25
4.连接形式:热熔连接
5.压力试验及吹、洗设计要求:水冲洗</t>
  </si>
  <si>
    <t>1.形式:手提式灭火器
2.规格、型号:MF/ABC2</t>
  </si>
  <si>
    <t>031004006001</t>
  </si>
  <si>
    <t>大便器</t>
  </si>
  <si>
    <t>1.类型:蹲便器
2.组装形式:节水节能型</t>
  </si>
  <si>
    <t>组</t>
  </si>
  <si>
    <t>031004008001</t>
  </si>
  <si>
    <t>其他成品卫生器具</t>
  </si>
  <si>
    <t>1.类型:拖布池
2.组装形式:节水节能型</t>
  </si>
  <si>
    <t>031001006004</t>
  </si>
  <si>
    <t>1.安装部位:室内
2.介质:排水
3.材质、规格:PVC-U DN100
4.连接形式:粘接</t>
  </si>
  <si>
    <t>031001006005</t>
  </si>
  <si>
    <r>
      <t>1.安装部位:室内
2.介质:排水
3.材质、规格:PVC-U DN50</t>
    </r>
    <r>
      <rPr>
        <sz val="9"/>
        <color indexed="63"/>
        <rFont val="宋体"/>
        <family val="0"/>
      </rPr>
      <t>4.</t>
    </r>
    <r>
      <rPr>
        <sz val="9"/>
        <color indexed="63"/>
        <rFont val="宋体"/>
        <family val="0"/>
      </rPr>
      <t>连接形式</t>
    </r>
    <r>
      <rPr>
        <sz val="9"/>
        <color indexed="63"/>
        <rFont val="宋体"/>
        <family val="0"/>
      </rPr>
      <t>:</t>
    </r>
    <r>
      <rPr>
        <sz val="9"/>
        <color indexed="63"/>
        <rFont val="宋体"/>
        <family val="0"/>
      </rPr>
      <t>粘接</t>
    </r>
  </si>
  <si>
    <t>1.名称:配电箱MFAL
2.型号:PZ30
3.安装方式:暗装  底边距地1.4m</t>
  </si>
  <si>
    <t>1.名称:单联单控开关
2.规格:250V 10A
3.安装方式:底边距地1.4m暗装</t>
  </si>
  <si>
    <t>030404034002</t>
  </si>
  <si>
    <t>1.名称:双联单控开关
2.规格:250V 10A
3.安装方式:底边距地1.4m暗装</t>
  </si>
  <si>
    <t>030404034003</t>
  </si>
  <si>
    <t>1.名称:单联双控开关
2.规格:250V 10A
3.安装方式:底边距地1.4m暗装</t>
  </si>
  <si>
    <t>030404033001</t>
  </si>
  <si>
    <t>风扇</t>
  </si>
  <si>
    <t>1.名称:换气扇</t>
  </si>
  <si>
    <t>1.名称:单相二三极插座
2.规格:250V 10A
3.安装方式:底边距地0.5m暗装</t>
  </si>
  <si>
    <t>030404035002</t>
  </si>
  <si>
    <t>1.名称:热水器插座
2.规格:250V 16A
3.安装方式:底边距地2.2m暗装</t>
  </si>
  <si>
    <t>030404035003</t>
  </si>
  <si>
    <t>1.名称:电暖器插座
2.规格:250V 16A
3.安装方式:底边距地0.3m暗装</t>
  </si>
  <si>
    <t>1.名称:电力电缆
2.型号:YJV22
3.规格:4*10</t>
  </si>
  <si>
    <t>1.名称:电力电缆头
2.型号:YJV22
3.规格:4*10</t>
  </si>
  <si>
    <t>1.名称:防雷引下线
2.材质:利用主内主筋焊接作为引下线</t>
  </si>
  <si>
    <t>030409001001</t>
  </si>
  <si>
    <t>接地极</t>
  </si>
  <si>
    <t>030409008001</t>
  </si>
  <si>
    <t>等电位端子箱、测试板</t>
  </si>
  <si>
    <t>1.名称:总等电位连接箱MEB
2.规格:300*250*100</t>
  </si>
  <si>
    <t>030409008002</t>
  </si>
  <si>
    <t>1.名称:局部等电位连接箱LEB</t>
  </si>
  <si>
    <t>1.名称:塑料管
2.材质:PC
3.规格:PC-20
4.配置形式:暗配</t>
  </si>
  <si>
    <t>1.名称:塑料管
2.材质:PC
3.规格:PC-25
4.配置形式:暗配</t>
  </si>
  <si>
    <t>030411004002</t>
  </si>
  <si>
    <t>1.名称:动力线
2.配线形式:管内穿线
3.型号:BV
4.规格:6mm2</t>
  </si>
  <si>
    <t>030411004003</t>
  </si>
  <si>
    <t>1.名称:照明线
2.配线形式:管内穿线
3.型号:BV
4.规格:4mm2</t>
  </si>
  <si>
    <t>030412005001</t>
  </si>
  <si>
    <t>荧光灯</t>
  </si>
  <si>
    <t>1.名称:单管荧光灯
2.规格:1*36W
3.安装形式:吸顶</t>
  </si>
  <si>
    <t>030412002001</t>
  </si>
  <si>
    <t>工厂灯</t>
  </si>
  <si>
    <t>1.名称:嵌入式卫生间顶灯
2.规格:1*18W
3.安装形式:吸顶</t>
  </si>
  <si>
    <t>1.名称:吸顶灯
2.规格:1*18W</t>
  </si>
  <si>
    <r>
      <t>1.名称:接地极
2.材质:镀锌角钢
3.规格:L50*50*5</t>
    </r>
    <r>
      <rPr>
        <sz val="9"/>
        <color indexed="63"/>
        <rFont val="宋体"/>
        <family val="0"/>
      </rPr>
      <t>2500mm</t>
    </r>
  </si>
  <si>
    <t>综合布线系统</t>
  </si>
  <si>
    <t>030502001001</t>
  </si>
  <si>
    <t>机柜、机架</t>
  </si>
  <si>
    <t>1.名称:机房42u网络配线机柜（含UPS、监控控制主机、网络数字矩阵、理线架9个、机架式光纤收发器 28口、24口交换机、16路NVR 3台、光纤终端盒2个</t>
  </si>
  <si>
    <t>030502003001</t>
  </si>
  <si>
    <t>分线接线箱（盒）</t>
  </si>
  <si>
    <t>1.名称:弱电接线箱
2.安装方式:H=0.5m</t>
  </si>
  <si>
    <t>030502004001</t>
  </si>
  <si>
    <t>电视、电话插座</t>
  </si>
  <si>
    <t>1.名称:网络电话插座
2.安装方式:底边距地0.5m暗装</t>
  </si>
  <si>
    <t>030502012001</t>
  </si>
  <si>
    <t>信息插座</t>
  </si>
  <si>
    <t>1.名称:网络信息插座
2.安装方式:底边距地0.5m暗装</t>
  </si>
  <si>
    <t>1.名称:接线盒</t>
  </si>
  <si>
    <t>1.名称:钢管
2.材质:A3
3.规格:SC-50</t>
  </si>
  <si>
    <t>030502005001</t>
  </si>
  <si>
    <t>双绞线缆</t>
  </si>
  <si>
    <t>1.名称:双绞线缆
2.规格:UTP5e/4p</t>
  </si>
  <si>
    <t>有线电视系统</t>
  </si>
  <si>
    <t>030502004002</t>
  </si>
  <si>
    <t>1.名称:网络电视插座
2.安装方式:底边距地0.5m暗装</t>
  </si>
  <si>
    <t>030505005001</t>
  </si>
  <si>
    <t>射频同轴电缆</t>
  </si>
  <si>
    <t>1.名称:射频同轴电缆
2.规格:SYV-75-5</t>
  </si>
  <si>
    <t>030411001003</t>
  </si>
  <si>
    <t>031005005001</t>
  </si>
  <si>
    <t>暖风机</t>
  </si>
  <si>
    <t>1.类型:电取暖器
2.型号、规格:600W 带恒温控制 卫浴型散热器</t>
  </si>
  <si>
    <t>031005005002</t>
  </si>
  <si>
    <t>1.类型:电取暖器
2.型号、规格:1500W 带恒温控制</t>
  </si>
  <si>
    <t>1.土壤类别:由投标人根据地勘报告决定报价
2.挖土深度:6.0m以内</t>
  </si>
  <si>
    <t>1.部位:基础梁侧面及底部、及位于室外地面以上的基础梁表面，厚度不小于200mm
2.密实度要求:满足设计和规范的要求
3.填方材料品种:中粗砂
4.填方来源、运距:由投标人根据实际情况决定报价</t>
  </si>
  <si>
    <t>1.砖品种、规格、强度等级:MU20蒸压灰砂砖
2.墙体类型:100mm厚
3.砂浆强度等级、配合比:WM M10砂浆</t>
  </si>
  <si>
    <t>010501003001</t>
  </si>
  <si>
    <t>独立基础</t>
  </si>
  <si>
    <t>消防水池底板</t>
  </si>
  <si>
    <t>1.混凝土种类:预拌混凝土
2.混凝土强度等级:C30，抗渗等级P6</t>
  </si>
  <si>
    <t>010504001001</t>
  </si>
  <si>
    <t>消防水池池壁</t>
  </si>
  <si>
    <t>010505003002</t>
  </si>
  <si>
    <t>消防水池顶板</t>
  </si>
  <si>
    <t>010506001001</t>
  </si>
  <si>
    <t>直形楼梯</t>
  </si>
  <si>
    <t>1.做法:青02J08-48-5
2.垫层材料种类、厚度:150mm厚3:7灰土（宽出面层300mm）
3.面层厚度:50mm厚C15混凝土，上撒1:1水泥砂浆压实抹光</t>
  </si>
  <si>
    <t>1.做法:青02J08-49-2
2.垫层材料种类、厚度:300mm厚3:7灰土（宽出面层300mm），100mm厚C15混凝土垫层
3.面层厚度:20mm厚1:2水泥细石抹面（用湿刷将浆刷去，使表面微露细石，斜坡道两边各留20宽不刷）</t>
  </si>
  <si>
    <t>010507003001</t>
  </si>
  <si>
    <t>电缆沟</t>
  </si>
  <si>
    <t>1.做法:建施0104-08-电缆沟大样1
2.沟截面净空尺寸:双沟800*1000+600*1000
3.垫层材料种类、厚度:120mm厚C20混凝土
4.混凝土种类:C20
5.混凝土强度等级:预拌混凝土</t>
  </si>
  <si>
    <t>010507003002</t>
  </si>
  <si>
    <t>1.做法:建施0104-08-电缆沟大样2
2.沟截面净空尺寸:400*400
3.垫层材料种类、厚度:120mm厚C20混凝土
4.混凝土种类:C20
5.混凝土强度等级:预拌混凝土</t>
  </si>
  <si>
    <t>010507003003</t>
  </si>
  <si>
    <t>1.做法:建施0104-08-油沟大样
2.沟截面净空尺寸:300*300
3.垫层材料种类、厚度:120mm厚C20混凝土
4.混凝土种类:C20
5.混凝土强度等级:预拌混凝土</t>
  </si>
  <si>
    <t>010507003004</t>
  </si>
  <si>
    <t>010507006001</t>
  </si>
  <si>
    <t>进线孔</t>
  </si>
  <si>
    <t>1.部位:底板
2.混凝土种类:预拌混凝土
3.混凝土强度等级:C30</t>
  </si>
  <si>
    <t>010507006002</t>
  </si>
  <si>
    <t>1.部位:井壁
2.混凝土种类:预拌混凝土
3.混凝土强度等级:C30</t>
  </si>
  <si>
    <t>010512008001</t>
  </si>
  <si>
    <t>进线孔盖板</t>
  </si>
  <si>
    <t>010516002001</t>
  </si>
  <si>
    <t>预埋铁件</t>
  </si>
  <si>
    <t>1.钢材种类:Q235B、电缆沟埋件</t>
  </si>
  <si>
    <r>
      <t>1.做法:07J307-P7-3</t>
    </r>
    <r>
      <rPr>
        <sz val="9"/>
        <color indexed="63"/>
        <rFont val="宋体"/>
        <family val="0"/>
      </rPr>
      <t>2.</t>
    </r>
    <r>
      <rPr>
        <sz val="9"/>
        <color indexed="63"/>
        <rFont val="宋体"/>
        <family val="0"/>
      </rPr>
      <t>沟截面净空尺寸</t>
    </r>
    <r>
      <rPr>
        <sz val="9"/>
        <color indexed="63"/>
        <rFont val="宋体"/>
        <family val="0"/>
      </rPr>
      <t>:300*300
3.</t>
    </r>
    <r>
      <rPr>
        <sz val="9"/>
        <color indexed="63"/>
        <rFont val="宋体"/>
        <family val="0"/>
      </rPr>
      <t>混凝土种类</t>
    </r>
    <r>
      <rPr>
        <sz val="9"/>
        <color indexed="63"/>
        <rFont val="宋体"/>
        <family val="0"/>
      </rPr>
      <t>:C20
4.</t>
    </r>
    <r>
      <rPr>
        <sz val="9"/>
        <color indexed="63"/>
        <rFont val="宋体"/>
        <family val="0"/>
      </rPr>
      <t>混凝土强度等级</t>
    </r>
    <r>
      <rPr>
        <sz val="9"/>
        <color indexed="63"/>
        <rFont val="宋体"/>
        <family val="0"/>
      </rPr>
      <t>:</t>
    </r>
    <r>
      <rPr>
        <sz val="9"/>
        <color indexed="63"/>
        <rFont val="宋体"/>
        <family val="0"/>
      </rPr>
      <t>预拌混凝土</t>
    </r>
  </si>
  <si>
    <t>1.钢材品种、规格:φ20钢筋
2.钢梯形式:钢爬梯
3.油漆品种:金属面清理除锈，红丹打底（或刷防锈漆），刮腻子、磨光，调和漆两遍</t>
  </si>
  <si>
    <t>1.工程部位:加气混凝土砌体墙与混凝土梁、柱、墙连接部位（双面）
2.材料品种、规格:钉铺250mm宽耐碱玻纤网格布（钢丝网)水泥加强层加强</t>
  </si>
  <si>
    <t>070205001001</t>
  </si>
  <si>
    <t>铸铁盖板</t>
  </si>
  <si>
    <t>1.工程部位:排水沟
2.盖板规格型号:铸铁盖板</t>
  </si>
  <si>
    <t>070205001002</t>
  </si>
  <si>
    <t>1.工程部位:排水沟
2.盖板规格型号:金属排水箅子</t>
  </si>
  <si>
    <t>010606006001</t>
  </si>
  <si>
    <t>钢平台</t>
  </si>
  <si>
    <t>1.工程部位:电缆沟
2.钢材品种、规格:6mm厚花纹钢盖板
3.油漆品种:金属面清理除锈，红丹打底（或刷防锈漆），刮腻子、磨光，调和漆两遍</t>
  </si>
  <si>
    <t>1.门代号及洞口尺寸:M1524、1500*2400
2.门框、扇材质:70系列单框双玻铝塑复合成品门
3.玻璃品种、厚度:中空玻璃6+12A+6</t>
  </si>
  <si>
    <t>010802003001</t>
  </si>
  <si>
    <t>钢质防火门</t>
  </si>
  <si>
    <t>010802003002</t>
  </si>
  <si>
    <t>1.门代号及洞口尺寸:FM甲1024、1000*2400
2.门类型:甲级钢质防火门
3.其他:含闭门器</t>
  </si>
  <si>
    <t>010802003003</t>
  </si>
  <si>
    <t>1.门代号及洞口尺寸:FM丙1524、1500*2400
2.门类型:丙级钢质防火门
3.其他:含闭门器、顺位器</t>
  </si>
  <si>
    <t>010802004001</t>
  </si>
  <si>
    <t>防盗门</t>
  </si>
  <si>
    <t>1.门代号及洞口尺寸:M1、1800*2400
2.门类型:成品钢制防盗门</t>
  </si>
  <si>
    <t>010802004002</t>
  </si>
  <si>
    <t>1.门代号及洞口尺寸:M2、1000*2100
2.门类型:成品钢制防盗门</t>
  </si>
  <si>
    <t>1.框、扇材质:黑色70系列铝塑复合窗
2.玻璃品种、厚度:低辐射中空玻璃6+12A+6</t>
  </si>
  <si>
    <t>010807001002</t>
  </si>
  <si>
    <t>1.框、扇材质:铝合金百页窗</t>
  </si>
  <si>
    <t>1.工程部位:坡屋顶
2.做法:建施0104-07-瓦屋面
3.找平层材料种类、厚度:15mm厚1：水泥砂浆找平层,30mm厚1:3水泥砂浆，满铺钢丝网，用15号镀锌钢丝绑扎并与屋面板预埋的φ10钢筋头绑牢，1:1:4水泥白灰砂浆加水泥重的3%麻刀卧浆，最薄处20mm厚
4.瓦品种、规格:筒瓦</t>
  </si>
  <si>
    <t>1.门代号及洞口尺寸:FM甲1824、1800*2400
2.门类型:甲级钢质防火门
3.其他:含闭门器、顺位器</t>
  </si>
  <si>
    <t>1.防水部位:雨蓬
2.找平层厚度、砂浆配合比:25mm厚1:3水泥砂浆
3.卷材品种、规格、厚度:3mm厚SBS改性沥青防水卷材两道
4.保护层厚度、砂浆配合比:20mm厚1:2.5水泥砂浆保护层，每1m见方设分格缝</t>
  </si>
  <si>
    <t>1.防水部位:不上人屋面
2.做法:建施0104-02-屋面1
3.找平层材料种类、厚度:25mm厚1:3水泥砂浆
4.卷材品种、规格、厚度:3mm厚SBS改性沥青防水卷材两道
5.保护层厚度、砂浆配合比:20mm厚1:2.5水泥砂浆保护层，每1m见方设分格缝</t>
  </si>
  <si>
    <t>010902001003</t>
  </si>
  <si>
    <t>1.工程部位:消防水池、水泵房顶板
2.找平层做法:20mm厚1:2水泥砂浆找平
3.卷材品种、规格、厚度:4mm厚SBS改性沥青防水卷材，1.5mm厚自粘聚合物改性沥青防水卷材，0.3mm厚塑料隔离层</t>
  </si>
  <si>
    <t>010903001001</t>
  </si>
  <si>
    <t>墙面卷材防水</t>
  </si>
  <si>
    <t>1.工程部位:消防水池、水泵房侧壁
2.找平层做法:20mm厚1:2水泥砂浆找平
3.卷材品种、规格、厚度:4mm厚SBS改性沥青防水卷材，1.5mm厚自粘聚合物改性沥青防水卷材，0.3mm厚塑料隔离层</t>
  </si>
  <si>
    <t>010902006002</t>
  </si>
  <si>
    <t>010903003002</t>
  </si>
  <si>
    <t>1.工程部位:进线孔
2.砂浆厚度、配合比:20mm厚防水水泥砂浆</t>
  </si>
  <si>
    <t>010903003003</t>
  </si>
  <si>
    <t>1.工程部位:电缆沟
2.砂浆厚度、配合比:20mm厚防水水泥砂浆</t>
  </si>
  <si>
    <t>010903003004</t>
  </si>
  <si>
    <t>1.工程部位:排水沟
2.砂浆厚度、配合比:30mm厚1:2.5水泥砂浆</t>
  </si>
  <si>
    <t>010904001001</t>
  </si>
  <si>
    <t>楼（地）面卷材防水</t>
  </si>
  <si>
    <t>1.工程部位:消防水池、水泵房底板
2.找平层做法:20mm厚1:2水泥砂浆找平,刷其层处理剂一遍
3.卷材品种、规格、厚度:4mm厚SBS改性沥青防水卷材,1.5mm厚自粘聚合物改性沥青防水卷材，0.3mm厚塑料隔离层
4.保护层做法:50mm厚C20细石混凝土</t>
  </si>
  <si>
    <t>010904003001</t>
  </si>
  <si>
    <t>楼（地）面砂浆防水(防潮）</t>
  </si>
  <si>
    <t>010904003002</t>
  </si>
  <si>
    <t>010904003003</t>
  </si>
  <si>
    <t>1.保温隔热部位:不上人屋面
2.保温隔热材料品种、规格、厚度:1:6水泥焦渣找坡层最薄处30mm厚，80mm厚B1级石墨聚苯板</t>
  </si>
  <si>
    <t>011001001003</t>
  </si>
  <si>
    <t>1.工程部位:消防水池、水泵房顶板
2.保温隔热材料品种、规格、厚度:20mm厚1:2水泥砂浆找平，60mm厚石墨聚苯板</t>
  </si>
  <si>
    <t>011001003002</t>
  </si>
  <si>
    <t>1.工程部位:其他房间
2.做法:建施0104-02-地1
3.垫层材料种类、厚度:150mm厚3:7灰土，60mm厚C15混凝土
4.素水泥浆遍数:水泥浆一道（内掺建筑胶）
5.面层厚度、砂浆配合比:20mm厚1:2水泥砂浆，压实抹光</t>
  </si>
  <si>
    <t>011101001002</t>
  </si>
  <si>
    <t>1.工程部位:消防水池、水泵房
2.面层厚度、砂浆配合比:20mm厚1:2.5水泥砂浆抹面压光</t>
  </si>
  <si>
    <t>1.工程部位:休息室
2.做法:建施0104-02-地1
3.垫层材料种类、厚度:150mm厚3:7灰土，60mm厚C15混凝土
4.找平层厚度、砂浆配合比:素水泥浆一道（内掺建筑胶）
5.结合层厚度、砂浆配合比:20mm厚1:3干硬性水泥砂浆结合层（内掺建筑胶），5mm厚1:2.5水泥砂浆粘结层（内掺建筑胶）
6.面层材料品种、规格、颜色:10mm厚玻化地砖铺实拍平，水泥砂浆擦缝（规格为800*800）
7.酸洗、打蜡要求:满足设计和规范的要求</t>
  </si>
  <si>
    <r>
      <t xml:space="preserve">1.保温隔热部位:消防水池、水泵房侧壁
2.保温隔热方式:外保温
</t>
    </r>
    <r>
      <rPr>
        <sz val="9"/>
        <color indexed="63"/>
        <rFont val="宋体"/>
        <family val="0"/>
      </rPr>
      <t>3.</t>
    </r>
    <r>
      <rPr>
        <sz val="9"/>
        <color indexed="63"/>
        <rFont val="宋体"/>
        <family val="0"/>
      </rPr>
      <t>保温隔热面层材料品种、规格、性能</t>
    </r>
    <r>
      <rPr>
        <sz val="9"/>
        <color indexed="63"/>
        <rFont val="宋体"/>
        <family val="0"/>
      </rPr>
      <t>:20mm</t>
    </r>
    <r>
      <rPr>
        <sz val="9"/>
        <color indexed="63"/>
        <rFont val="宋体"/>
        <family val="0"/>
      </rPr>
      <t>厚</t>
    </r>
    <r>
      <rPr>
        <sz val="9"/>
        <color indexed="63"/>
        <rFont val="宋体"/>
        <family val="0"/>
      </rPr>
      <t>1:2</t>
    </r>
    <r>
      <rPr>
        <sz val="9"/>
        <color indexed="63"/>
        <rFont val="宋体"/>
        <family val="0"/>
      </rPr>
      <t>水泥砂浆找平，</t>
    </r>
    <r>
      <rPr>
        <sz val="9"/>
        <color indexed="63"/>
        <rFont val="宋体"/>
        <family val="0"/>
      </rPr>
      <t>60mm</t>
    </r>
    <r>
      <rPr>
        <sz val="9"/>
        <color indexed="63"/>
        <rFont val="宋体"/>
        <family val="0"/>
      </rPr>
      <t>厚石墨聚苯板</t>
    </r>
  </si>
  <si>
    <t>1.做法:建施0104-02-踢2
2.踢脚线高度:H=100mm
3.底层厚度、砂浆配合比:10mm厚1:3水泥砂浆打底扫毛或划出纹道
4.面层厚度、砂浆配合比:8mm厚1:2.5水泥砂浆罩面压实赶光</t>
  </si>
  <si>
    <t>1.做法:建施0104-02-踢1
2.踢脚线高度:H=100mm
3.粘贴层厚度、材料种类:6mm厚1:1:6水泥石灰膏砂浆打底扫毛，6mm厚1:2水泥砂浆（内掺建筑胶）粘结层
4.面层材料品种、规格、颜色:10mm厚铺地砖，稀水泥浆擦缝（地砖颜色、材质同地面）</t>
  </si>
  <si>
    <t>011106004001</t>
  </si>
  <si>
    <t>水泥砂浆楼梯面层</t>
  </si>
  <si>
    <t>1.做法:建施0104-02-地1
2.素水泥浆遍数:水泥浆一道（内掺建筑胶）
3.面层厚度、砂浆配合比:20mm厚1:2水泥砂浆，压实抹光
4.面层做法要求:符合设计及规范要求</t>
  </si>
  <si>
    <r>
      <t>1.工程部位:卫生间
2.做法:建施0104-02-地</t>
    </r>
    <r>
      <rPr>
        <sz val="9"/>
        <color indexed="63"/>
        <rFont val="宋体"/>
        <family val="0"/>
      </rPr>
      <t>2
3.</t>
    </r>
    <r>
      <rPr>
        <sz val="9"/>
        <color indexed="63"/>
        <rFont val="宋体"/>
        <family val="0"/>
      </rPr>
      <t>垫层材料种类、厚度</t>
    </r>
    <r>
      <rPr>
        <sz val="9"/>
        <color indexed="63"/>
        <rFont val="宋体"/>
        <family val="0"/>
      </rPr>
      <t>:150mm</t>
    </r>
    <r>
      <rPr>
        <sz val="9"/>
        <color indexed="63"/>
        <rFont val="宋体"/>
        <family val="0"/>
      </rPr>
      <t>厚</t>
    </r>
    <r>
      <rPr>
        <sz val="9"/>
        <color indexed="63"/>
        <rFont val="宋体"/>
        <family val="0"/>
      </rPr>
      <t>3:7</t>
    </r>
    <r>
      <rPr>
        <sz val="9"/>
        <color indexed="63"/>
        <rFont val="宋体"/>
        <family val="0"/>
      </rPr>
      <t>灰土，</t>
    </r>
    <r>
      <rPr>
        <sz val="9"/>
        <color indexed="63"/>
        <rFont val="宋体"/>
        <family val="0"/>
      </rPr>
      <t>60mm</t>
    </r>
    <r>
      <rPr>
        <sz val="9"/>
        <color indexed="63"/>
        <rFont val="宋体"/>
        <family val="0"/>
      </rPr>
      <t>厚</t>
    </r>
    <r>
      <rPr>
        <sz val="9"/>
        <color indexed="63"/>
        <rFont val="宋体"/>
        <family val="0"/>
      </rPr>
      <t>C15</t>
    </r>
    <r>
      <rPr>
        <sz val="9"/>
        <color indexed="63"/>
        <rFont val="宋体"/>
        <family val="0"/>
      </rPr>
      <t xml:space="preserve">混凝土
</t>
    </r>
    <r>
      <rPr>
        <sz val="9"/>
        <color indexed="63"/>
        <rFont val="宋体"/>
        <family val="0"/>
      </rPr>
      <t>4.</t>
    </r>
    <r>
      <rPr>
        <sz val="9"/>
        <color indexed="63"/>
        <rFont val="宋体"/>
        <family val="0"/>
      </rPr>
      <t>找平层厚度、砂浆配合比</t>
    </r>
    <r>
      <rPr>
        <sz val="9"/>
        <color indexed="63"/>
        <rFont val="宋体"/>
        <family val="0"/>
      </rPr>
      <t>:1:3</t>
    </r>
    <r>
      <rPr>
        <sz val="9"/>
        <color indexed="63"/>
        <rFont val="宋体"/>
        <family val="0"/>
      </rPr>
      <t>水泥砂浆找坡层，最薄处</t>
    </r>
    <r>
      <rPr>
        <sz val="9"/>
        <color indexed="63"/>
        <rFont val="宋体"/>
        <family val="0"/>
      </rPr>
      <t>20mm</t>
    </r>
    <r>
      <rPr>
        <sz val="9"/>
        <color indexed="63"/>
        <rFont val="宋体"/>
        <family val="0"/>
      </rPr>
      <t xml:space="preserve">厚，坡向地漏，一次抹平
</t>
    </r>
    <r>
      <rPr>
        <sz val="9"/>
        <color indexed="63"/>
        <rFont val="宋体"/>
        <family val="0"/>
      </rPr>
      <t>5.</t>
    </r>
    <r>
      <rPr>
        <sz val="9"/>
        <color indexed="63"/>
        <rFont val="宋体"/>
        <family val="0"/>
      </rPr>
      <t>结合层厚度、砂浆配合比</t>
    </r>
    <r>
      <rPr>
        <sz val="9"/>
        <color indexed="63"/>
        <rFont val="宋体"/>
        <family val="0"/>
      </rPr>
      <t>:30mm</t>
    </r>
    <r>
      <rPr>
        <sz val="9"/>
        <color indexed="63"/>
        <rFont val="宋体"/>
        <family val="0"/>
      </rPr>
      <t>厚</t>
    </r>
    <r>
      <rPr>
        <sz val="9"/>
        <color indexed="63"/>
        <rFont val="宋体"/>
        <family val="0"/>
      </rPr>
      <t>1:3</t>
    </r>
    <r>
      <rPr>
        <sz val="9"/>
        <color indexed="63"/>
        <rFont val="宋体"/>
        <family val="0"/>
      </rPr>
      <t xml:space="preserve">干硬性水泥砂浆结合层（内掺建筑胶）
</t>
    </r>
    <r>
      <rPr>
        <sz val="9"/>
        <color indexed="63"/>
        <rFont val="宋体"/>
        <family val="0"/>
      </rPr>
      <t>6.</t>
    </r>
    <r>
      <rPr>
        <sz val="9"/>
        <color indexed="63"/>
        <rFont val="宋体"/>
        <family val="0"/>
      </rPr>
      <t>面层材料品种、规格、颜色</t>
    </r>
    <r>
      <rPr>
        <sz val="9"/>
        <color indexed="63"/>
        <rFont val="宋体"/>
        <family val="0"/>
      </rPr>
      <t>:10mm</t>
    </r>
    <r>
      <rPr>
        <sz val="9"/>
        <color indexed="63"/>
        <rFont val="宋体"/>
        <family val="0"/>
      </rPr>
      <t>厚防滑地砖铺实拍平，干水泥擦缝（规格为</t>
    </r>
    <r>
      <rPr>
        <sz val="9"/>
        <color indexed="63"/>
        <rFont val="宋体"/>
        <family val="0"/>
      </rPr>
      <t>300*300</t>
    </r>
    <r>
      <rPr>
        <sz val="9"/>
        <color indexed="63"/>
        <rFont val="宋体"/>
        <family val="0"/>
      </rPr>
      <t xml:space="preserve">）
</t>
    </r>
    <r>
      <rPr>
        <sz val="9"/>
        <color indexed="63"/>
        <rFont val="宋体"/>
        <family val="0"/>
      </rPr>
      <t>7.</t>
    </r>
    <r>
      <rPr>
        <sz val="9"/>
        <color indexed="63"/>
        <rFont val="宋体"/>
        <family val="0"/>
      </rPr>
      <t>酸洗、打蜡要求</t>
    </r>
    <r>
      <rPr>
        <sz val="9"/>
        <color indexed="63"/>
        <rFont val="宋体"/>
        <family val="0"/>
      </rPr>
      <t>:</t>
    </r>
    <r>
      <rPr>
        <sz val="9"/>
        <color indexed="63"/>
        <rFont val="宋体"/>
        <family val="0"/>
      </rPr>
      <t>满足设计和规范的要求</t>
    </r>
  </si>
  <si>
    <t>1.工程部位:其他房间
2.做法:建施0104-02-内1
3.墙体类型:内墙面
4.底层厚度、砂浆配合比:界（抹）界面剂一道，10mm厚1:1:6水泥石灰膏砂浆打底扫毛
5.面层厚度、砂浆配合比:6mm厚1:0.3:5水泥石灰膏砂浆打底扫毛</t>
  </si>
  <si>
    <t>1.工程部位:消防水池、水泵房
2.墙体类型:外墙
3.面层厚度、砂浆配合比:20mm厚1:2.5水泥砂浆抹面压光</t>
  </si>
  <si>
    <t>011201001003</t>
  </si>
  <si>
    <t>1.工程部位:消防水池、水泵房
2.墙体类型:内墙
3.面层厚度、砂浆配合比:20mm厚1:2.5水泥砂浆抹面压光</t>
  </si>
  <si>
    <t>1.工程部位:卫生间
2.做法:建施0104-02-内2
3.墙体类型:内墙面
4.找平层厚度、砂浆配合比:刷（抹）界面剂一道，8mm厚1:1:6水泥石灰谊砂浆打底扫毛，6mm厚1:0.5:2.5水泥石灰膏砂浆压实抹平
5.结合层厚度、砂浆配合比:4mm厚水泥聚合物砂浆粘结层，揉挤压实
6.面层材料品种、规格、颜色:5~8mm厚面砖（规格为300*300）
7.缝宽、嵌缝材料种类:白水泥浆擦缝
8.磨光、酸洗、打蜡要求:满足设计和规范的要求</t>
  </si>
  <si>
    <t>1.工程部位:外墙墙裙
2.做法:建施0104-02、外墙2
3.安装方式:砂浆黏贴
4.底层厚度、砂浆配合比::8mm厚1:1:6水泥石灰膏砂浆打底扫毛或划出纹道，6mm厚1:2.5建筑胶水泥砂浆打底木抹子抹平
5.粘结层做法:5mm厚1:2建筑胶水泥砂浆粘接层
6.面层材料品种、规格、颜色:贴5mm~8mm厚浅灰釉面砖
7.缝宽、嵌缝材料种类:白水泥擦缝
8.磨光、酸洗、打蜡要求:满足设计和规范的要求</t>
  </si>
  <si>
    <t>011301001001</t>
  </si>
  <si>
    <t>天棚抹灰</t>
  </si>
  <si>
    <t>1.做法:建施0104-02-顶3
2.工程部位:室外雨蓬及入口门斗处
3.抹灰厚度、材料种类:7mm厚1:2.5防水水泥砂浆，压浆压光，5mm厚1:2.5防水水泥砂浆，原浆压光</t>
  </si>
  <si>
    <t>1.做法:建施0104-02-顶1
2.工程部位:其他房间
3.刮腻子遍数:3mm厚底层防裂腻子分遍找平，2mm厚面层耐水腻子找平
4.油漆品种、刷漆遍数:刷白色乳胶漆两遍</t>
  </si>
  <si>
    <t>1.工程部位:其他房间
2.做法:建施0104-02-内1
3.油漆品种、刷漆遍数:喷或刷白色内墙乳胶漆两遍</t>
  </si>
  <si>
    <t>1.工程部位:外墙面
2.油漆品种、刷漆遍数:真石漆</t>
  </si>
  <si>
    <t>011407002001</t>
  </si>
  <si>
    <t>天棚喷刷涂料</t>
  </si>
  <si>
    <t>1.工程部位:室外雨蓬及入口门斗处
2.做法:建施0104-02-顶3
3.涂料品种、喷刷遍数:外墙涂料</t>
  </si>
  <si>
    <t>A.15</t>
  </si>
  <si>
    <t>其他装饰工程</t>
  </si>
  <si>
    <t>011505006001</t>
  </si>
  <si>
    <t>浴巾架</t>
  </si>
  <si>
    <t>1.做法:青02J05-2-56/2</t>
  </si>
  <si>
    <t>011503001001</t>
  </si>
  <si>
    <t>金属扶手、栏杆、栏板</t>
  </si>
  <si>
    <t>1.工程部位:楼梯栏杆 H=1.1m、竖向杆件间距≤110mm
2.做法:青02J06-25/5、48/17
3.扶手材料种类、规格:木扶手
4.栏杆材料种类、规格:不锈钢方钢楼梯栏杆</t>
  </si>
  <si>
    <t>011505001001</t>
  </si>
  <si>
    <t>洗漱台</t>
  </si>
  <si>
    <t>1.做法:12J201-H9
2.基层材料:五夹板
3.填充层材料及规格:30mm厚岩棉板、12mm企口木板
4.面层材料及规格:0.8mm厚铝板</t>
  </si>
  <si>
    <r>
      <t>1.做法:青02J05-1-51/1</t>
    </r>
    <r>
      <rPr>
        <sz val="9"/>
        <color indexed="63"/>
        <rFont val="宋体"/>
        <family val="0"/>
      </rPr>
      <t xml:space="preserve"> 
2.材料品种、规格、颜色:大理石</t>
    </r>
  </si>
  <si>
    <t>设备用房给排水</t>
  </si>
  <si>
    <t>1.安装部位:室内
2.介质:给水
3.材质、规格:PP-R聚丙烯冷水管 DN20
4.连接形式:热熔连接
5.压力试验及吹、洗设计要求:水冲洗</t>
  </si>
  <si>
    <t>1.安装部位:室内
2.介质:热媒
3.规格、压力等级:DN20
4.连接形式:焊接
5.压力试验及吹、洗设计要求:水冲洗</t>
  </si>
  <si>
    <t>1.安装部位:室内
2.介质:排水
3.材质、规格: 柔性机制铸铁管 DN100
4.连接形式:卡箍连接</t>
  </si>
  <si>
    <t>031001005002</t>
  </si>
  <si>
    <t>031006012001</t>
  </si>
  <si>
    <t>热水器、开水炉</t>
  </si>
  <si>
    <t>1.能源种类:成品电开水器</t>
  </si>
  <si>
    <t>1.类型:自动排气阀
2.规格、压力等级:DN25</t>
  </si>
  <si>
    <t>031004003001</t>
  </si>
  <si>
    <t>洗脸盆</t>
  </si>
  <si>
    <t>1.类型:洗脸盆
2.组装形式:节水节能型</t>
  </si>
  <si>
    <t>031004010001</t>
  </si>
  <si>
    <t>淋浴器</t>
  </si>
  <si>
    <t>1.类型:淋浴器
2.组装形式:节水节能型</t>
  </si>
  <si>
    <t>030901013002</t>
  </si>
  <si>
    <t>1.形式:悬挂式灭火器
2.规格、型号:FZXA10/1.2</t>
  </si>
  <si>
    <t>高压部分</t>
  </si>
  <si>
    <t>030402017001</t>
  </si>
  <si>
    <t>高压成套配电柜</t>
  </si>
  <si>
    <t>1.名称:进线柜AH1
2.规格:800*1500*2300
3.基础型钢形式、规格:10#槽钢</t>
  </si>
  <si>
    <t>030402017002</t>
  </si>
  <si>
    <t>1.名称:电压互感器柜AH2
2.规格:800*1500*2300
3.基础型钢形式、规格:10#槽钢</t>
  </si>
  <si>
    <t>030402017003</t>
  </si>
  <si>
    <t>1.名称:计量柜AH3
2.规格:800*1500*2300
3.基础型钢形式、规格:10#槽钢</t>
  </si>
  <si>
    <t>030402017004</t>
  </si>
  <si>
    <t>1.名称:馈线柜AH4
2.规格:800*1500*2300
3.基础型钢形式、规格:10#槽钢</t>
  </si>
  <si>
    <t>030402017005</t>
  </si>
  <si>
    <t>1.名称:馈线柜AH5
2.规格:800*1500*2300
3.基础型钢形式、规格:10#槽钢</t>
  </si>
  <si>
    <t>低压部分</t>
  </si>
  <si>
    <t>030113010001</t>
  </si>
  <si>
    <t>电动发电机组</t>
  </si>
  <si>
    <t>1.名称:柴油发电机组</t>
  </si>
  <si>
    <t>030404004001</t>
  </si>
  <si>
    <t>低压开关柜(屏）</t>
  </si>
  <si>
    <t>1.名称:配电柜AA1
2.规格:600*1000*2200
3.基础型钢形式、规格:10#槽钢</t>
  </si>
  <si>
    <t>030404004002</t>
  </si>
  <si>
    <t>1.名称:配电柜AA2
2.规格:600*1000*2200
3.基础型钢形式、规格:10#槽钢</t>
  </si>
  <si>
    <t>030404004003</t>
  </si>
  <si>
    <t>1.名称:配电柜AA3
2.规格:1000*1000*2200
3.基础型钢形式、规格:10#槽钢</t>
  </si>
  <si>
    <t>030404004004</t>
  </si>
  <si>
    <t>1.名称:配电柜AA4
2.规格:600*1000*2200
3.基础型钢形式、规格:10#槽钢</t>
  </si>
  <si>
    <t>030404004005</t>
  </si>
  <si>
    <t>030404004006</t>
  </si>
  <si>
    <t>1.名称:配电柜AA6
2.规格:600*1000*2200
3.基础型钢形式、规格:10#槽钢</t>
  </si>
  <si>
    <t>030404004007</t>
  </si>
  <si>
    <t>1.名称:配电柜AA7
2.规格:600*1000*2200
3.基础型钢形式、规格:10#槽钢</t>
  </si>
  <si>
    <t>030404004008</t>
  </si>
  <si>
    <t>1.名称:配电柜AA8
2.规格:600*1000*2200
3.基础型钢形式、规格:10#槽钢</t>
  </si>
  <si>
    <t>030404004009</t>
  </si>
  <si>
    <t>1.名称:配电柜AA9
2.规格:600*1000*2200
3.基础型钢形式、规格:10#槽钢</t>
  </si>
  <si>
    <t>030404004010</t>
  </si>
  <si>
    <t>1.名称:配电柜AA10
2.规格:1000*1000*2200
3.基础型钢形式、规格:10#槽钢</t>
  </si>
  <si>
    <t>030404016001</t>
  </si>
  <si>
    <t>控制箱</t>
  </si>
  <si>
    <t>1.名称:锅炉循环泵控制箱ASB</t>
  </si>
  <si>
    <t>030404016002</t>
  </si>
  <si>
    <t>1.名称:生活泵控制箱ASH</t>
  </si>
  <si>
    <t>030404016003</t>
  </si>
  <si>
    <t>1.名称:潜污泵控制箱AQW</t>
  </si>
  <si>
    <t>1.名称:休息室照明箱ALX</t>
  </si>
  <si>
    <t>030404017002</t>
  </si>
  <si>
    <t>1.名称:配电箱ALM</t>
  </si>
  <si>
    <t>030404017003</t>
  </si>
  <si>
    <t>1.名称:消火栓泵双电源自动切换电源箱AXF</t>
  </si>
  <si>
    <t>1.名称:暗装翘板式开关
2.规格:250V 10A
3.安装方式:边距地1.3m</t>
  </si>
  <si>
    <t>1.名称:暗装翘板式双联开关
2.规格:250V 10A
3.安装方式:边距地1.3m</t>
  </si>
  <si>
    <r>
      <t xml:space="preserve">1.名称:配电柜AA5
2.规格:1000*1000*2200
</t>
    </r>
    <r>
      <rPr>
        <sz val="9"/>
        <color indexed="63"/>
        <rFont val="宋体"/>
        <family val="0"/>
      </rPr>
      <t>3.</t>
    </r>
    <r>
      <rPr>
        <sz val="9"/>
        <color indexed="63"/>
        <rFont val="宋体"/>
        <family val="0"/>
      </rPr>
      <t>基础型钢形式、规格</t>
    </r>
    <r>
      <rPr>
        <sz val="9"/>
        <color indexed="63"/>
        <rFont val="宋体"/>
        <family val="0"/>
      </rPr>
      <t>:10#</t>
    </r>
    <r>
      <rPr>
        <sz val="9"/>
        <color indexed="63"/>
        <rFont val="宋体"/>
        <family val="0"/>
      </rPr>
      <t>槽钢</t>
    </r>
  </si>
  <si>
    <t>030404034004</t>
  </si>
  <si>
    <t>1.名称:暗装翘板式四联开关
2.规格:250V 10A
3.安装方式:边距地1.3m</t>
  </si>
  <si>
    <t>030404034005</t>
  </si>
  <si>
    <t>1.名称:防爆双极开关
2.规格:250V 10A
3.安装方式:边距地1.3m</t>
  </si>
  <si>
    <t>030404034006</t>
  </si>
  <si>
    <t>1.名称:双控开关
2.规格:250V 10A
3.安装方式:边距地1.3m</t>
  </si>
  <si>
    <t>1.名称:安全型三极暗装插座
2.规格:250V 10A</t>
  </si>
  <si>
    <t>1.名称:带保护极的单相密闭插座
2.规格:250V 10A
3.安装方式:边距地0.3m</t>
  </si>
  <si>
    <t>1.名称:热水器插座
2.规格:250V 16A
3.安装方式:边距地2.2m</t>
  </si>
  <si>
    <t>030406006001</t>
  </si>
  <si>
    <t>低压交流异步电动机</t>
  </si>
  <si>
    <t>1.名称:低压交流异步电动机
2.容量(kW):3KW以内</t>
  </si>
  <si>
    <t>030406006002</t>
  </si>
  <si>
    <t>1.名称:低压交流异步电动机
2.容量(kW):13KW以内</t>
  </si>
  <si>
    <t>030406006003</t>
  </si>
  <si>
    <t>1.名称:低压交流异步电动机
2.容量(kW):30KW以内</t>
  </si>
  <si>
    <t>1.名称:电力电缆
2.型号:WDZCN-YJY
3.规格:4*25+1*16</t>
  </si>
  <si>
    <t>030408001002</t>
  </si>
  <si>
    <t>1.名称:电力电缆
2.型号:WDZCN-YJY
3.规格:5*16</t>
  </si>
  <si>
    <r>
      <t xml:space="preserve">1.名称:暗装翘板式三联开关
</t>
    </r>
    <r>
      <rPr>
        <sz val="9"/>
        <color indexed="63"/>
        <rFont val="宋体"/>
        <family val="0"/>
      </rPr>
      <t>2.</t>
    </r>
    <r>
      <rPr>
        <sz val="9"/>
        <color indexed="63"/>
        <rFont val="宋体"/>
        <family val="0"/>
      </rPr>
      <t>规格</t>
    </r>
    <r>
      <rPr>
        <sz val="9"/>
        <color indexed="63"/>
        <rFont val="宋体"/>
        <family val="0"/>
      </rPr>
      <t>:250V 10A
3.</t>
    </r>
    <r>
      <rPr>
        <sz val="9"/>
        <color indexed="63"/>
        <rFont val="宋体"/>
        <family val="0"/>
      </rPr>
      <t>安装方式</t>
    </r>
    <r>
      <rPr>
        <sz val="9"/>
        <color indexed="63"/>
        <rFont val="宋体"/>
        <family val="0"/>
      </rPr>
      <t>:</t>
    </r>
    <r>
      <rPr>
        <sz val="9"/>
        <color indexed="63"/>
        <rFont val="宋体"/>
        <family val="0"/>
      </rPr>
      <t>边距地</t>
    </r>
    <r>
      <rPr>
        <sz val="9"/>
        <color indexed="63"/>
        <rFont val="宋体"/>
        <family val="0"/>
      </rPr>
      <t>1.3m</t>
    </r>
  </si>
  <si>
    <t>030408001003</t>
  </si>
  <si>
    <t>1.名称:电力电缆
2.型号:NH-YJY
3.规格:5*6</t>
  </si>
  <si>
    <t>030408001004</t>
  </si>
  <si>
    <t>1.名称:电力电缆
2.型号:YJV22
3.规格:4*150+1*95</t>
  </si>
  <si>
    <t>030408001005</t>
  </si>
  <si>
    <t>1.名称:电力电缆
2.型号:YJV22
3.规格:4*25+1*16</t>
  </si>
  <si>
    <t>030408001006</t>
  </si>
  <si>
    <t>1.名称:电力电缆
2.型号:ZR-YJV22
3.规格:4*150+1*95</t>
  </si>
  <si>
    <t>030408001007</t>
  </si>
  <si>
    <t>1.名称:电力电缆
2.型号:YJV22
3.规格:4*35+1*16</t>
  </si>
  <si>
    <t>030408001008</t>
  </si>
  <si>
    <t>1.名称:电力电缆
2.型号:ZR-YJV22
3.规格:4*35+1*16</t>
  </si>
  <si>
    <t>030408001009</t>
  </si>
  <si>
    <t>1.名称:电力电缆
2.型号:WDZCN-YJY
3.规格:5*6</t>
  </si>
  <si>
    <t>030408001010</t>
  </si>
  <si>
    <t>1.名称:电力电缆
2.型号:NH-YJV
3.规格:3*150+2*95</t>
  </si>
  <si>
    <t>030408001011</t>
  </si>
  <si>
    <t>1.名称:电力电缆
2.型号:YJV
3.规格:3*95+2*50</t>
  </si>
  <si>
    <t>030408001012</t>
  </si>
  <si>
    <t>1.名称:电力电缆
2.型号:YJV22
3.规格:5*6</t>
  </si>
  <si>
    <t>030408001013</t>
  </si>
  <si>
    <t>1.名称:电力电缆
2.型号:WDZ-YJY
3.规格:4*6</t>
  </si>
  <si>
    <t>030408001014</t>
  </si>
  <si>
    <t>1.名称:电力电缆
2.型号:NH-YJY
3.规格:3*6</t>
  </si>
  <si>
    <t>030408001015</t>
  </si>
  <si>
    <t>1.名称:电力电缆
2.型号:NG-A(BTLY)
3.规格:5*4</t>
  </si>
  <si>
    <t>030408001016</t>
  </si>
  <si>
    <t>1.名称:电力电缆
2.型号:WDZBN-YJY
3.规格:4*10</t>
  </si>
  <si>
    <t>030408001017</t>
  </si>
  <si>
    <t>1.名称:电力电缆
2.型号:WDZBN-YJY
3.规格:3*10</t>
  </si>
  <si>
    <t>030408001018</t>
  </si>
  <si>
    <t>1.名称:电力电缆
2.型号:WDZBN-YJY
3.规格:4*2.5</t>
  </si>
  <si>
    <t>1.名称:电力电缆头
2.型号:WDZCN-YJY
3.规格:4*25+1*16</t>
  </si>
  <si>
    <t>030408006002</t>
  </si>
  <si>
    <t>1.名称:电力电缆头
2.型号:WDZCN-YJY
3.规格:5*16</t>
  </si>
  <si>
    <t>030408006003</t>
  </si>
  <si>
    <t>1.名称:电力电缆头
2.型号:NH-YJY
3.规格:5*6</t>
  </si>
  <si>
    <t>030408006004</t>
  </si>
  <si>
    <t>1.名称:电力电缆头
2.型号:YJV22
3.规格:4*150+1*95</t>
  </si>
  <si>
    <t>030408006005</t>
  </si>
  <si>
    <t>1.名称:电力电缆头
2.型号:YJV22
3.规格:4*25+1*16</t>
  </si>
  <si>
    <t>030408006006</t>
  </si>
  <si>
    <t>1.名称:电力电缆头
2.型号:ZR-YJV22
3.规格:4*150+1*95</t>
  </si>
  <si>
    <t>030408006007</t>
  </si>
  <si>
    <t>1.名称:电力电缆头
2.型号:YJV22
3.规格:4*35+1*16</t>
  </si>
  <si>
    <t>030408006008</t>
  </si>
  <si>
    <t>1.名称:电力电缆头
2.型号:ZR-YJV22
3.规格:4*35+1*16</t>
  </si>
  <si>
    <t>030408006009</t>
  </si>
  <si>
    <t>1.名称:电力电缆头
2.型号:WDZCN-YJY
3.规格:5*6</t>
  </si>
  <si>
    <t>030408006010</t>
  </si>
  <si>
    <t>1.名称:电力电缆头
2.型号:NH-YJV
3.规格:3*150+2*95</t>
  </si>
  <si>
    <t>030408006011</t>
  </si>
  <si>
    <t>1.名称:电力电缆头
2.型号:YJV
3.规格:3*95+2*50</t>
  </si>
  <si>
    <t>030408006012</t>
  </si>
  <si>
    <t>1.名称:电力电缆头
2.型号:YJV22
3.规格:5*6</t>
  </si>
  <si>
    <t>030408006013</t>
  </si>
  <si>
    <t>1.名称:电力电缆头
2.型号:WDZ-YJY
3.规格:4*6</t>
  </si>
  <si>
    <t>030408006014</t>
  </si>
  <si>
    <t>1.名称:电力电缆头
2.型号:NH-YJY
3.规格:3*6</t>
  </si>
  <si>
    <t>030408006015</t>
  </si>
  <si>
    <t>1.名称:电力电缆头
2.型号:NG-A(BTLY)
3.规格:5*4</t>
  </si>
  <si>
    <t>030408006016</t>
  </si>
  <si>
    <t>1.名称:电力电缆头
2.型号:WDZBN-YJY
3.规格:4*10</t>
  </si>
  <si>
    <t>030408006017</t>
  </si>
  <si>
    <t>1.名称:电力电缆头
2.型号:WDZBN-YJY
3.规格:3*10</t>
  </si>
  <si>
    <t>030408006018</t>
  </si>
  <si>
    <t>1.名称:电力电缆头
2.型号:WDZBN-YJY
3.规格:4*2.5</t>
  </si>
  <si>
    <t>1.名称:钢管
2.材质:A3
3.规格:SC-80
4.配置形式:暗配</t>
  </si>
  <si>
    <t>1.名称:钢管
2.材质:A3
3.规格:SC-50
4.配置形式:暗配</t>
  </si>
  <si>
    <t>1.名称:钢管
2.材质:A3
3.规格:SC-32
4.配置形式:暗配</t>
  </si>
  <si>
    <t>030411001004</t>
  </si>
  <si>
    <t>1.名称:钢管
2.材质:A3
3.规格:SC-25
4.配置形式:暗配</t>
  </si>
  <si>
    <t>030411001005</t>
  </si>
  <si>
    <t>1.名称:钢管
2.材质:A3
3.规格:SC-20
4.配置形式:暗配</t>
  </si>
  <si>
    <t>1.名称:配线
2.配线形式:管内穿线
3.型号:WDZ-BV
4.规格:2.5mm2</t>
  </si>
  <si>
    <t>1.名称:配线
2.配线形式:管内穿线
3.型号:WDZ-BYJ
4.规格:2.5mm2</t>
  </si>
  <si>
    <t>1.名称:配线
2.配线形式:管内穿线
3.型号:WDZ-BYJ
4.规格:4mm2</t>
  </si>
  <si>
    <t>030411004004</t>
  </si>
  <si>
    <t>1.名称:配线
2.配线形式:管内穿线
3.型号:ZR-BV
4.规格:2.5mm2</t>
  </si>
  <si>
    <t>1.名称:防水防尘灯
2.规格:22W
3.安装形式:吸顶</t>
  </si>
  <si>
    <t>030412002002</t>
  </si>
  <si>
    <t>1.名称:防水防尘灯（带蓄电池）
2.规格:28W，带阻燃保护罩
3.安装形式:吸顶</t>
  </si>
  <si>
    <t>1.名称:吸顶灯
2.规格:22W
3.类型:吸顶</t>
  </si>
  <si>
    <t>1.名称:单管荧光灯
2.规格:28W
3.安装形式:吸顶</t>
  </si>
  <si>
    <t>030412005002</t>
  </si>
  <si>
    <t>1.名称:壁装单管荧光灯（带蓄电池）
2.规格:28W
3.安装形式:边距地2.8m</t>
  </si>
  <si>
    <t>030412005003</t>
  </si>
  <si>
    <t>1.名称:双管荧光灯（带蓄电池）
2.规格:2*28W
3.安装形式:吸顶</t>
  </si>
  <si>
    <t>030412002003</t>
  </si>
  <si>
    <t>030414006001</t>
  </si>
  <si>
    <t>事故照明切换装置</t>
  </si>
  <si>
    <t>1.名称:事故照明切换装置系统调试</t>
  </si>
  <si>
    <r>
      <t xml:space="preserve">1.名称:隔爆灯
2.规格:22W
</t>
    </r>
    <r>
      <rPr>
        <sz val="9"/>
        <color indexed="63"/>
        <rFont val="宋体"/>
        <family val="0"/>
      </rPr>
      <t>3.</t>
    </r>
    <r>
      <rPr>
        <sz val="9"/>
        <color indexed="63"/>
        <rFont val="宋体"/>
        <family val="0"/>
      </rPr>
      <t>安装形式</t>
    </r>
    <r>
      <rPr>
        <sz val="9"/>
        <color indexed="63"/>
        <rFont val="宋体"/>
        <family val="0"/>
      </rPr>
      <t>:</t>
    </r>
    <r>
      <rPr>
        <sz val="9"/>
        <color indexed="63"/>
        <rFont val="宋体"/>
        <family val="0"/>
      </rPr>
      <t>吸顶</t>
    </r>
  </si>
  <si>
    <t>锅炉房</t>
  </si>
  <si>
    <t>1.安装部位:室内
2.介质:热媒
3.规格、压力等级:DN80
4.连接形式:焊接
5.压力试验及吹、洗设计要求:水冲洗</t>
  </si>
  <si>
    <t>1.安装部位:室内
2.介质:热媒
3.规格、压力等级:DN65
4.连接形式:焊接
5.压力试验及吹、洗设计要求:水冲洗</t>
  </si>
  <si>
    <t>031001002003</t>
  </si>
  <si>
    <t>1.安装部位:室内
2.介质:热媒
3.规格、压力等级:DN40
4.连接形式:焊接
5.压力试验及吹、洗设计要求:水冲洗</t>
  </si>
  <si>
    <t>1.类型:闸阀
2.规格、压力等级:DN50</t>
  </si>
  <si>
    <t>1.类型:止回阀
2.规格、压力等级:DN50</t>
  </si>
  <si>
    <t>031003003003</t>
  </si>
  <si>
    <t>1.类型:闸阀
2.规格、压力等级:DN32</t>
  </si>
  <si>
    <t>031003003004</t>
  </si>
  <si>
    <t>1.类型:闸阀
2.规格、压力等级:DN65</t>
  </si>
  <si>
    <t>031003003005</t>
  </si>
  <si>
    <t>1.类型:止回阀
2.规格、压力等级:DN65</t>
  </si>
  <si>
    <t>031003010001</t>
  </si>
  <si>
    <t>软接头(软管）</t>
  </si>
  <si>
    <t>1.材质:软接头
2.规格:DN65</t>
  </si>
  <si>
    <t>030113015001</t>
  </si>
  <si>
    <t>过滤器</t>
  </si>
  <si>
    <t>1.名称:过滤器
2.规格:DN65</t>
  </si>
  <si>
    <t>030601002001</t>
  </si>
  <si>
    <t>压力仪表</t>
  </si>
  <si>
    <t>1.名称:压力表</t>
  </si>
  <si>
    <t>030601001001</t>
  </si>
  <si>
    <t>温度仪表</t>
  </si>
  <si>
    <t>1.名称:温度计</t>
  </si>
  <si>
    <t>支</t>
  </si>
  <si>
    <t>031003003006</t>
  </si>
  <si>
    <t>1.类型:闸阀
2.规格、压力等级:DN40</t>
  </si>
  <si>
    <t>031003010002</t>
  </si>
  <si>
    <t>1.材质:软接头
2.规格:DN40</t>
  </si>
  <si>
    <t>031003003007</t>
  </si>
  <si>
    <t>1.类型:启闭阀
2.规格、压力等级:DN40</t>
  </si>
  <si>
    <t>030224001001</t>
  </si>
  <si>
    <t>成套整装锅炉</t>
  </si>
  <si>
    <t>1.结构形式:电热水锅炉
2.蒸汽出率(t/h):热水供回水温度75/50℃;热水流量4m3/h;压降16kPa;额定热效率:≥97%;配电功率:120kW(380V);机组参考尺寸:1250x700x1200;参考运行重量:0.75T
3.热功率（MW):额定供热量:117KW</t>
  </si>
  <si>
    <t>030109012001</t>
  </si>
  <si>
    <t>其他泵</t>
  </si>
  <si>
    <t>1.名称:循环水泵
2.规格:流量:6.6m3/h;扬程:28m;转速:2950r/min;电机功率:1.5kW(380V);类型:低噪声卧式离心泵;水泵效率:&gt;40%基础参考尺寸:800x600;参考运行重量:44kg</t>
  </si>
  <si>
    <t>030225002001</t>
  </si>
  <si>
    <t>水处理设备</t>
  </si>
  <si>
    <t>1.名称:全自动软化水处理器
2.型号:产水量4T/h;输入功率:500W(220V),双阀双罐,一用一备,连续出水,单罐参考尺寸D*H:400x1650;参考运行重量:0.5T</t>
  </si>
  <si>
    <t>031006015001</t>
  </si>
  <si>
    <t>水箱</t>
  </si>
  <si>
    <t>1.材质、类型:不锈钢软化水箱
2.型号、规格:容积1m3;参考尺寸:1100x1100x1100水箱的详细做法参见图标图集(03R401)</t>
  </si>
  <si>
    <t>031006002001</t>
  </si>
  <si>
    <t>稳压给水设备</t>
  </si>
  <si>
    <t>031006008001</t>
  </si>
  <si>
    <t>水处理器</t>
  </si>
  <si>
    <t>1.类型:旁流综合水处理器
2.型号、规格:参考型号:WD-32PLZH/I-1.0进出口径:DN32;配电功率:400W(220V)参考尺寸:900x500x1400</t>
  </si>
  <si>
    <t>暖通</t>
  </si>
  <si>
    <t>031001002004</t>
  </si>
  <si>
    <t>031001002005</t>
  </si>
  <si>
    <r>
      <t>1.设备名称:自动补水排气定压机组
2.型号、规格:定压:0.12MPa,定压精度:0.02MPa,补水泵2台,单台参数:流量0.2m3/h,扬程</t>
    </r>
    <r>
      <rPr>
        <sz val="9"/>
        <color indexed="63"/>
        <rFont val="宋体"/>
        <family val="0"/>
      </rPr>
      <t>19m,</t>
    </r>
    <r>
      <rPr>
        <sz val="9"/>
        <color indexed="63"/>
        <rFont val="宋体"/>
        <family val="0"/>
      </rPr>
      <t>功率</t>
    </r>
    <r>
      <rPr>
        <sz val="9"/>
        <color indexed="63"/>
        <rFont val="宋体"/>
        <family val="0"/>
      </rPr>
      <t>:0.55kW,</t>
    </r>
    <r>
      <rPr>
        <sz val="9"/>
        <color indexed="63"/>
        <rFont val="宋体"/>
        <family val="0"/>
      </rPr>
      <t>启泵压力</t>
    </r>
    <r>
      <rPr>
        <sz val="9"/>
        <color indexed="63"/>
        <rFont val="宋体"/>
        <family val="0"/>
      </rPr>
      <t>:0.14MPa,</t>
    </r>
    <r>
      <rPr>
        <sz val="9"/>
        <color indexed="63"/>
        <rFont val="宋体"/>
        <family val="0"/>
      </rPr>
      <t>停泵压力</t>
    </r>
    <r>
      <rPr>
        <sz val="9"/>
        <color indexed="63"/>
        <rFont val="宋体"/>
        <family val="0"/>
      </rPr>
      <t>:0.21MPa</t>
    </r>
    <r>
      <rPr>
        <sz val="9"/>
        <color indexed="63"/>
        <rFont val="宋体"/>
        <family val="0"/>
      </rPr>
      <t>电磁阀开启压力</t>
    </r>
    <r>
      <rPr>
        <sz val="9"/>
        <color indexed="63"/>
        <rFont val="宋体"/>
        <family val="0"/>
      </rPr>
      <t>:0.24MPa,</t>
    </r>
    <r>
      <rPr>
        <sz val="9"/>
        <color indexed="63"/>
        <rFont val="宋体"/>
        <family val="0"/>
      </rPr>
      <t>安全阀开启压力</t>
    </r>
    <r>
      <rPr>
        <sz val="9"/>
        <color indexed="63"/>
        <rFont val="宋体"/>
        <family val="0"/>
      </rPr>
      <t>:0.26MPa</t>
    </r>
    <r>
      <rPr>
        <sz val="9"/>
        <color indexed="63"/>
        <rFont val="宋体"/>
        <family val="0"/>
      </rPr>
      <t>具有自动排气功能</t>
    </r>
    <r>
      <rPr>
        <sz val="9"/>
        <color indexed="63"/>
        <rFont val="宋体"/>
        <family val="0"/>
      </rPr>
      <t>,</t>
    </r>
    <r>
      <rPr>
        <sz val="9"/>
        <color indexed="63"/>
        <rFont val="宋体"/>
        <family val="0"/>
      </rPr>
      <t>基座参考尺寸</t>
    </r>
    <r>
      <rPr>
        <sz val="9"/>
        <color indexed="63"/>
        <rFont val="宋体"/>
        <family val="0"/>
      </rPr>
      <t>:1400x800</t>
    </r>
  </si>
  <si>
    <t>1.类型:电取暖器
2.型号、规格:1.6KW 220V</t>
  </si>
  <si>
    <t>1.类型:电取暖器
2.型号、规格:2.0KW 220V</t>
  </si>
  <si>
    <t>030108003001</t>
  </si>
  <si>
    <t>轴流通风机</t>
  </si>
  <si>
    <t>1.名称:壁式轴流风机
2.规格:风量:826m³/h 全压39pa 功率:25w 电压:220v</t>
  </si>
  <si>
    <t>030108003002</t>
  </si>
  <si>
    <t>1.名称:壁式轴流风机
2.规格:风量:1507m³/h 全压54pa 功率:40w 电压:220v</t>
  </si>
  <si>
    <t>030108003003</t>
  </si>
  <si>
    <t>1.名称:壁式轴流风机
2.规格:风量:2208m³/h 全压69pa 功率:60w 电压:220v</t>
  </si>
  <si>
    <t>030108003004</t>
  </si>
  <si>
    <t>1.名称:壁式轴流风机
2.规格:风量:3922m³/h 全压90pa 功率:120w 电压:220v</t>
  </si>
  <si>
    <t>030108003005</t>
  </si>
  <si>
    <t>1.名称:壁式轴流风机
2.规格:风量:20000m³/h 全压160pa 功率:1.5Kw 电压:380v</t>
  </si>
  <si>
    <t>030108006001</t>
  </si>
  <si>
    <t>其他风机</t>
  </si>
  <si>
    <t>1.名称:天花排风扇
2.规格:风量:150m³/h 全压150pa 功率:25w 电压220v</t>
  </si>
  <si>
    <t>030704001001</t>
  </si>
  <si>
    <t>通风工程检测、调试</t>
  </si>
  <si>
    <r>
      <t xml:space="preserve">1.类型:高阻恒温控制阀
</t>
    </r>
    <r>
      <rPr>
        <sz val="9"/>
        <color indexed="63"/>
        <rFont val="宋体"/>
        <family val="0"/>
      </rPr>
      <t>2.</t>
    </r>
    <r>
      <rPr>
        <sz val="9"/>
        <color indexed="63"/>
        <rFont val="宋体"/>
        <family val="0"/>
      </rPr>
      <t>规格、压力等级</t>
    </r>
    <r>
      <rPr>
        <sz val="9"/>
        <color indexed="63"/>
        <rFont val="宋体"/>
        <family val="0"/>
      </rPr>
      <t>:DN20</t>
    </r>
  </si>
  <si>
    <t>031001007001</t>
  </si>
  <si>
    <t>复合管</t>
  </si>
  <si>
    <t>1.安装部位:室内
2.介质:给水
3.材质、规格:PSP钢塑复合管 DN100
4.连接形式:双热熔连接
5.压力试验及吹、洗设计要求:水冲洗、试压</t>
  </si>
  <si>
    <t>031001007002</t>
  </si>
  <si>
    <t>1.安装部位:室内
2.介质:给水
3.材质、规格:PSP钢塑复合管 DN80
4.连接形式:双热熔连接
5.压力试验及吹、洗设计要求:水冲洗、试压</t>
  </si>
  <si>
    <t>031001007003</t>
  </si>
  <si>
    <t>1.安装部位:室内
2.介质:给水
3.材质、规格:PSP钢塑复合管 DN50
4.连接形式:双热熔连接
5.压力试验及吹、洗设计要求:水冲洗、试压</t>
  </si>
  <si>
    <t>030901002001</t>
  </si>
  <si>
    <t>消火栓钢管</t>
  </si>
  <si>
    <t>1.安装部位:室内
2.材质、规格:内外热浸镀锌钢管 DN250
3.连接形式:卡箍连接
4.压力试验及冲洗设计要求:水冲洗、试压</t>
  </si>
  <si>
    <t>030901002002</t>
  </si>
  <si>
    <t>1.安装部位:室内
2.材质、规格:内外热浸镀锌钢管 DN200
3.连接形式:卡箍连接
4.压力试验及冲洗设计要求:水冲洗、试压</t>
  </si>
  <si>
    <t>030901002003</t>
  </si>
  <si>
    <t>1.安装部位:室内
2.材质、规格:内外热浸镀锌钢管 DN150
3.连接形式:卡箍连接
4.压力试验及冲洗设计要求:水冲洗、试压</t>
  </si>
  <si>
    <t>030901002004</t>
  </si>
  <si>
    <t>030901002005</t>
  </si>
  <si>
    <t>1.安装部位:室内
2.材质、规格:内外热浸镀锌钢管 DN80
3.连接形式:卡箍连接
4.压力试验及冲洗设计要求:水冲洗、试压</t>
  </si>
  <si>
    <t>030901002006</t>
  </si>
  <si>
    <t>1.安装部位:室内
2.材质、规格:内外热浸镀锌钢管 DN65
3.连接形式:卡箍连接
4.压力试验及冲洗设计要求:水冲洗、试压</t>
  </si>
  <si>
    <t>031001001001</t>
  </si>
  <si>
    <t>镀锌钢管</t>
  </si>
  <si>
    <t>1.安装部位:室内
2.介质:机械排水
3.规格、压力等级:DN80
4.连接形式:螺纹连接</t>
  </si>
  <si>
    <t>1.类型:明杆闸阀
2.材质:碳钢
3.规格、压力等级:DN250 Z45T-1.6
4.连接形式:法兰连接</t>
  </si>
  <si>
    <t>1.类型:明杆闸阀
2.材质:碳钢
3.规格、压力等级:DN200 Z45T-1.6
4.连接形式:法兰连接</t>
  </si>
  <si>
    <t>1.类型:明杆闸阀
2.材质:碳钢
3.规格、压力等级:DN150 Z45T-1.6
4.连接形式:法兰连接</t>
  </si>
  <si>
    <t>1.类型:明杆闸阀
2.材质:碳钢
3.规格、压力等级:DN100 Z45T-1.6
4.连接形式:法兰连接</t>
  </si>
  <si>
    <t>1.类型:明杆闸阀
2.材质:碳钢
3.规格、压力等级:DN80 Z45T-1.6
4.连接形式:法兰连接</t>
  </si>
  <si>
    <r>
      <t xml:space="preserve">1.安装部位:室内
2.材质、规格:内外热浸镀锌钢管 DN100
3.连接形式:卡箍连接
</t>
    </r>
    <r>
      <rPr>
        <sz val="9"/>
        <color indexed="63"/>
        <rFont val="宋体"/>
        <family val="0"/>
      </rPr>
      <t>4.</t>
    </r>
    <r>
      <rPr>
        <sz val="9"/>
        <color indexed="63"/>
        <rFont val="宋体"/>
        <family val="0"/>
      </rPr>
      <t>压力试验及冲洗设计要求</t>
    </r>
    <r>
      <rPr>
        <sz val="9"/>
        <color indexed="63"/>
        <rFont val="宋体"/>
        <family val="0"/>
      </rPr>
      <t>:</t>
    </r>
    <r>
      <rPr>
        <sz val="9"/>
        <color indexed="63"/>
        <rFont val="宋体"/>
        <family val="0"/>
      </rPr>
      <t>水冲洗、试压</t>
    </r>
  </si>
  <si>
    <t>1.类型:蝶阀
2.材质:碳钢
3.规格、压力等级:DN150  D71X-1.6
4.连接形式:法兰连接</t>
  </si>
  <si>
    <t>031003003008</t>
  </si>
  <si>
    <t>1.类型:蝶阀
2.材质:碳钢
3.规格、压力等级:DN100  D71X-1.6
4.连接形式:法兰连接</t>
  </si>
  <si>
    <t>031003003009</t>
  </si>
  <si>
    <t>1.类型:蝶阀
2.材质:碳钢
3.规格、压力等级:DN80  D71X-1.6
4.连接形式:法兰连接</t>
  </si>
  <si>
    <t>031003003010</t>
  </si>
  <si>
    <t>1.类型:蝶阀
2.材质:碳钢
3.规格、压力等级:DN65  D71X-1.6
4.连接形式:法兰连接</t>
  </si>
  <si>
    <t>031003003011</t>
  </si>
  <si>
    <t>1.类型:缓闭止回阀
2.材质:碳钢
3.规格、压力等级:DN200
4.连接形式:法兰连接</t>
  </si>
  <si>
    <t>031003003012</t>
  </si>
  <si>
    <t>1.类型:缓闭止回阀
2.材质:碳钢
3.规格、压力等级:DN100
4.连接形式:法兰连接</t>
  </si>
  <si>
    <t>031003003013</t>
  </si>
  <si>
    <t>1.类型:蝶式止回阀
2.材质:碳钢
3.规格、压力等级:DN50
4.连接形式:法兰连接</t>
  </si>
  <si>
    <t>1.材质:可曲绕橡胶接头
2.规格:DN200
3.连接形式:法兰连接</t>
  </si>
  <si>
    <t>1.材质:可曲绕橡胶接头
2.规格:DN150
3.连接形式:法兰连接</t>
  </si>
  <si>
    <t>031003010003</t>
  </si>
  <si>
    <r>
      <t>1.类型:蝶阀
2.材质:碳钢
3.规格、压力等级:</t>
    </r>
    <r>
      <rPr>
        <sz val="9"/>
        <color indexed="63"/>
        <rFont val="宋体"/>
        <family val="0"/>
      </rPr>
      <t>DN200 D71X-1.6
4.</t>
    </r>
    <r>
      <rPr>
        <sz val="9"/>
        <color indexed="63"/>
        <rFont val="宋体"/>
        <family val="0"/>
      </rPr>
      <t>连接形式</t>
    </r>
    <r>
      <rPr>
        <sz val="9"/>
        <color indexed="63"/>
        <rFont val="宋体"/>
        <family val="0"/>
      </rPr>
      <t>:</t>
    </r>
    <r>
      <rPr>
        <sz val="9"/>
        <color indexed="63"/>
        <rFont val="宋体"/>
        <family val="0"/>
      </rPr>
      <t>法兰连接</t>
    </r>
  </si>
  <si>
    <t>031003010004</t>
  </si>
  <si>
    <t>1.材质:可曲绕橡胶接头
2.规格:DN50
3.连接形式:法兰连接</t>
  </si>
  <si>
    <t>031003003014</t>
  </si>
  <si>
    <t>1.类型:电磁阀
2.材质:碳钢
3.规格、压力等级:DN100
4.连接形式:法兰连接</t>
  </si>
  <si>
    <t>031003003015</t>
  </si>
  <si>
    <t>1.类型:电磁阀
2.材质:碳钢
3.规格、压力等级:DN80
4.连接形式:法兰连接</t>
  </si>
  <si>
    <t>031003003016</t>
  </si>
  <si>
    <t>1.类型:泄压阀
2.材质:碳钢
3.规格、压力等级:DN200
4.连接形式:法兰连接</t>
  </si>
  <si>
    <t>031003003017</t>
  </si>
  <si>
    <t>1.类型:泄水阀
2.材质:碳钢
3.规格、压力等级:DN65
4.连接形式:法兰连接</t>
  </si>
  <si>
    <t>1.名称:真空表
2.型号:Z-150,-0.1~0MPa,带表前检修阀</t>
  </si>
  <si>
    <t>030601002002</t>
  </si>
  <si>
    <t>1.名称:压力表
2.型号:Y-150,0~1.0MPa,带表前检修阀</t>
  </si>
  <si>
    <t>030601002003</t>
  </si>
  <si>
    <t>1.名称:压力表
2.型号:Y-150,0~1.6MPa,带表前检修阀</t>
  </si>
  <si>
    <t>030601002004</t>
  </si>
  <si>
    <t>1.名称:电接点压力表
2.型号:YZ-150,0~1.6MPa,220V</t>
  </si>
  <si>
    <t>030601004001</t>
  </si>
  <si>
    <t>流量仪表</t>
  </si>
  <si>
    <r>
      <t xml:space="preserve">1.材质:可曲绕橡胶接头
</t>
    </r>
    <r>
      <rPr>
        <sz val="9"/>
        <color indexed="63"/>
        <rFont val="宋体"/>
        <family val="0"/>
      </rPr>
      <t>2.</t>
    </r>
    <r>
      <rPr>
        <sz val="9"/>
        <color indexed="63"/>
        <rFont val="宋体"/>
        <family val="0"/>
      </rPr>
      <t>规格</t>
    </r>
    <r>
      <rPr>
        <sz val="9"/>
        <color indexed="63"/>
        <rFont val="宋体"/>
        <family val="0"/>
      </rPr>
      <t>:DN100
3.</t>
    </r>
    <r>
      <rPr>
        <sz val="9"/>
        <color indexed="63"/>
        <rFont val="宋体"/>
        <family val="0"/>
      </rPr>
      <t>连接形式</t>
    </r>
    <r>
      <rPr>
        <sz val="9"/>
        <color indexed="63"/>
        <rFont val="宋体"/>
        <family val="0"/>
      </rPr>
      <t>:</t>
    </r>
    <r>
      <rPr>
        <sz val="9"/>
        <color indexed="63"/>
        <rFont val="宋体"/>
        <family val="0"/>
      </rPr>
      <t>法兰连接</t>
    </r>
  </si>
  <si>
    <t>030601004002</t>
  </si>
  <si>
    <t>1.名称:直读式流量计
2.型号:DN200,0~40L/s</t>
  </si>
  <si>
    <t>031006001001</t>
  </si>
  <si>
    <t>变频给水设备</t>
  </si>
  <si>
    <t>1.设备名称:变频生活给水设备
2.水泵主要技术参数:Q=20m3/h,H=47m,P=4.0KW(总功率),二台水泵、一用一备
3.附件名称、规格、数量:气压罐(V=50L)</t>
  </si>
  <si>
    <t>1.名称:消火栓加压泵
2.型号:XBD3.2/25-100-160(L)
3.规格:Q=25L/S,H=32m,P=15KW</t>
  </si>
  <si>
    <t>1.设备名称:消防增压稳压设备
2.型号、规格:XW(L)-II-1.5-38-ADL
3.水泵主要技术参数:配用水泵型号:ADL4-6,Q=1.5L/s,H=38,N=0.75Kw(单台泵)
4.附件名称、规格、数量:立式隔膜式气压罐:SQL800X0.6</t>
  </si>
  <si>
    <t>030109011001</t>
  </si>
  <si>
    <t>潜水泵</t>
  </si>
  <si>
    <t>1.名称:潜污泵
2.型号:50WQ10-15-1.1
3.规格:Q=10m3/h,H=15m,P=1.1kW</t>
  </si>
  <si>
    <t>031006011001</t>
  </si>
  <si>
    <t>紫外线杀菌设备</t>
  </si>
  <si>
    <t>1.名称:水箱自洁消毒器
2.规格:WTS-2A(内置式)</t>
  </si>
  <si>
    <t>1.名称:水位控制器
2.型号:YK22,带就地显示</t>
  </si>
  <si>
    <t>030104007001</t>
  </si>
  <si>
    <t>电动葫芦</t>
  </si>
  <si>
    <t>1.名称:电动葫芦
2.型号:起重量:1t,起升高度:9m,P=2.0kW
3.跨距:配工字钢轨道L=12.8m</t>
  </si>
  <si>
    <t>031003003018</t>
  </si>
  <si>
    <t>1.类型:钢制Y型水过滤器
2.规格、压力等级:DN150
3.连接形式:法兰连接</t>
  </si>
  <si>
    <t>031002003001</t>
  </si>
  <si>
    <t>套管</t>
  </si>
  <si>
    <t>1.名称、类型:A型柔性防水套管
2.材质:钢制
3.规格:D3=95</t>
  </si>
  <si>
    <t>031002003002</t>
  </si>
  <si>
    <t>1.名称、类型:A型柔性防水套管
2.材质:钢制
3.规格:D3=114</t>
  </si>
  <si>
    <t>031002003003</t>
  </si>
  <si>
    <t>1.名称、类型:A型柔性防水套管
2.材质:钢制
3.规格:D3=110</t>
  </si>
  <si>
    <t>031002003004</t>
  </si>
  <si>
    <t>1.名称、类型:A型柔性防水套管
2.材质:钢制
3.规格:D3=203</t>
  </si>
  <si>
    <t>031002003005</t>
  </si>
  <si>
    <t>1.名称、类型:A型柔性防水套管
2.材质:钢制
3.规格:D3=226</t>
  </si>
  <si>
    <t>031002003006</t>
  </si>
  <si>
    <t>1.名称、类型:A型柔性防水套管
2.材质:钢制
3.规格:D3=480</t>
  </si>
  <si>
    <t>031002003007</t>
  </si>
  <si>
    <t>1.名称、类型:B型柔性防水套管
2.材质:钢制
3.规格:D3=130</t>
  </si>
  <si>
    <t>031002003008</t>
  </si>
  <si>
    <t>1.名称、类型:B型柔性防水套管
2.材质:钢制
3.规格:D3=180</t>
  </si>
  <si>
    <t>031002003009</t>
  </si>
  <si>
    <r>
      <t>1.类型:一体化次氯酸钠发生器
2.型号、规格:有效氯产量</t>
    </r>
    <r>
      <rPr>
        <sz val="9"/>
        <color indexed="63"/>
        <rFont val="宋体"/>
        <family val="0"/>
      </rPr>
      <t>:50g/h</t>
    </r>
  </si>
  <si>
    <t>1.形式:手提式干粉灭火器
2.规格、型号:MF/ABC4</t>
  </si>
  <si>
    <t>1.除锈级别:轻锈
2.油漆品种:红单防锈漆
3.涂刷遍数、漆膜厚度:红单防锈漆两道</t>
  </si>
  <si>
    <t>031208002001</t>
  </si>
  <si>
    <t>管道绝热</t>
  </si>
  <si>
    <t>1.绝热材料品种:厚离心玻璃棉保温
2.绝热厚度:δ=30mm</t>
  </si>
  <si>
    <t>031208007001</t>
  </si>
  <si>
    <t>防潮层、保护层</t>
  </si>
  <si>
    <t>1.材料:铝箔纸防潮
2.层数:一层</t>
  </si>
  <si>
    <t>1.油漆品种:调和漆
2.涂刷遍数、漆膜厚度:两道</t>
  </si>
  <si>
    <r>
      <t xml:space="preserve">1.名称、类型:B型柔性防水套管
2.材质:钢制
</t>
    </r>
    <r>
      <rPr>
        <sz val="9"/>
        <color indexed="63"/>
        <rFont val="宋体"/>
        <family val="0"/>
      </rPr>
      <t>3.</t>
    </r>
    <r>
      <rPr>
        <sz val="9"/>
        <color indexed="63"/>
        <rFont val="宋体"/>
        <family val="0"/>
      </rPr>
      <t>规格</t>
    </r>
    <r>
      <rPr>
        <sz val="9"/>
        <color indexed="63"/>
        <rFont val="宋体"/>
        <family val="0"/>
      </rPr>
      <t>:D3=240</t>
    </r>
  </si>
  <si>
    <t>行车道路面</t>
  </si>
  <si>
    <t>1.土壤类别:三类土
2.挖土深度:道路结构层
3.弃土运距:由投标人自行考虑</t>
  </si>
  <si>
    <t>1.废弃料品种:土
2.运距:由投标人自行考虑</t>
  </si>
  <si>
    <t>040202001001</t>
  </si>
  <si>
    <t>路床(槽）整形</t>
  </si>
  <si>
    <t>1.部位:行车道
2.范围:施工范围</t>
  </si>
  <si>
    <t>040202015001</t>
  </si>
  <si>
    <t>水泥稳定碎(砾）石</t>
  </si>
  <si>
    <t>1.水泥含量:4%
2.石料规格:详见设计规范要求
3.厚度:18cm</t>
  </si>
  <si>
    <t>040202009001</t>
  </si>
  <si>
    <t>砂砾石</t>
  </si>
  <si>
    <t>1.石料规格:级配砂砾石
2.厚度:18cm</t>
  </si>
  <si>
    <t>040203007001</t>
  </si>
  <si>
    <t>水泥混凝土</t>
  </si>
  <si>
    <t>1.混凝土强度等级:C35
2.厚度:22cm
3.胀缝:软木嵌条（涂沥青）聚氯乙烯胶泥填缝料，传力杆Φ28 @300 L=400 带套筒
4.缩缝:沥青橡胶嵌缝条，拉杆Φ14 @300 L=700</t>
  </si>
  <si>
    <t>040204004001</t>
  </si>
  <si>
    <t>安砌侧(平、缘）石</t>
  </si>
  <si>
    <t>1.材料品种、规格:100/120*350*495 混凝土立缘石
2.基础、垫层：材料品种、厚度:4%水泥碎石稳定层 30厚1:3水泥砂浆</t>
  </si>
  <si>
    <t>实体围墙</t>
  </si>
  <si>
    <t>1.土壤类别:三类土
2.挖土深度:2m以内
3.弃土运距:由投标人自行考虑</t>
  </si>
  <si>
    <t>1.填方材料品种:土
2.填方粒径要求:详见设计规范要求
3.填方来源、运距:由投标人自行考虑</t>
  </si>
  <si>
    <t>010103002002</t>
  </si>
  <si>
    <t>1.混凝土种类:商砼
2.混凝土强度等级:C20</t>
  </si>
  <si>
    <t>1.砖品种、规格、强度等级:MU10灰砂砖
2.砂浆强度等级:M7.5水泥砂浆</t>
  </si>
  <si>
    <t>1.砖品种、规格、强度等级:MU10灰砂砖
2.柱类型:砖砌柱
3.砂浆强度等级、配合比:M5混合砂浆</t>
  </si>
  <si>
    <t>1.砖品种、规格、强度等级:MU10灰砂砖
2.墙体类型:砌体墙
3.砂浆强度等级、配合比:M5混合砂浆</t>
  </si>
  <si>
    <t>砖墙压顶</t>
  </si>
  <si>
    <t>1.断面尺寸:370*140mm
2.混凝土种类:商砼
3.混凝土强度等级:C20</t>
  </si>
  <si>
    <t>010507005002</t>
  </si>
  <si>
    <t>砖柱压顶</t>
  </si>
  <si>
    <t>1.断面尺寸:480*290mm
2.混凝土种类:商砼
3.混凝土强度等级:C20</t>
  </si>
  <si>
    <t>1.钢筋种类、规格:HPB300 Φ10以内</t>
  </si>
  <si>
    <t>1.钢筋种类、规格:HPB300 16以内</t>
  </si>
  <si>
    <t>墙面砂浆防水</t>
  </si>
  <si>
    <t>1.部位:墙基排水洞
2.防水层做法:20厚1:2防水砂浆加5%硅质（无机铝盐）防水剂防潮层</t>
  </si>
  <si>
    <t>墙面砂浆防潮</t>
  </si>
  <si>
    <t>1.部位:防潮层
2.防水层做法:20厚1:2防水砂浆加5%硅质（无机铝盐）防水剂防潮层</t>
  </si>
  <si>
    <t>1.墙体类型:外墙
2.面层厚度、砂浆配合比:抹灰砂浆</t>
  </si>
  <si>
    <t>通透围墙</t>
  </si>
  <si>
    <t>010101003002</t>
  </si>
  <si>
    <t>010103002003</t>
  </si>
  <si>
    <t>010501001002</t>
  </si>
  <si>
    <t>010401001002</t>
  </si>
  <si>
    <t>010401009002</t>
  </si>
  <si>
    <t>010401003002</t>
  </si>
  <si>
    <t>010507005003</t>
  </si>
  <si>
    <t>钢筋混凝土压顶</t>
  </si>
  <si>
    <t>1.断面尺寸:240*180mm
2.混凝土种类:商砼
3.混凝土强度等级:C20</t>
  </si>
  <si>
    <t>1.喷刷涂料部位:外墙
2.涂料品种、喷刷遍数:米黄色水性外墙涂料</t>
  </si>
  <si>
    <t>010607002001</t>
  </si>
  <si>
    <t>成品栅栏</t>
  </si>
  <si>
    <t>1.材料品种、规格:不锈钢钢管</t>
  </si>
  <si>
    <t>停车场</t>
  </si>
  <si>
    <t>010101002002</t>
  </si>
  <si>
    <t>010103002004</t>
  </si>
  <si>
    <t>040202001002</t>
  </si>
  <si>
    <t>1.部位:停车场
2.范围:施工范围</t>
  </si>
  <si>
    <t>040202015002</t>
  </si>
  <si>
    <t>1.水泥含量:4.5%水泥稳定碎石基层
2.厚度:20cm</t>
  </si>
  <si>
    <t>040203008001</t>
  </si>
  <si>
    <t>块料面层</t>
  </si>
  <si>
    <t>1.块料品种、规格:孔内填泥种草 490*250*155植草广场砖</t>
  </si>
  <si>
    <t>040204004002</t>
  </si>
  <si>
    <t>1.材料品种、规格:100/120*350*495 混凝土立缘石
2.基础、垫层：材料品种、厚度:4.5%水泥碎石稳定层 30厚1:3水泥砂浆</t>
  </si>
  <si>
    <t>篮球场铺装</t>
  </si>
  <si>
    <t>010101002003</t>
  </si>
  <si>
    <t>1.土壤类别:普通土
2.挖土深度:2m内
3.弃土运距:由投标人自行考虑</t>
  </si>
  <si>
    <t>010103002005</t>
  </si>
  <si>
    <t>040202001003</t>
  </si>
  <si>
    <t>1.部位:篮球场
2.范围:施工范围</t>
  </si>
  <si>
    <t>040202005001</t>
  </si>
  <si>
    <t>石灰、碎石、土</t>
  </si>
  <si>
    <t>1.配合比:水泥：石屑：碎石稳定层（重量比5:5:90）
2.厚度:15cm</t>
  </si>
  <si>
    <t>040203007002</t>
  </si>
  <si>
    <t>1.混凝土强度等级:C25
2.掺和料:详见设计规范要求
3.厚度:20cm
4.胀缝:软木嵌条（涂沥青）聚氯乙烯胶泥填缝料
5.缩缝:沥青橡胶嵌缝条</t>
  </si>
  <si>
    <t>040205006001</t>
  </si>
  <si>
    <t>标线</t>
  </si>
  <si>
    <t>1.材料品种:801胶调白色水泥填平
2.线型:球场边线、中心线、技术线、发球线、三分球线、端线</t>
  </si>
  <si>
    <t>雨水工程</t>
  </si>
  <si>
    <t>土方工程</t>
  </si>
  <si>
    <t>1.土壤类别:详给排水设计说明及施工说明
2.挖土深度:4m以内
3.弃土运距:自行考虑</t>
  </si>
  <si>
    <t>1.废弃料品种:土
2.运距:自行考虑</t>
  </si>
  <si>
    <t>1.填方材料品种:土</t>
  </si>
  <si>
    <t>管网工程</t>
  </si>
  <si>
    <t>040501004001</t>
  </si>
  <si>
    <t>聚乙烯（HDPE)塑钢缠绕排水管</t>
  </si>
  <si>
    <t>1.垫层、基础材质及厚度:详04S520-57
2.材质及规格:DN600
3.连接形式:承插连接
4.铺设深度:4m以内
5.管道检验及试验要求:闭水试验</t>
  </si>
  <si>
    <t>040501004002</t>
  </si>
  <si>
    <t>1.垫层、基础材质及厚度:详04S520-57
2.材质及规格:DN500
3.连接形式:承插连接
4.铺设深度:4m以内
5.管道检验及试验要求:闭水试验</t>
  </si>
  <si>
    <t>040501004003</t>
  </si>
  <si>
    <t>1.垫层、基础材质及厚度:详04S520-57
2.材质及规格:DN400
3.连接形式:承插连接
4.铺设深度:4m以内
5.管道检验及试验要求:闭水试验</t>
  </si>
  <si>
    <t>040501004004</t>
  </si>
  <si>
    <t>1.垫层、基础材质及厚度:详04S520-57
2.材质及规格:DN300
3.连接形式:承插连接
4.铺设深度:4m以内
5.管道检验及试验要求:闭水试验</t>
  </si>
  <si>
    <t>040504002001</t>
  </si>
  <si>
    <t>φ1000混凝土雨水检查井</t>
  </si>
  <si>
    <t>040504002002</t>
  </si>
  <si>
    <t>φ1250混凝土雨水检查井</t>
  </si>
  <si>
    <t>1.垫层、基础材质及厚度:100mm厚C10混凝土垫层；详02S515-26
2.混凝土强度等级:C20
3.盖板材质、规格:重型双层井盖
4.井盖、井圈材质及规格:详02S515-26
5.踏步材质、规格:铸铁踏步
6.防渗、防水要求:1:2防水水泥砂浆抹面，厚20mm</t>
  </si>
  <si>
    <t>040504009001</t>
  </si>
  <si>
    <t>雨水口</t>
  </si>
  <si>
    <t>1.雨水箅子及圈口材质、型号、规格:砖砌偏沟式单箅子雨水口详05S518-6</t>
  </si>
  <si>
    <t>钢筋工程</t>
  </si>
  <si>
    <t>040901001001</t>
  </si>
  <si>
    <t>1.钢筋种类:HRB335;HRB400
2.钢筋规格:12
3.部位:井壁及井底</t>
  </si>
  <si>
    <t>040901002001</t>
  </si>
  <si>
    <t>预制构件钢筋</t>
  </si>
  <si>
    <t>1.钢筋种类:HRB335;HRB400
2.钢筋规格:12
3.部位:井盖板</t>
  </si>
  <si>
    <t>污水工程</t>
  </si>
  <si>
    <t>010101004002</t>
  </si>
  <si>
    <t>040501004005</t>
  </si>
  <si>
    <t>040504002003</t>
  </si>
  <si>
    <t>φ1000混凝土污水检查井</t>
  </si>
  <si>
    <t>1.垫层、基础材质及厚度:100mm厚C10混凝土垫层；详02S515-22
2.混凝土强度等级:C20
3.盖板材质、规格:重型双层井盖
4.井盖、井圈材质及规格:详02S515-22
5.踏步材质、规格:铸铁踏步
6.防渗、防水要求:1:2防水水泥砂浆</t>
  </si>
  <si>
    <t>040901001002</t>
  </si>
  <si>
    <t>040901002002</t>
  </si>
  <si>
    <t>化粪池</t>
  </si>
  <si>
    <t>010101004003</t>
  </si>
  <si>
    <t>1.土壤类别:三类土
2.挖土深度:4m以内</t>
  </si>
  <si>
    <t>1.密实度要求:密实状态
2.填方来源、运距:根据现场实际情况考虑</t>
  </si>
  <si>
    <t>1.废弃料品种:弃土
2.运距:根据现场实际情况考虑</t>
  </si>
  <si>
    <t>钢筋混凝土工程</t>
  </si>
  <si>
    <t>化粪池(G13-100SQF)</t>
  </si>
  <si>
    <t>1.混凝土种类:商砼
2.混凝土强度等级:C30
3.垫层材料种类、厚度:C10素混凝土垫层
4.井盖:Φ700铸铁井盖
5.盖板:C30现浇盖板
6.井圈:C25预制井圈
7.化粪池名称、定型图号:详03S702-113</t>
  </si>
  <si>
    <t>1.钢筋种类、规格:圆钢 Φ10以内</t>
  </si>
  <si>
    <t>1.钢筋种类、规格:圆钢 Φ12以内</t>
  </si>
  <si>
    <t>1.钢筋种类、规格:圆钢 Φ14以内</t>
  </si>
  <si>
    <t>1.钢筋种类、规格:圆钢 Φ16以内</t>
  </si>
  <si>
    <t>1.钢筋种类、规格:带肋钢筋 18</t>
  </si>
  <si>
    <t>1.钢筋种类、规格:带肋钢筋 22</t>
  </si>
  <si>
    <t>010515002001</t>
  </si>
  <si>
    <t>1.钢筋种类、规格:Φ10以内</t>
  </si>
  <si>
    <t>010515002002</t>
  </si>
  <si>
    <t>1.钢筋种类、规格:12</t>
  </si>
  <si>
    <t>010101004004</t>
  </si>
  <si>
    <t>010103001004</t>
  </si>
  <si>
    <t>010404001001</t>
  </si>
  <si>
    <t>1.垫层材料种类、配合比、厚度:100mm厚C10垫层；详04S519-73;GG-2F;25F</t>
  </si>
  <si>
    <t>070101001001</t>
  </si>
  <si>
    <t>池底板</t>
  </si>
  <si>
    <t>1.垫层材料种类、厚度:250mm厚混凝土底板；详04S519-73
2.混凝土强度等级:C25</t>
  </si>
  <si>
    <t>070101002001</t>
  </si>
  <si>
    <t>池壁</t>
  </si>
  <si>
    <t>1.混凝土强度等级:C25
2.壁厚:250mm
3.防水:1:2防水砂浆抹面；20mm厚</t>
  </si>
  <si>
    <t>070101003001</t>
  </si>
  <si>
    <t>池顶板</t>
  </si>
  <si>
    <t>1.混凝土强度等级:C30</t>
  </si>
  <si>
    <t>010515001007</t>
  </si>
  <si>
    <t>010515001008</t>
  </si>
  <si>
    <t>010515001009</t>
  </si>
  <si>
    <t>010515002003</t>
  </si>
  <si>
    <t>010515002004</t>
  </si>
  <si>
    <t>管件工程</t>
  </si>
  <si>
    <t>040502005001</t>
  </si>
  <si>
    <t>阀门</t>
  </si>
  <si>
    <t>1.种类:闸阀
2.材质及规格:DN25
3.连接方式:法兰连接</t>
  </si>
  <si>
    <t>040502005002</t>
  </si>
  <si>
    <t>1.种类:闸阀
2.材质及规格:DN32
3.连接方式:法兰连接</t>
  </si>
  <si>
    <t>040502005003</t>
  </si>
  <si>
    <t>1.种类:闸阀
2.材质及规格:DN50
3.连接方式:法兰连接</t>
  </si>
  <si>
    <t>040502005004</t>
  </si>
  <si>
    <t>1.种类:闸阀
2.材质及规格:DN80
3.连接方式:法兰连接</t>
  </si>
  <si>
    <t>040502005005</t>
  </si>
  <si>
    <t>1.种类:闸阀
2.材质及规格:DN100
3.连接方式:法兰连接</t>
  </si>
  <si>
    <t>040502010001</t>
  </si>
  <si>
    <t>消火栓</t>
  </si>
  <si>
    <t>1.规格:SA100/65-1.0
2.安装部位、方式:室外地下</t>
  </si>
  <si>
    <t>031003012001</t>
  </si>
  <si>
    <t>倒流防止器</t>
  </si>
  <si>
    <t>1.型号、规格:DN100
2.连接形式:法兰连接</t>
  </si>
  <si>
    <t>钢丝网骨架塑料（聚乙烯）复合给水管</t>
  </si>
  <si>
    <t>1.垫层、基础材质及厚度:详10S507-40
2.材质及规格:DN80
3.连接形式:电熔连接
4.铺设深度:4m以内
5.管道检验及试验要求:管道试验（公称压力1.0MPa）</t>
  </si>
  <si>
    <t>1.垫层、基础材质及厚度:详10S507-40
2.材质及规格:DN50
3.连接形式:电熔连接
4.铺设深度:4m以内
5.管道检验及试验要求:管道试验（公称压力1.0MPa）</t>
  </si>
  <si>
    <t>1.垫层、基础材质及厚度:详10S507-40
2.材质及规格:DN40
3.连接形式:电熔连接
4.铺设深度:4m以内
5.管道检验及试验要求:管道试验（公称压力1.0MPa）</t>
  </si>
  <si>
    <t>1.垫层、基础材质及厚度:详10S507-40
2.材质及规格:DN25
3.连接形式:电熔连接
4.铺设深度:4m以内
5.管道检验及试验要求:管道试验（公称压力1.0MPa）</t>
  </si>
  <si>
    <t>040504001001</t>
  </si>
  <si>
    <t>Φ1200砖砌圆形立式闸阀井</t>
  </si>
  <si>
    <t>消防工程</t>
  </si>
  <si>
    <t>040501004006</t>
  </si>
  <si>
    <t>1.垫层、基础材质及厚度:详10S507-40
2.材质及规格:DN100
3.连接形式:电熔连接
4.铺设深度:4m以内
5.管道检验及试验要求:管道试验（公称压力1.4MPa）</t>
  </si>
  <si>
    <t>040504001002</t>
  </si>
  <si>
    <t>消火栓井</t>
  </si>
  <si>
    <t>1.垫层、基础材质及厚度:详13S201-33
2.盖板材质、规格:钢筋混凝土盖板
3.踏步材质、规格:铸铁踏步</t>
  </si>
  <si>
    <t>010101007001</t>
  </si>
  <si>
    <t>管沟土方</t>
  </si>
  <si>
    <t>1.土壤类别:根据地勘报告，现场确定
2.管外径:2*SC125+2*SC65
3.挖沟深度:1.2m
4.回填要求:夯填
5.余土外运:自行考虑</t>
  </si>
  <si>
    <t>010101007002</t>
  </si>
  <si>
    <t>1.土壤类别:根据地勘报告，现场确定
2.管外径:4*SC125+2*SC65
3.挖沟深度:1.2m
4.回填要求:夯填
5.余土外运:自行考虑</t>
  </si>
  <si>
    <t>010101007003</t>
  </si>
  <si>
    <t>1.土壤类别:根据地勘报告，现场确定
2.管外径:6*SC125+2*SC65
3.挖沟深度:1.2m
4.回填要求:夯填
5.余土外运:自行考虑</t>
  </si>
  <si>
    <t>010101007004</t>
  </si>
  <si>
    <t>1.土壤类别:根据地勘报告，现场确定
2.管外径:10*SC125+2*SC65
3.挖沟深度:1.2m
4.回填要求:夯填
5.余土外运:自行考虑</t>
  </si>
  <si>
    <t>010101007005</t>
  </si>
  <si>
    <t>1.土壤类别:根据地勘报告，现场确定
2.管外径:14*SC125+2*SC65
3.挖沟深度:1.2m
4.回填要求:夯填
5.余土外运:自行考虑</t>
  </si>
  <si>
    <t>1.材质:镀锌钢管
2.规格:SC125
3.配置形式:直埋，做法详12D101-5,37~59页。电缆保护管接头处必须包封</t>
  </si>
  <si>
    <t>1.材质:镀锌钢管
2.规格:SC65
3.配置形式:直埋，做法详12D101-5,37~59页。电缆保护管接头处必须包封</t>
  </si>
  <si>
    <t>1.名称:电力电缆
2.型号:ZR-YJV22
3.规格:4*150+1*95mm2
4.敷设方式、部位:直埋
5.电压等级(kV):1KV</t>
  </si>
  <si>
    <t>1.名称:电力电缆
2.型号:YJV22
3.规格:4*150+1*95mm2
4.敷设方式、部位:直埋
5.电压等级(kV):1KV</t>
  </si>
  <si>
    <t>1.名称:电力电缆
2.型号:YJV22
3.规格:4*35+1*16mm2
4.敷设方式、部位:直埋
5.电压等级(kV):1KV</t>
  </si>
  <si>
    <t>1.名称:电力电缆
2.型号:YJV22
3.规格:4*25+1*16mm2
4.敷设方式、部位:直埋
5.电压等级(kV):1KV</t>
  </si>
  <si>
    <t>1.名称:电力电缆
2.型号:YJV22
3.规格:5*6mm2
4.敷设方式、部位:直埋
5.电压等级(kV):1KV</t>
  </si>
  <si>
    <t>030413005001</t>
  </si>
  <si>
    <t>人(手）孔砌筑</t>
  </si>
  <si>
    <t>1.名称:电力人孔井
2.规格:电缆人孔井工程作法详见12D101-5,140~164页</t>
  </si>
  <si>
    <t>通信</t>
  </si>
  <si>
    <t>010101007006</t>
  </si>
  <si>
    <t>010101007007</t>
  </si>
  <si>
    <t>010101007008</t>
  </si>
  <si>
    <t>1.土壤类别:根据地勘报告，现场确定
2.管外径:12*SC125+2*SC65
3.挖沟深度:1.2m
4.回填要求:夯填
5.余土外运:自行考虑</t>
  </si>
  <si>
    <t>010101007009</t>
  </si>
  <si>
    <t>1.土壤类别:根据地勘报告，现场确定
2.管外径:16*SC125+2*SC65
3.挖沟深度:1.2m
4.回填要求:夯填
5.余土外运:自行考虑</t>
  </si>
  <si>
    <t>030413005002</t>
  </si>
  <si>
    <t>1.名称:通信人孔井
2.规格:电缆人孔井工程作法详见12D101-5,140~164页</t>
  </si>
  <si>
    <t>路灯照明</t>
  </si>
  <si>
    <t>1.名称:路灯照明配电箱
2.规格:含路灯控制器,详见设计图纸</t>
  </si>
  <si>
    <t>1.材质:镀锌钢管
2.规格:SC80
3.配置形式:直埋，做法详12D101-5,37~59页。电缆保护管接头处必须包封</t>
  </si>
  <si>
    <t>1.名称:电力电缆
2.型号:ZR-YJV22
3.规格:5*6
4.敷设方式、部位:穿管
5.电压等级(kV):1KV</t>
  </si>
  <si>
    <t>1.名称:电力电缆头
2.型号:YJV
3.规格:10mm2以下
4.材质、类型:铜制，干包头
5.电压等级（kV):1kV</t>
  </si>
  <si>
    <t>030412007001</t>
  </si>
  <si>
    <t>一般路灯</t>
  </si>
  <si>
    <t>1.名称:球场灯
2.规格:LED,2*150W
3.灯杆材质、规格:灯杆高度8米,IP55
4.附件配置要求:成套装置
5.基础形式、砂浆配合比:含路灯基础
6.接线端子材质、规格:路灯接线处均采用XP-10F IPC(防水型)绝缘穿刺线夹连接
7.接地要求:采用TT系统,每套路灯含2m-40*4镀锌扁钢，1根50*5*1500镀锌角钢</t>
  </si>
  <si>
    <t>030412007002</t>
  </si>
  <si>
    <t>1.名称:单臂路灯
2.规格:LED,70W
3.灯杆材质、规格:灯杆高度6米,IP55
4.附件配置要求:成套装置
5.基础形式、砂浆配合比:含路灯基础
6.接线端子材质、规格:路灯接线处均采用XP-10F IPC(防水型)绝缘穿刺线夹连接
7.接地要求:采用TT系统,每套路灯含2m-40*4镀锌扁钢，1根50*5*1500镀锌角钢</t>
  </si>
  <si>
    <t>030413005003</t>
  </si>
  <si>
    <t>010101007010</t>
  </si>
  <si>
    <t>1.土壤类别:根据地勘报告，现场确定
2.管外径:SC50
3.挖沟深度:1.2m
4.回填要求:夯填</t>
  </si>
  <si>
    <t>1.名称:路灯照明调试</t>
  </si>
  <si>
    <t>1.土壤类别:详给设计施工说明
2.挖土深度:4m以内
3.弃土运距:自行考虑</t>
  </si>
  <si>
    <t>砖地沟</t>
  </si>
  <si>
    <t>地沟</t>
  </si>
  <si>
    <t>1.土壤类别:详设计要求
2.沟截面净空尺寸:砖地沟  1.0m*1.2m</t>
  </si>
  <si>
    <t>1.土壤类别:详设计要求
2.沟截面净空尺寸:砖地沟  1.2m*1.2m</t>
  </si>
  <si>
    <t>沟盖板、井盖板、井圈</t>
  </si>
  <si>
    <t>1.混凝土强度等级:C25</t>
  </si>
  <si>
    <t>1.安装部位:室外地沟
2.介质:热媒体
3.规格、压力等级:DN80 1.0Mpa
4.连接形式:焊接
5.压力试验及吹、洗设计要求:水冲洗、试压</t>
  </si>
  <si>
    <t>1.安装部位:室外地沟
2.介质:热媒体
3.规格、压力等级:DN65 1.0Mpa
4.连接形式:焊接
5.压力试验及吹、洗设计要求:水冲洗、试压</t>
  </si>
  <si>
    <t>1.安装部位:室外地沟
2.介质:热媒体
3.规格、压力等级:DN25 1.0Mpa
4.连接形式:螺纹连接
5.压力试验及吹、洗设计要求:水冲洗、试压</t>
  </si>
  <si>
    <t>波纹补偿器井（3.2m*2m*2.2m）</t>
  </si>
  <si>
    <t>1.垫层、基础材质及厚度:100mm厚C10混凝土垫层；详设计说明
2.盖板材质、规格:混凝土盖板
3.踏步材质、规格:铸铁爬梯
4.防渗、防水要求:1:2防水砂浆抹面</t>
  </si>
  <si>
    <t>波纹补偿器井（2m*2m*2m）</t>
  </si>
  <si>
    <t>1.除锈级别:轻锈
2.油漆品种:防锈漆；调和漆
3.涂刷遍数、漆膜厚度:各两道</t>
  </si>
  <si>
    <t>1.绝热材料品种:离心玻璃棉
2.绝热厚度:δ=60mm
3.管道外径:DN125以下</t>
  </si>
  <si>
    <t>031208002002</t>
  </si>
  <si>
    <t>1.绝热材料品种:离心玻璃棉
2.绝热厚度:δ=60mm
3.管道外径:DN50以下</t>
  </si>
  <si>
    <t>1.材料:外贴铝箔玻璃钢
2.层数:一层</t>
  </si>
  <si>
    <t>1.类型:截止阀
2.材质:碳钢
3.规格、压力等级:DN80
4.连接形式:法兰连接</t>
  </si>
  <si>
    <t>1.类型:截止阀
2.规格、压力等级:DN25
3.连接形式:螺纹连接</t>
  </si>
  <si>
    <t>1.名称、类型:刚性防水套管
2.材质:钢制
3.规格:DN125</t>
  </si>
  <si>
    <t>1.名称、类型:刚性防水套管
2.材质:钢制
3.规格:DN50</t>
  </si>
  <si>
    <t>1.材质:型钢成品支架
2.管架形式:L40*4</t>
  </si>
  <si>
    <t>1.除锈级别:轻锈
2.油漆品种:红丹防锈漆、调和漆
3.涂刷遍数、漆膜厚度:红丹防锈漆一道、调和漆两道</t>
  </si>
  <si>
    <t>整理绿化用地</t>
  </si>
  <si>
    <t>050101009001</t>
  </si>
  <si>
    <t>种植土回（换）填</t>
  </si>
  <si>
    <t>1.回填土质要求:种植土
2.取土运距:投标人自行考虑
3.回填厚度:50cm
4.弃土运距:投标人自行考虑</t>
  </si>
  <si>
    <t>栽植乔木</t>
  </si>
  <si>
    <t>050102001001</t>
  </si>
  <si>
    <t>1.种类:青海云杉
2.株高、冠径:高350-400cm
3.冠幅:150-200cm
4.起挖方式:带土球，土球直径按设计及规范要求
5.养护期:两年
6.备注:枝干健壮，姿态优美</t>
  </si>
  <si>
    <t>株</t>
  </si>
  <si>
    <t>050102001002</t>
  </si>
  <si>
    <t>1.种类:小叶杨
2.胸径或干径:胸径6-8cm
3.株高、冠径:高350-400cm
4.冠幅:150-200cm
5.起挖方式:带土球，土球直径按设计及规范要求
6.养护期:两年
7.备注:雄株</t>
  </si>
  <si>
    <t>050102001003</t>
  </si>
  <si>
    <t>1.种类:白梨树
2.胸径或干径:胸径6-8cm
3.株高、冠径:高250-300cm
4.冠幅:150-200cm
5.起挖方式:带土球，土球直径按设计及规范要求
6.养护期:两年
7.备注:枝干健壮，姿态优美</t>
  </si>
  <si>
    <t>050102001004</t>
  </si>
  <si>
    <t>050102001005</t>
  </si>
  <si>
    <t>1.种类:金叶榆
2.胸径或干径:胸径3-4cm
3.株高、冠径:高200-250cm
4.冠幅:100-120cm
5.起挖方式:带土球，土球直径按设计及规范要求
6.养护期:两年
7.备注:枝干健壮，姿态优美</t>
  </si>
  <si>
    <t>栽植灌木</t>
  </si>
  <si>
    <t>050102002001</t>
  </si>
  <si>
    <t>1.种类:紫丁香A
2.冠丛高:地径2-3cm，高度150-180cm
3.起挖方式:带土球，土球直径按设计及规范要求
4.养护期:两年
5.备注:5-7分支，当地播种实生苗</t>
  </si>
  <si>
    <t>栽植色带</t>
  </si>
  <si>
    <t>050102007001</t>
  </si>
  <si>
    <t>1.苗木、花卉种类:紫丁香B
2.株高或蓬径:高35-40cm
3.冠幅:蓬径20-25cm
4.单位面积株数:25棵/m2
5.养护期:两年</t>
  </si>
  <si>
    <t>050102009001</t>
  </si>
  <si>
    <t>栽植水生植物</t>
  </si>
  <si>
    <t>050102009002</t>
  </si>
  <si>
    <t>1.植物种类:芦苇
2.株高或蓬径或芽数/株:高35-40cm,蓬径35-40cm
3.单位面积株数:20棵/m2
4.养护期:两年</t>
  </si>
  <si>
    <t>栽植花卉、草坪</t>
  </si>
  <si>
    <t>050102012001</t>
  </si>
  <si>
    <t>铺种草皮</t>
  </si>
  <si>
    <t>1.草皮种类:青海草地早熟禾
2.铺种方式:草籽撒播，15g/m2
3.养护期:两年</t>
  </si>
  <si>
    <t>1.土壤类别:由投标人根据地勘报告决定报价
2.挖土深度:2m以内</t>
  </si>
  <si>
    <t>1.混凝土种类:预拌混凝土
2.混凝土强度等级:C40</t>
  </si>
  <si>
    <t>010516002002</t>
  </si>
  <si>
    <t>1.钢材种类:Q235B
2.规格:HRB400 16钢筋
3.铁件尺寸:详结施0106-06</t>
  </si>
  <si>
    <t>010603003001</t>
  </si>
  <si>
    <t>钢管柱</t>
  </si>
  <si>
    <t>1.钢材品种、规格:Q345B、DN650*20mm（含柱脚板、柱脚肋板、环板、加劲板）
2.除锈要求:喷砂（抛丸）除锈
3.防火要求:耐火等级二级，构件采用薄型防火涂料，耐火极限2.5h
4.油漆品种、刷漆遍数:二道红丹底漆，二道醇酸面漆，漆膜总厚度不小于125um</t>
  </si>
  <si>
    <t>010603003002</t>
  </si>
  <si>
    <t>1.钢材品种、规格:Q345B、口200*5mm（含柱脚板、柱脚肋板、环板、加劲板）
2.除锈要求:喷砂（抛丸）除锈
3.防火要求:耐火等级二级，构件采用薄型防火涂料，耐火极限2.5h
4.油漆品种、刷漆遍数:二道红丹底漆，二道醇酸面漆，漆膜总厚度不小于125um</t>
  </si>
  <si>
    <t>010604001001</t>
  </si>
  <si>
    <t>钢梁</t>
  </si>
  <si>
    <t>010604001002</t>
  </si>
  <si>
    <t>1.钢材品种、规格:Q345B、H（600~450）*300*12*14mm（含连接板）
2.除锈要求:喷砂（抛丸）除锈
3.防火要求:耐火等级二级，构件采用薄型防火涂料，耐火极限1.5h
4.油漆品种、刷漆遍数:二道红丹底漆，二道醇酸面漆，漆膜总厚度不小于125um</t>
  </si>
  <si>
    <t>010604001003</t>
  </si>
  <si>
    <t>1.钢材品种、规格:Q345B、H600*300*12*14mm（含连接板）
2.除锈要求:喷砂（抛丸）除锈
3.防火要求:耐火等级二级，构件采用薄型防火涂料，耐火极限1.5h
4.油漆品种、刷漆遍数:二道红丹底漆，二道醇酸面漆，漆膜总厚度不小于125um</t>
  </si>
  <si>
    <t>010604001004</t>
  </si>
  <si>
    <t>1.钢材品种、规格:Q345B、H450*200*6*8mm（含连接板）
2.除锈要求:喷砂（抛丸）除锈
3.防火要求:耐火等级二级，构件采用薄型防火涂料，耐火极限1.5h
4.油漆品种、刷漆遍数:二道红丹底漆，二道醇酸面漆，漆膜总厚度不小于125um</t>
  </si>
  <si>
    <t>010604001005</t>
  </si>
  <si>
    <t>010604001006</t>
  </si>
  <si>
    <t>1.钢材品种、规格:Q345B、口300*200*5mm
2.除锈要求:喷砂（抛丸）除锈
3.防火要求:耐火等级二级，构件采用薄型防火涂料，耐火极限1.5h
4.油漆品种、刷漆遍数:二道红丹底漆，二道醇酸面漆，漆膜总厚度不小于125um</t>
  </si>
  <si>
    <t>010604001007</t>
  </si>
  <si>
    <t>1.钢材品种、规格:Q345B、口200*5mm
2.除锈要求:喷砂（抛丸）除锈
3.防火要求:耐火等级二级，构件采用薄型防火涂料，耐火极限1.5h
4.油漆品种、刷漆遍数:二道红丹底漆，二道醇酸面漆，漆膜总厚度不小于125um</t>
  </si>
  <si>
    <t>010604001008</t>
  </si>
  <si>
    <t>1.钢材品种、规格:Q345B、口200*100*5mm
2.除锈要求:喷砂（抛丸）除锈
3.防火要求:耐火等级二级，构件采用薄型防火涂料，耐火极限1.5h
4.油漆品种、刷漆遍数:二道红丹底漆，二道醇酸面漆，漆膜总厚度不小于125um</t>
  </si>
  <si>
    <t>010604001009</t>
  </si>
  <si>
    <t>010606001001</t>
  </si>
  <si>
    <t>钢拉条</t>
  </si>
  <si>
    <t>1.钢材品种、规格:Q235B、Φ32*3套管
2.除锈要求:热浸镀锌防锈、防腐，镀锌量为275g/m2
3.防火要求:耐火等级二级，构件采用薄型防火涂料，耐火极限1.0h</t>
  </si>
  <si>
    <t>010606001002</t>
  </si>
  <si>
    <t>1.钢材品种、规格:Q235B、Φ12圆钢（含普通螺栓）
2.除锈要求:热浸镀锌防锈、防腐，镀锌量为275g/m2
3.防火要求:耐火等级二级，构件采用薄型防火涂料，耐火极限1.0h</t>
  </si>
  <si>
    <t>010606002001</t>
  </si>
  <si>
    <t>钢檩条</t>
  </si>
  <si>
    <t>1.钢材品种、规格:Q345B、C180*70*20*2mm（含檩托板、普通螺栓）
2.除锈要求:热浸镀锌防锈、防腐，镀锌量为275g/m2
3.防火要求:耐火等级二级，构件采用薄型防火涂料，耐火极限1.0h</t>
  </si>
  <si>
    <t>010606007001</t>
  </si>
  <si>
    <t>钢走道</t>
  </si>
  <si>
    <t>1.钢材品种、规格:5mm厚花纹钢板
2.防锈、防腐要求:热浸镀锌防锈、防腐，镀锌量为275kg/m2
3.防火要求:耐火等级二级，构件采用薄型防火涂料，耐火极限1.0h</t>
  </si>
  <si>
    <t>040901010001</t>
  </si>
  <si>
    <t>高强螺栓</t>
  </si>
  <si>
    <t>1.材料种类:GB10.9级摩擦型高强度螺栓
2.材料规格:M20</t>
  </si>
  <si>
    <t>010901002001</t>
  </si>
  <si>
    <t>型材屋面</t>
  </si>
  <si>
    <t>1.部位:屋面
2.做法:06J925-2-P14-2A
3.型材品种、规格:不小于0.6mm厚单层压型钢板（含防水隔气层、玻璃棉卷毡、隔气层）</t>
  </si>
  <si>
    <t>011002002001</t>
  </si>
  <si>
    <t>防腐砂浆面层</t>
  </si>
  <si>
    <t>1.防腐部位:与土壤接触的独立基础、基础梁外表面
2.砂浆、胶泥种类、配合比:聚合物水泥砂浆二遍</t>
  </si>
  <si>
    <t>011208001001</t>
  </si>
  <si>
    <t>柱面装饰</t>
  </si>
  <si>
    <t>1.龙骨材料种类、规格、中距:钢龙骨
2.面层材料品种、规格、颜色:4mm厚银灰色铝板</t>
  </si>
  <si>
    <t>011208001002</t>
  </si>
  <si>
    <t>1.龙骨材料种类、规格、中距:钢龙骨
2.面层材料品种、规格、颜色:成品浮雕装饰板</t>
  </si>
  <si>
    <t>1.扶手材料种类、规格:不锈钢
2.栏杆材料种类、规格:不锈钢</t>
  </si>
  <si>
    <t>011508004001</t>
  </si>
  <si>
    <t>金属字</t>
  </si>
  <si>
    <t>1.基层类型:40*40*4mm、50*40*40mm方钢管网架
2.镌字材料品种、颜色:成品不锈钢钛金
3.字体规格:3600*2700mm
4.固定方式:L50*4m角钢支撑</t>
  </si>
  <si>
    <t>1.安装部位:室外
2.介质:给水
3.材质、规格:钢丝网骨架复合管 DN40
4.连接形式:电熔连接
5.压力试验及吹、洗设计要求:水冲洗</t>
  </si>
  <si>
    <t>1.安装部位:室外
2.介质:给水
3.材质、规格:钢丝网骨架复合管 DN32
4.连接形式:电熔连接
5.压力试验及吹、洗设计要求:水冲洗</t>
  </si>
  <si>
    <t>1.安装部位:室外
2.介质:给水
3.材质、规格:钢丝网骨架复合管 DN25
4.连接形式:电熔连接
5.压力试验及吹、洗设计要求:水冲洗</t>
  </si>
  <si>
    <t>031001007004</t>
  </si>
  <si>
    <t>1.安装部位:室外
2.介质:给水
3.材质、规格:钢丝网骨架复合管 DN20
4.连接形式:电熔连接
5.压力试验及吹、洗设计要求:水冲洗</t>
  </si>
  <si>
    <t>1.安装部位:室外
2.介质:雨水
3.材质、规格:聚乙烯塑钢缠绕排水管 DN100
4.连接形式:卡箍连接</t>
  </si>
  <si>
    <t>1.名称、类型:钢制保护套管
2.规格:DN150</t>
  </si>
  <si>
    <t>1.名称、类型:钢制保护套管
2.规格:DN65</t>
  </si>
  <si>
    <t>1.名称、类型:钢制保护套管
2.规格:DN50</t>
  </si>
  <si>
    <t>1.名称、类型:钢制保护套管
2.规格:DN40</t>
  </si>
  <si>
    <t>1.类型:截止阀
2.规格、压力等级:DN20</t>
  </si>
  <si>
    <t>1.形式:手推式灭火器
2.规格、型号:MFT/ABC20</t>
  </si>
  <si>
    <t>1.名称、类型:钢制保护套管
2.规格:DN32</t>
  </si>
  <si>
    <t>1.土壤类别:由投标人根据地勘报告决定报价
2.挖土深度:2.3m以内</t>
  </si>
  <si>
    <t>1.砌块品种、规格、强度等级:A5.0加气混凝土砌块
2.墙体类型:250mm厚
3.砂浆强度等级:WM M5砂浆</t>
  </si>
  <si>
    <t>构造柱（含风井）</t>
  </si>
  <si>
    <t>010507007001</t>
  </si>
  <si>
    <t>其他构件</t>
  </si>
  <si>
    <t>1.构件的类型:混凝土盥洗池
2.混凝土种类:预拌混凝土
3.混凝土强度等级:C20</t>
  </si>
  <si>
    <t>1.做法:青02J08-48/6
2.垫层材料种类、厚度:300mm厚天然级配砂石垫层，60mm厚C20混凝土
3.面层厚度:15mm厚1:2.5水泥砂浆压实抹光</t>
  </si>
  <si>
    <t>暖沟</t>
  </si>
  <si>
    <t>1.做法:建施0102-10
2.沟截面净空尺寸:1200*1200mm
3.垫层材料种类、厚度:100mm厚C20混凝土
4.混凝土种类:预拌混凝土
5.混凝土强度等级:C30</t>
  </si>
  <si>
    <t>1.做法:建施0102-10
2.沟截面净空尺寸:800*1200mm
3.垫层材料种类、厚度:100mm厚C20混凝土
4.混凝土种类:预拌混凝土
5.混凝土强度等级:C30</t>
  </si>
  <si>
    <t>1.做法:建施0102-10
2.沟截面净空尺寸:1300*1200mm
3.垫层材料种类、厚度:100mm厚C20混凝土
4.混凝土种类:预拌混凝土
5.混凝土强度等级:C30</t>
  </si>
  <si>
    <t>010507004001</t>
  </si>
  <si>
    <t>台阶</t>
  </si>
  <si>
    <t>暖沟盖板</t>
  </si>
  <si>
    <t>1.工程部位:楼梯间和疏散通道填充墙
2.材料品种、规格:钢锌钢丝网砂浆面层加强</t>
  </si>
  <si>
    <t>010607005002</t>
  </si>
  <si>
    <t>1.门代号及洞口尺寸:M0921、900*2100
2.门类型:成品实木门
3.其他:含五金</t>
  </si>
  <si>
    <t>010801001002</t>
  </si>
  <si>
    <t>1.门代号及洞口尺寸:M1021、1000*2100
2.门类型:成品实木门
3.其他:含五金</t>
  </si>
  <si>
    <t>010801001003</t>
  </si>
  <si>
    <t>1.门代号及洞口尺寸:M1221、1200*2100
2.门类型:成品实木门
3.其他:含五金</t>
  </si>
  <si>
    <t>1.门代号及洞口尺寸:M1024、1000*2400
2.门框、扇材质:70系列断桥铝单玻门
3.玻璃品种、厚度:中空玻璃5+15A+5</t>
  </si>
  <si>
    <t>1.门代号及洞口尺寸:M0821、800*2100
2.门框、扇材质:铝塑复合成品门
3.玻璃品种、厚度:中空玻璃5+15A+5</t>
  </si>
  <si>
    <t>010802001003</t>
  </si>
  <si>
    <t>1.门代号及洞口尺寸:M1021、1000*2100
2.门框、扇材质:铝塑复合成品门
3.玻璃品种、厚度:中空玻璃5+15A+5</t>
  </si>
  <si>
    <t>1.门代号及洞口尺寸:FM乙1521、1500*2100
2.门类型:乙级钢质防火门
3.其他:含闭门器、顺位器</t>
  </si>
  <si>
    <r>
      <t xml:space="preserve">1.工程部位:加气混凝土砌体墙与混凝土梁、柱、墙连接部位（双面）
</t>
    </r>
    <r>
      <rPr>
        <sz val="9"/>
        <color indexed="63"/>
        <rFont val="宋体"/>
        <family val="0"/>
      </rPr>
      <t>2.</t>
    </r>
    <r>
      <rPr>
        <sz val="9"/>
        <color indexed="63"/>
        <rFont val="宋体"/>
        <family val="0"/>
      </rPr>
      <t>材料品种、规格</t>
    </r>
    <r>
      <rPr>
        <sz val="9"/>
        <color indexed="63"/>
        <rFont val="宋体"/>
        <family val="0"/>
      </rPr>
      <t>:</t>
    </r>
    <r>
      <rPr>
        <sz val="9"/>
        <color indexed="63"/>
        <rFont val="宋体"/>
        <family val="0"/>
      </rPr>
      <t>钉铺</t>
    </r>
    <r>
      <rPr>
        <sz val="9"/>
        <color indexed="63"/>
        <rFont val="宋体"/>
        <family val="0"/>
      </rPr>
      <t>250mm</t>
    </r>
    <r>
      <rPr>
        <sz val="9"/>
        <color indexed="63"/>
        <rFont val="宋体"/>
        <family val="0"/>
      </rPr>
      <t>宽耐碱玻纤网格布（钢丝网</t>
    </r>
    <r>
      <rPr>
        <sz val="9"/>
        <color indexed="63"/>
        <rFont val="宋体"/>
        <family val="0"/>
      </rPr>
      <t>)</t>
    </r>
    <r>
      <rPr>
        <sz val="9"/>
        <color indexed="63"/>
        <rFont val="宋体"/>
        <family val="0"/>
      </rPr>
      <t>水泥加强层加强</t>
    </r>
  </si>
  <si>
    <t>金属（断桥）铝合金窗</t>
  </si>
  <si>
    <t>1.框、扇材质:70系列断桥铝合金窗
2.玻璃品种、厚度:5+12A+5+12A+5LOW-E（中空玻璃）</t>
  </si>
  <si>
    <t>1.工程部位:坡屋顶
2.做法:建施0102-02-屋面3
3.找平层材料种类、厚度:35mm厚C20细石混凝土持钉层，内配φ4@100*100钢筋条
4.瓦品种、规格:持瓦条30*30，中距按瓦规格，顺水条40*20，中距50  筒瓦</t>
  </si>
  <si>
    <t>1.防水部位:不上人屋面
2.做法:建施0102-02-屋面1
3.找平层材料种类、厚度:25mm厚1:3水泥砂浆
4.卷材品种、规格、厚度:0.4mm厚聚乙烯膜一道，3mm厚SBS改性沥青防水卷材两道，0.4mm聚乙烯膜一道
5.保护层厚度、砂浆配合比:20mm厚1:2.5水泥砂浆保护层，每1m见方设分格缝</t>
  </si>
  <si>
    <t>1.门代号及洞口尺寸:M1521、1500*2100
2.门类型:成品钢制防盗门</t>
  </si>
  <si>
    <t>010902008001</t>
  </si>
  <si>
    <t>屋面变形缝</t>
  </si>
  <si>
    <t>1.工程部位:屋面
2.做法:14J936-BW2/1
3.盖缝材料:铝合金盖板</t>
  </si>
  <si>
    <t>1.工程部位:卫生间、洗衣间、晾衣间
2.涂膜厚度、遍数:1.5mm厚聚氨脂防水涂料</t>
  </si>
  <si>
    <t>010903002002</t>
  </si>
  <si>
    <t>1.工程部位:檐口线脚
2.找平层材料种类、厚度:20mm厚1:2.5水泥砂浆
3.涂膜厚度、遍数:5mm厚聚合物水泥防水涂料</t>
  </si>
  <si>
    <t>1.工程部位:地沟
2.砂浆厚度、配合比:防水砂浆抹面</t>
  </si>
  <si>
    <t>010903004001</t>
  </si>
  <si>
    <t>墙面变形缝</t>
  </si>
  <si>
    <t>1.工程部位:外墙
2.做法:14J936-BQ3/3
3.盖缝材料:铝合金盖板</t>
  </si>
  <si>
    <t>010903004002</t>
  </si>
  <si>
    <t>1.工程部位:内墙
2.做法:14J936-BN3/1
3.盖缝材料:铝合金盖板</t>
  </si>
  <si>
    <t>1.工程部位:卫生间
2.涂膜厚度、遍数:1.5mm厚聚氨酯涂膜防水层，四周沿墙上翻400高</t>
  </si>
  <si>
    <t>010904002002</t>
  </si>
  <si>
    <r>
      <t>1.防水部位:坡屋顶
2.做法:建施0102-02-屋面3
3.找平层材料种类、厚度:15mm厚1:3水泥砂浆
4.卷材品种、规格、厚度:0.4mm厚聚乙烯膜一道，3mm厚SBS改性沥青防水卷材一道，0.4mm聚乙烯膜一道
5.保护层厚度、砂浆配合比</t>
    </r>
    <r>
      <rPr>
        <sz val="9"/>
        <color indexed="63"/>
        <rFont val="宋体"/>
        <family val="0"/>
      </rPr>
      <t>:20mm</t>
    </r>
    <r>
      <rPr>
        <sz val="9"/>
        <color indexed="63"/>
        <rFont val="宋体"/>
        <family val="0"/>
      </rPr>
      <t>厚</t>
    </r>
    <r>
      <rPr>
        <sz val="9"/>
        <color indexed="63"/>
        <rFont val="宋体"/>
        <family val="0"/>
      </rPr>
      <t>1:2.5</t>
    </r>
    <r>
      <rPr>
        <sz val="9"/>
        <color indexed="63"/>
        <rFont val="宋体"/>
        <family val="0"/>
      </rPr>
      <t>水泥砂浆保护层，每</t>
    </r>
    <r>
      <rPr>
        <sz val="9"/>
        <color indexed="63"/>
        <rFont val="宋体"/>
        <family val="0"/>
      </rPr>
      <t>1m</t>
    </r>
    <r>
      <rPr>
        <sz val="9"/>
        <color indexed="63"/>
        <rFont val="宋体"/>
        <family val="0"/>
      </rPr>
      <t>见方设分格缝</t>
    </r>
  </si>
  <si>
    <t>1.工程部位:暖沟
2.砂浆厚度、配合比:10mm厚防水砂浆抹面</t>
  </si>
  <si>
    <t>010904004001</t>
  </si>
  <si>
    <t>楼（地）面变形缝</t>
  </si>
  <si>
    <t>1.工程部位:楼面
2.做法:14J936-AD8/1
3.盖缝材料:铝合金盖板</t>
  </si>
  <si>
    <t>010902008002</t>
  </si>
  <si>
    <t>天棚变形缝</t>
  </si>
  <si>
    <t>1.做法图集:国标14J936-BN3-1</t>
  </si>
  <si>
    <t>1.保温隔热部位:不上人屋面（雨篷）
2.保温隔热材料品种、规格、厚度:1:6水泥焦渣找坡最薄处30mm厚，30mm厚玻化微珠保温砂浆</t>
  </si>
  <si>
    <t>1.保温隔热部位:不上人屋面
2.保温隔热材料品种、规格、厚度:1:6水泥焦渣找坡层最薄处30mm厚，150mm厚B1级石墨聚苯板</t>
  </si>
  <si>
    <t>011001002001</t>
  </si>
  <si>
    <t>保温隔热天棚</t>
  </si>
  <si>
    <t>1.保温隔热部位:室外天棚、挑檐底部
2.保温隔热材料品种、规格及厚度:60mm厚石墨聚苯板一体板</t>
  </si>
  <si>
    <r>
      <t>1.工程部位:洗衣间、晾衣间
2.涂膜厚度、遍数:</t>
    </r>
    <r>
      <rPr>
        <sz val="9"/>
        <color indexed="63"/>
        <rFont val="宋体"/>
        <family val="0"/>
      </rPr>
      <t>1.5mm</t>
    </r>
    <r>
      <rPr>
        <sz val="9"/>
        <color indexed="63"/>
        <rFont val="宋体"/>
        <family val="0"/>
      </rPr>
      <t>厚聚氨酯防水涂料，面上撒黄砂，四周沿墙上翻</t>
    </r>
    <r>
      <rPr>
        <sz val="9"/>
        <color indexed="63"/>
        <rFont val="宋体"/>
        <family val="0"/>
      </rPr>
      <t>400</t>
    </r>
    <r>
      <rPr>
        <sz val="9"/>
        <color indexed="63"/>
        <rFont val="宋体"/>
        <family val="0"/>
      </rPr>
      <t>高</t>
    </r>
  </si>
  <si>
    <t>1.保温隔热部位:外墙面
2.保温隔热面层材料品种、规格、性能:300mm宽100mm厚岩棉板防火隔离带</t>
  </si>
  <si>
    <t>1.工程部位:洗衣间、晾衣间
2.做法:建施0102-02-楼2
3.找平层厚度、砂浆配合比:撒素水泥面（洒适量清水）
4.结合层厚度、砂浆配合比:30mm厚1:3干硬性水泥砂浆结合层（内掺建筑胶）
5.面层材料品种、规格、颜色:10mm厚防滑地砖铺实拍平，干水泥擦缝
6.防护层材料种类:1:3水泥砂浆找坡层，最薄处20厚，坡向地漏一次抹平
7.酸洗、打蜡要求:满足设计和规范的要求</t>
  </si>
  <si>
    <r>
      <t>1.保温隔热部位:外墙面
2.找平层厚度、砂浆配合比</t>
    </r>
    <r>
      <rPr>
        <sz val="9"/>
        <color indexed="63"/>
        <rFont val="宋体"/>
        <family val="0"/>
      </rPr>
      <t>:1:3</t>
    </r>
    <r>
      <rPr>
        <sz val="9"/>
        <color indexed="63"/>
        <rFont val="宋体"/>
        <family val="0"/>
      </rPr>
      <t xml:space="preserve">水泥砂浆找平层
</t>
    </r>
    <r>
      <rPr>
        <sz val="9"/>
        <color indexed="63"/>
        <rFont val="宋体"/>
        <family val="0"/>
      </rPr>
      <t>3.</t>
    </r>
    <r>
      <rPr>
        <sz val="9"/>
        <color indexed="63"/>
        <rFont val="宋体"/>
        <family val="0"/>
      </rPr>
      <t>保温隔热材料品种、规格及厚度</t>
    </r>
    <r>
      <rPr>
        <sz val="9"/>
        <color indexed="63"/>
        <rFont val="宋体"/>
        <family val="0"/>
      </rPr>
      <t>:100mm</t>
    </r>
    <r>
      <rPr>
        <sz val="9"/>
        <color indexed="63"/>
        <rFont val="宋体"/>
        <family val="0"/>
      </rPr>
      <t xml:space="preserve">厚保温一体板
</t>
    </r>
    <r>
      <rPr>
        <sz val="9"/>
        <color indexed="63"/>
        <rFont val="宋体"/>
        <family val="0"/>
      </rPr>
      <t>4.</t>
    </r>
    <r>
      <rPr>
        <sz val="9"/>
        <color indexed="63"/>
        <rFont val="宋体"/>
        <family val="0"/>
      </rPr>
      <t>粘结材料种类及做法</t>
    </r>
    <r>
      <rPr>
        <sz val="9"/>
        <color indexed="63"/>
        <rFont val="宋体"/>
        <family val="0"/>
      </rPr>
      <t>:</t>
    </r>
    <r>
      <rPr>
        <sz val="9"/>
        <color indexed="63"/>
        <rFont val="宋体"/>
        <family val="0"/>
      </rPr>
      <t>聚合物砂浆粘结剂（满粘</t>
    </r>
  </si>
  <si>
    <t>011102003003</t>
  </si>
  <si>
    <t>1.工程部位:室内、走道、楼梯间、门斗
2.做法:建施0102-02-地1
3.垫层材料种类、厚度:150mm厚3:7灰土，80mm厚C15混凝土
4.找平层厚度、砂浆配合比:素水泥浆一道（内掺建筑胶）
5.结合层厚度、砂浆配合比:20mm厚1:3干硬性水泥砂浆结合层（内掺建筑胶），5mm厚1:2.5水泥砂浆粘结层（内掺建筑胶）
6.面层材料品种、规格、颜色:10mm厚玻化地砖铺实拍平，水泥砂浆擦缝（规格为800*800，其中楼梯间地砖带刻痕）
7.酸洗、打蜡要求:满足设计和规范的要求</t>
  </si>
  <si>
    <t>011102003004</t>
  </si>
  <si>
    <t>1.工程部位:卫生间
2.做法:建施0102-02-楼3
3.垫层材料种类、厚度:350mm厚CL7.5轻集料混凝土垫层
4.找平层厚度、砂浆配合比:1:3水泥砂浆找坡层，最薄处20mm厚，坡向地漏，一次抹平
5.结合层厚度、砂浆配合比:30mm厚1:3干硬性水泥砂浆结合层（内掺建筑胶）
6.面层材料品种、规格、颜色:10mm厚防滑地砖铺实拍平，干水泥擦缝（规格为300*300）
7.酸洗、打蜡要求:满足设计和规范的要求</t>
  </si>
  <si>
    <t>011102003005</t>
  </si>
  <si>
    <t>1.工程部位:室内楼面、走道、楼梯间
2.做法:建施0102-02-楼1
3.找平层厚度、砂浆配合比:水泥浆一道
4.结合层厚度、砂浆配合比:20mm厚1:3干硬性水泥砂浆结合层（内掺建筑胶），5mm厚1:2.5水泥砂浆粘结层（内掺建筑胶）
5.面层材料品种、规格、颜色:10mm厚玻化地砖铺实拍平，水泥砂浆擦缝（规格为800*800）
6.酸洗、打蜡要求:满足设计和规范的要求</t>
  </si>
  <si>
    <t>1.做法:建施0102-02-踢1
2.踢脚线高度:H=100mm
3.粘贴层厚度、材料种类:6mm厚1:1:6水泥石灰膏砂浆打底扫毛，6mm厚1:2水泥砂浆（内掺建筑胶）粘结层
4.面层材料品种、规格、颜色:10mm厚铺地砖，稀水泥浆擦缝（地砖颜色、材质同地面）</t>
  </si>
  <si>
    <t>011106002001</t>
  </si>
  <si>
    <t>块料楼梯面层</t>
  </si>
  <si>
    <r>
      <t xml:space="preserve">1.工程部位:卫生间、洗衣间、晾衣间
2.做法:建施0102-02-地2
3.垫层材料种类、厚度:150mm厚3:7灰土，80mm厚C15混凝土
4.找平层厚度、砂浆配合比:1:3水泥砂浆找坡层，最薄处20mm厚
5.结合层厚度、砂浆配合比:30mm厚1:3干硬性水泥砂浆结合层（内掺建筑胶）
</t>
    </r>
    <r>
      <rPr>
        <sz val="9"/>
        <color indexed="63"/>
        <rFont val="宋体"/>
        <family val="0"/>
      </rPr>
      <t>6.</t>
    </r>
    <r>
      <rPr>
        <sz val="9"/>
        <color indexed="63"/>
        <rFont val="宋体"/>
        <family val="0"/>
      </rPr>
      <t>面层材料品种、规格、颜色</t>
    </r>
    <r>
      <rPr>
        <sz val="9"/>
        <color indexed="63"/>
        <rFont val="宋体"/>
        <family val="0"/>
      </rPr>
      <t>:10mm</t>
    </r>
    <r>
      <rPr>
        <sz val="9"/>
        <color indexed="63"/>
        <rFont val="宋体"/>
        <family val="0"/>
      </rPr>
      <t xml:space="preserve">厚防滑地砖铺实拍平，干水泥擦缝
</t>
    </r>
    <r>
      <rPr>
        <sz val="9"/>
        <color indexed="63"/>
        <rFont val="宋体"/>
        <family val="0"/>
      </rPr>
      <t>7.</t>
    </r>
    <r>
      <rPr>
        <sz val="9"/>
        <color indexed="63"/>
        <rFont val="宋体"/>
        <family val="0"/>
      </rPr>
      <t>酸洗、打蜡要求</t>
    </r>
    <r>
      <rPr>
        <sz val="9"/>
        <color indexed="63"/>
        <rFont val="宋体"/>
        <family val="0"/>
      </rPr>
      <t>:</t>
    </r>
    <r>
      <rPr>
        <sz val="9"/>
        <color indexed="63"/>
        <rFont val="宋体"/>
        <family val="0"/>
      </rPr>
      <t>满足设计和规范的要求</t>
    </r>
  </si>
  <si>
    <t>011107002001</t>
  </si>
  <si>
    <t>块料台阶面</t>
  </si>
  <si>
    <t>1.做法:青02J01-台-1-台3
2.垫层材料种类、厚度:300mm厚天然级配砂石垫层，60mm厚C15混凝土
3.找平层厚度、砂浆配合比:20mm厚1:1水泥砂浆找平层
4.粘结材料种类:5mm厚1:1水泥细砂浆结合层
5.面层材料品种、规格、颜色:10mm厚铺地砖面层1:1水泥细砂浆勾缝</t>
  </si>
  <si>
    <t>1.工程部位:室内楼面、走道、楼梯间
2.做法:建施0102-02-内墙1
3.墙体类型:内墙面
4.底层厚度、砂浆配合比:界（抹）界面剂一道，10mm厚1:1:6水泥石灰膏砂浆打底扫毛
5.面层厚度、砂浆配合比:6mm厚1:0.3:5水泥石灰膏砂浆打底扫毛</t>
  </si>
  <si>
    <t>011202001001</t>
  </si>
  <si>
    <t>柱、梁面一般抹灰</t>
  </si>
  <si>
    <r>
      <t xml:space="preserve">1.做法:建施0102-02-楼1
2.找平层厚度、砂浆配合比:素水泥浆一道（内掺建筑胶）
3.结合层厚度、砂浆配合比:20mm厚1:3干硬性水泥砂浆结合层（内掺建筑胶），5mm厚1:2.5水泥砂浆粘结层（内掺建筑胶）
</t>
    </r>
    <r>
      <rPr>
        <sz val="9"/>
        <color indexed="63"/>
        <rFont val="宋体"/>
        <family val="0"/>
      </rPr>
      <t>4.</t>
    </r>
    <r>
      <rPr>
        <sz val="9"/>
        <color indexed="63"/>
        <rFont val="宋体"/>
        <family val="0"/>
      </rPr>
      <t>面层材料品种、规格、颜色</t>
    </r>
    <r>
      <rPr>
        <sz val="9"/>
        <color indexed="63"/>
        <rFont val="宋体"/>
        <family val="0"/>
      </rPr>
      <t>:10mm</t>
    </r>
    <r>
      <rPr>
        <sz val="9"/>
        <color indexed="63"/>
        <rFont val="宋体"/>
        <family val="0"/>
      </rPr>
      <t>厚玻化地砖铺实拍平，水泥砂浆擦缝（规格为</t>
    </r>
    <r>
      <rPr>
        <sz val="9"/>
        <color indexed="63"/>
        <rFont val="宋体"/>
        <family val="0"/>
      </rPr>
      <t>800*800</t>
    </r>
    <r>
      <rPr>
        <sz val="9"/>
        <color indexed="63"/>
        <rFont val="宋体"/>
        <family val="0"/>
      </rPr>
      <t xml:space="preserve">，其中楼梯间地砖带刻痕）
</t>
    </r>
    <r>
      <rPr>
        <sz val="9"/>
        <color indexed="63"/>
        <rFont val="宋体"/>
        <family val="0"/>
      </rPr>
      <t>5.</t>
    </r>
    <r>
      <rPr>
        <sz val="9"/>
        <color indexed="63"/>
        <rFont val="宋体"/>
        <family val="0"/>
      </rPr>
      <t>酸洗、打蜡要求</t>
    </r>
    <r>
      <rPr>
        <sz val="9"/>
        <color indexed="63"/>
        <rFont val="宋体"/>
        <family val="0"/>
      </rPr>
      <t>:</t>
    </r>
    <r>
      <rPr>
        <sz val="9"/>
        <color indexed="63"/>
        <rFont val="宋体"/>
        <family val="0"/>
      </rPr>
      <t>满足设计和规范的要求</t>
    </r>
  </si>
  <si>
    <t>1.工程部位:卫生间、洗衣间、晾衣间
2.做法:建施0102-02-内墙2
3.墙体类型:内墙面
4.找平层厚度、砂浆配合比:刷（抹）界面剂一道，8mm厚1:1:6水泥石灰谊砂浆打底扫毛，6mm厚1:0.5:2.5水泥石灰膏砂浆压实抹平
5.结合层厚度、砂浆配合比:4mm厚水泥聚合物砂浆粘结层，揉挤压实
6.面层材料品种、规格、颜色:5~8mm厚面砖（规格为300*300）
7.缝宽、嵌缝材料种类:白水泥浆擦缝
8.磨光、酸洗、打蜡要求:满足设计和规范的要求</t>
  </si>
  <si>
    <t>1.工程部位:外墙墙裙
2.做法:建施0102-02-外墙2
3.安装方式:砂浆黏贴
4.底层厚度、砂浆配合比::8mm厚1:1:6水泥石灰膏砂浆打底扫毛或划出纹道，6mm厚1:2.5建筑胶水泥砂浆打底木抹子抹平
5.粘结层做法:5mm厚1:2建筑胶水泥砂浆粘接层
6.面层材料品种、规格、颜色:贴5mm~8mm厚浅灰釉面砖
7.缝宽、嵌缝材料种类:白水泥擦缝
8.磨光、酸洗、打蜡要求:满足设计和规范的要求</t>
  </si>
  <si>
    <t>011210004001</t>
  </si>
  <si>
    <t>塑料隔断</t>
  </si>
  <si>
    <r>
      <t xml:space="preserve">1.做法:建施0102-02-内墙1
2.柱（梁）体类型:独立柱
3.底层厚度、砂浆配合比:界（抹）界面剂一道，10mm厚1:1:6水泥石灰膏砂浆打底扫毛
</t>
    </r>
    <r>
      <rPr>
        <sz val="9"/>
        <color indexed="63"/>
        <rFont val="宋体"/>
        <family val="0"/>
      </rPr>
      <t>4.</t>
    </r>
    <r>
      <rPr>
        <sz val="9"/>
        <color indexed="63"/>
        <rFont val="宋体"/>
        <family val="0"/>
      </rPr>
      <t>面层厚度、砂浆配合比</t>
    </r>
    <r>
      <rPr>
        <sz val="9"/>
        <color indexed="63"/>
        <rFont val="宋体"/>
        <family val="0"/>
      </rPr>
      <t>:6mm</t>
    </r>
    <r>
      <rPr>
        <sz val="9"/>
        <color indexed="63"/>
        <rFont val="宋体"/>
        <family val="0"/>
      </rPr>
      <t>厚</t>
    </r>
    <r>
      <rPr>
        <sz val="9"/>
        <color indexed="63"/>
        <rFont val="宋体"/>
        <family val="0"/>
      </rPr>
      <t>1:0.3:5</t>
    </r>
    <r>
      <rPr>
        <sz val="9"/>
        <color indexed="63"/>
        <rFont val="宋体"/>
        <family val="0"/>
      </rPr>
      <t>水泥石灰膏砂浆打底扫毛</t>
    </r>
  </si>
  <si>
    <t>1.工程部位:卫生间
2.做法:建施0102-02-顶2
3.龙骨材料种类、规格、中距:U型轻钢中龙骨U27*60*0.63，中距≤500，找平后用吊件直接吊挂在预留钢筋环下，U型轻钢模撑龙骨U27*60*0.63，设于板条纵向接缝处
4.面层材料品种、规格:9mm厚PVC条板面层，宽136(或186），用自攻螺丝与龙骨固定
5.压条材料种类、规格:钉（粘）塑料线脚</t>
  </si>
  <si>
    <t>011302001002</t>
  </si>
  <si>
    <t>1.工程部位:室内房间、走道
2.做法:建施0102-02-顶3
3.吊顶形式、吊杆规格、高度:φ8螺栓吊杆，双向中距≤1200，用钢筋吊环固定
4.龙骨材料种类、规格、中距:U型轻钢大龙骨45*15*1.2，中距≤1200，T型轻钢中龙骨35*22，中距600，T型轻钢小龙骨C22*22，中距600
5.面层材料品种、规格:麻面石膏板面层596*596，用自攻螺固定中距≤300</t>
  </si>
  <si>
    <t>1.工程部位:卫生间厕位隔断
2.做法:青02J05-1-27/1
3.隔板材料品种、规格、颜色:胶合板</t>
  </si>
  <si>
    <t>1.工程部位:卫生间厕位隔断
2.做法:青02J05-1-27/1
3.隔板材料品种、规格、颜色:胶合板</t>
  </si>
  <si>
    <t>1.工程部位:室内楼面、走道、楼梯间
2.做法:建施0102-02-内墙1
3.油漆品种、刷漆遍数:喷或刷白色内墙乳胶漆两遍</t>
  </si>
  <si>
    <t>1.工程部位:檐口线脚
2.做法:建施0301-02a-外墙3
3.刮腻子要求:喷涂主、底涂料各一遍，喷液态花岗岩面层</t>
  </si>
  <si>
    <t>1.部位:坡道栏杆 H=1.1m、竖向杆件间距≤110mm
2.做法:12J926-H2-2
3.扶手材料种类、规格:不锈钢
4.栏杆材料种类、规格:不锈钢</t>
  </si>
  <si>
    <t>011503001002</t>
  </si>
  <si>
    <r>
      <t xml:space="preserve">1.工程部位:洗衣间、晾衣间、楼梯间及楼梯底板
</t>
    </r>
    <r>
      <rPr>
        <sz val="9"/>
        <color indexed="63"/>
        <rFont val="宋体"/>
        <family val="0"/>
      </rPr>
      <t>2.</t>
    </r>
    <r>
      <rPr>
        <sz val="9"/>
        <color indexed="63"/>
        <rFont val="宋体"/>
        <family val="0"/>
      </rPr>
      <t>做法</t>
    </r>
    <r>
      <rPr>
        <sz val="9"/>
        <color indexed="63"/>
        <rFont val="宋体"/>
        <family val="0"/>
      </rPr>
      <t>:</t>
    </r>
    <r>
      <rPr>
        <sz val="9"/>
        <color indexed="63"/>
        <rFont val="宋体"/>
        <family val="0"/>
      </rPr>
      <t>建施</t>
    </r>
    <r>
      <rPr>
        <sz val="9"/>
        <color indexed="63"/>
        <rFont val="宋体"/>
        <family val="0"/>
      </rPr>
      <t>0102-02-</t>
    </r>
    <r>
      <rPr>
        <sz val="9"/>
        <color indexed="63"/>
        <rFont val="宋体"/>
        <family val="0"/>
      </rPr>
      <t>顶</t>
    </r>
    <r>
      <rPr>
        <sz val="9"/>
        <color indexed="63"/>
        <rFont val="宋体"/>
        <family val="0"/>
      </rPr>
      <t>1
3.</t>
    </r>
    <r>
      <rPr>
        <sz val="9"/>
        <color indexed="63"/>
        <rFont val="宋体"/>
        <family val="0"/>
      </rPr>
      <t>刮腻子遍数</t>
    </r>
    <r>
      <rPr>
        <sz val="9"/>
        <color indexed="63"/>
        <rFont val="宋体"/>
        <family val="0"/>
      </rPr>
      <t>:3mm</t>
    </r>
    <r>
      <rPr>
        <sz val="9"/>
        <color indexed="63"/>
        <rFont val="宋体"/>
        <family val="0"/>
      </rPr>
      <t>厚底层防裂腻子分遍找平，</t>
    </r>
    <r>
      <rPr>
        <sz val="9"/>
        <color indexed="63"/>
        <rFont val="宋体"/>
        <family val="0"/>
      </rPr>
      <t>2mm</t>
    </r>
    <r>
      <rPr>
        <sz val="9"/>
        <color indexed="63"/>
        <rFont val="宋体"/>
        <family val="0"/>
      </rPr>
      <t xml:space="preserve">厚面层耐水腻子找平
</t>
    </r>
    <r>
      <rPr>
        <sz val="9"/>
        <color indexed="63"/>
        <rFont val="宋体"/>
        <family val="0"/>
      </rPr>
      <t>4.</t>
    </r>
    <r>
      <rPr>
        <sz val="9"/>
        <color indexed="63"/>
        <rFont val="宋体"/>
        <family val="0"/>
      </rPr>
      <t>油漆品种、刷漆遍数</t>
    </r>
    <r>
      <rPr>
        <sz val="9"/>
        <color indexed="63"/>
        <rFont val="宋体"/>
        <family val="0"/>
      </rPr>
      <t>:</t>
    </r>
    <r>
      <rPr>
        <sz val="9"/>
        <color indexed="63"/>
        <rFont val="宋体"/>
        <family val="0"/>
      </rPr>
      <t>刷白色乳胶漆两遍</t>
    </r>
  </si>
  <si>
    <t>毛巾杆（架）</t>
  </si>
  <si>
    <t>1.做法:青02J05-2-56/2
2.材料品种、规格、颜色:不锈钢浴巾架</t>
  </si>
  <si>
    <t>1.工种部位:卫生间
2.做法:07J916-1-E-6-QW3</t>
  </si>
  <si>
    <t>01B002</t>
  </si>
  <si>
    <t>1.做法:青02J02-20-1
2.填充层材料及规格:45mm厚聚苯板、15mm企口木板
3.面层材料及规格:0.55mm厚镀锌钢板</t>
  </si>
  <si>
    <t>01B003</t>
  </si>
  <si>
    <t>01B004</t>
  </si>
  <si>
    <r>
      <t>1.做法:青</t>
    </r>
    <r>
      <rPr>
        <sz val="9"/>
        <color indexed="63"/>
        <rFont val="宋体"/>
        <family val="0"/>
      </rPr>
      <t>02J05-2-51/1
2.</t>
    </r>
    <r>
      <rPr>
        <sz val="9"/>
        <color indexed="63"/>
        <rFont val="宋体"/>
        <family val="0"/>
      </rPr>
      <t>材料品种、规格、颜色</t>
    </r>
    <r>
      <rPr>
        <sz val="9"/>
        <color indexed="63"/>
        <rFont val="宋体"/>
        <family val="0"/>
      </rPr>
      <t>:</t>
    </r>
    <r>
      <rPr>
        <sz val="9"/>
        <color indexed="63"/>
        <rFont val="宋体"/>
        <family val="0"/>
      </rPr>
      <t>磨光花岗岩</t>
    </r>
  </si>
  <si>
    <t>宿舍楼给排水</t>
  </si>
  <si>
    <t>1.安装部位:室内
2.介质:给水
3.材质、规格:PSP钢塑复合管 DN80
4.连接形式:双热融连接
5.压力试验及吹、洗设计要求:水冲洗</t>
  </si>
  <si>
    <t>1.安装部位:室内
2.介质:给水
3.材质、规格:PSP钢塑复合管 DN65
4.连接形式:双热融连接
5.压力试验及吹、洗设计要求:水冲洗</t>
  </si>
  <si>
    <t>1.安装部位:室内
2.介质:给水
3.材质、规格:PSP钢塑复合管 DN50
4.连接形式:双热融连接
5.压力试验及吹、洗设计要求:水冲洗</t>
  </si>
  <si>
    <t>1.安装部位:室内
2.介质:给水
3.材质、规格:PSP钢塑复合管 DN40
4.连接形式:双热融连接
5.压力试验及吹、洗设计要求:水冲洗</t>
  </si>
  <si>
    <t>031001007005</t>
  </si>
  <si>
    <t>1.安装部位:室内
2.介质:给水
3.材质、规格:PSP钢塑复合管 DN32
4.连接形式:双热融连接
5.压力试验及吹、洗设计要求:水冲洗</t>
  </si>
  <si>
    <t>1.安装部位:室内
2.介质:给水
3.材质、规格:PP-R聚丙烯冷水管 DN15
4.连接形式:热熔连接
5.压力试验及吹、洗设计要求:水冲洗</t>
  </si>
  <si>
    <t>1.安装部位:室内
2.介质:热媒
3.规格、压力等级:DN15
4.连接形式:焊接
5.压力试验及吹、洗设计要求:水冲洗</t>
  </si>
  <si>
    <t>1.安装部位:室内
2.介质:排水
3.材质、规格: 柔性机制铸铁管 DN75
4.连接形式:卡箍连接</t>
  </si>
  <si>
    <t>031001005003</t>
  </si>
  <si>
    <t>1.安装部位:室内
2.介质:排水
3.材质、规格: 柔性机制铸铁管 DN50
4.连接形式:卡箍连接</t>
  </si>
  <si>
    <t>031001005004</t>
  </si>
  <si>
    <t>1.类型:截止阀
2.规格、压力等级:DN40</t>
  </si>
  <si>
    <t>1.类型:截止阀
2.规格、压力等级:DN15</t>
  </si>
  <si>
    <t>1.类型:止回阀
2.规格、压力等级:DN15</t>
  </si>
  <si>
    <t>031004014003</t>
  </si>
  <si>
    <t>1.类型:地漏
2.规格、压力等级:DN50</t>
  </si>
  <si>
    <t>031004006002</t>
  </si>
  <si>
    <t>1.类型:坐便器
2.组装形式:节水节能型</t>
  </si>
  <si>
    <t>031004001001</t>
  </si>
  <si>
    <t>浴缸</t>
  </si>
  <si>
    <t>1.类型:浴缸
2.组装形式:节水节能型</t>
  </si>
  <si>
    <t>1.类型:闸阀
2.规格、压力等级:DN80</t>
  </si>
  <si>
    <t>1.规格:DN80</t>
  </si>
  <si>
    <r>
      <t>1.类型:截止阀
2.规格、压力等级:</t>
    </r>
    <r>
      <rPr>
        <sz val="9"/>
        <color indexed="63"/>
        <rFont val="宋体"/>
        <family val="0"/>
      </rPr>
      <t>DN50</t>
    </r>
  </si>
  <si>
    <t>1.名称:宿舍楼总配电箱ALZ-1
2.型号:PXTR
3.安装方式:嵌入安装  底边距地1.4m</t>
  </si>
  <si>
    <t>1.名称:配电箱ALS
2.型号:PXTR
3.安装方式:嵌入安装  底边距地1.8m</t>
  </si>
  <si>
    <t>1.名称:配电箱AL1
2.型号:PXTR
3.安装方式:嵌入安装  底边距地1.8m</t>
  </si>
  <si>
    <t>030404017004</t>
  </si>
  <si>
    <t>1.名称:配电箱ALS-1
2.规格:600*700*180
3.安装方式:嵌入安装  底边距地1.8m</t>
  </si>
  <si>
    <t>030404017005</t>
  </si>
  <si>
    <t>1.名称:配电箱ALS-2
2.规格:600*700*180
3.安装方式:嵌入安装  底边距地1.8m</t>
  </si>
  <si>
    <t>030404017006</t>
  </si>
  <si>
    <t>1.名称:配电箱ALS-3
2.规格:600*700*180
3.安装方式:嵌入安装  底边距地1.8m</t>
  </si>
  <si>
    <t>030404017007</t>
  </si>
  <si>
    <t>1.名称:配电箱ALS-4
2.规格:600*700*180
3.安装方式:嵌入安装  底边距地1.8m</t>
  </si>
  <si>
    <t>030404017008</t>
  </si>
  <si>
    <t>1.名称:配电箱ALHDS
2.安装方式:嵌入安装  底边距地1.8m</t>
  </si>
  <si>
    <t>1.名称:单联单控开关
2.规格:250V 10A
3.安装方式:底边距地1.3m暗装</t>
  </si>
  <si>
    <t>1.名称:三联单控开关
2.规格:250V 10A
3.安装方式:底边距地1.3m暗装</t>
  </si>
  <si>
    <t>1.名称:声控开关
2.规格:250V 10A
3.安装方式:底边距地1.3m暗装</t>
  </si>
  <si>
    <t>1.名称:电力电缆
2.型号:YJV
3.规格:4*35+1*16
4.材质:铜芯线</t>
  </si>
  <si>
    <t>1.名称:电力电缆头
2.型号:YJV
3.规格:4*35+1*16</t>
  </si>
  <si>
    <t>1.名称:防雷引下线
2.材质:利用主内主筋焊接作为引下线
3.断接卡子、箱材质、规格:100*100*60钢板2块</t>
  </si>
  <si>
    <t>030409005002</t>
  </si>
  <si>
    <t>1.名称:接闪带
2.材质:镀锌扁钢
3.规格:40*4</t>
  </si>
  <si>
    <r>
      <t xml:space="preserve">1.名称:单联双控开关
</t>
    </r>
    <r>
      <rPr>
        <sz val="9"/>
        <color indexed="63"/>
        <rFont val="宋体"/>
        <family val="0"/>
      </rPr>
      <t>2.</t>
    </r>
    <r>
      <rPr>
        <sz val="9"/>
        <color indexed="63"/>
        <rFont val="宋体"/>
        <family val="0"/>
      </rPr>
      <t>规格</t>
    </r>
    <r>
      <rPr>
        <sz val="9"/>
        <color indexed="63"/>
        <rFont val="宋体"/>
        <family val="0"/>
      </rPr>
      <t>:250V 10A
3.</t>
    </r>
    <r>
      <rPr>
        <sz val="9"/>
        <color indexed="63"/>
        <rFont val="宋体"/>
        <family val="0"/>
      </rPr>
      <t>安装方式</t>
    </r>
    <r>
      <rPr>
        <sz val="9"/>
        <color indexed="63"/>
        <rFont val="宋体"/>
        <family val="0"/>
      </rPr>
      <t>:</t>
    </r>
    <r>
      <rPr>
        <sz val="9"/>
        <color indexed="63"/>
        <rFont val="宋体"/>
        <family val="0"/>
      </rPr>
      <t>底边距地</t>
    </r>
    <r>
      <rPr>
        <sz val="9"/>
        <color indexed="63"/>
        <rFont val="宋体"/>
        <family val="0"/>
      </rPr>
      <t>1.3m</t>
    </r>
    <r>
      <rPr>
        <sz val="9"/>
        <color indexed="63"/>
        <rFont val="宋体"/>
        <family val="0"/>
      </rPr>
      <t>暗装</t>
    </r>
  </si>
  <si>
    <t>1.名称:钢管
2.材质:A3
3.规格:SC-125</t>
  </si>
  <si>
    <t>030411001006</t>
  </si>
  <si>
    <t>030411001007</t>
  </si>
  <si>
    <t>1.名称:塑料管
2.材质:PC
3.规格:PC-32
4.配置形式:暗配</t>
  </si>
  <si>
    <t>1.名称:照明线
2.配线形式:管内穿线
3.型号:NH-BV
4.规格:2.5mm2</t>
  </si>
  <si>
    <t>1.名称:动力线
2.配线形式:管内穿线
3.型号:BV
4.规格:10mm2</t>
  </si>
  <si>
    <t>030411004005</t>
  </si>
  <si>
    <t>030411003001</t>
  </si>
  <si>
    <t>桥架</t>
  </si>
  <si>
    <t>1.名称:桥架
2.规格:150*75
3.类型:含桥架支架</t>
  </si>
  <si>
    <t>030411006003</t>
  </si>
  <si>
    <t>1.名称:成品开水器开关盒
2.安装形式:H=1.5m</t>
  </si>
  <si>
    <t>1.名称:单管荧光灯
2.型号:T5荧光灯
3.规格:1*36W
4.安装形式:吸顶</t>
  </si>
  <si>
    <t>1.名称:卫生间防水灯
2.型号:节能灯
3.规格:1*22W
4.安装形式:吸顶</t>
  </si>
  <si>
    <t>1.名称:LED灯（带罩吸顶灯）
2.规格:1*10W</t>
  </si>
  <si>
    <t>030412001002</t>
  </si>
  <si>
    <t>1.名称:双头应急灯
2.规格:2*3W</t>
  </si>
  <si>
    <t>030412004001</t>
  </si>
  <si>
    <t>装饰灯</t>
  </si>
  <si>
    <t>1.名称:安全出口灯
2.规格:1*3W
3.安装形式:底边距门框0.2m  嵌墙安装</t>
  </si>
  <si>
    <t>030412004002</t>
  </si>
  <si>
    <t>1.名称:疏散指示灯
2.规格:2*3W
3.安装形式:底边距地0.5m  嵌墙安装</t>
  </si>
  <si>
    <t>030404036001</t>
  </si>
  <si>
    <t>其他电器</t>
  </si>
  <si>
    <t>1.名称:报警求助按钮
2.安装方式:下沿距地0.5m</t>
  </si>
  <si>
    <t>030412001003</t>
  </si>
  <si>
    <t>1.名称:报警闪灯</t>
  </si>
  <si>
    <r>
      <t xml:space="preserve">1.名称:动力线
</t>
    </r>
    <r>
      <rPr>
        <sz val="9"/>
        <color indexed="63"/>
        <rFont val="宋体"/>
        <family val="0"/>
      </rPr>
      <t>2.</t>
    </r>
    <r>
      <rPr>
        <sz val="9"/>
        <color indexed="63"/>
        <rFont val="宋体"/>
        <family val="0"/>
      </rPr>
      <t>配线形式</t>
    </r>
    <r>
      <rPr>
        <sz val="9"/>
        <color indexed="63"/>
        <rFont val="宋体"/>
        <family val="0"/>
      </rPr>
      <t>:</t>
    </r>
    <r>
      <rPr>
        <sz val="9"/>
        <color indexed="63"/>
        <rFont val="宋体"/>
        <family val="0"/>
      </rPr>
      <t xml:space="preserve">管内穿线
</t>
    </r>
    <r>
      <rPr>
        <sz val="9"/>
        <color indexed="63"/>
        <rFont val="宋体"/>
        <family val="0"/>
      </rPr>
      <t>3.</t>
    </r>
    <r>
      <rPr>
        <sz val="9"/>
        <color indexed="63"/>
        <rFont val="宋体"/>
        <family val="0"/>
      </rPr>
      <t>型号</t>
    </r>
    <r>
      <rPr>
        <sz val="9"/>
        <color indexed="63"/>
        <rFont val="宋体"/>
        <family val="0"/>
      </rPr>
      <t>:ZR-BV
4.</t>
    </r>
    <r>
      <rPr>
        <sz val="9"/>
        <color indexed="63"/>
        <rFont val="宋体"/>
        <family val="0"/>
      </rPr>
      <t>规格</t>
    </r>
    <r>
      <rPr>
        <sz val="9"/>
        <color indexed="63"/>
        <rFont val="宋体"/>
        <family val="0"/>
      </rPr>
      <t>:6mm2</t>
    </r>
  </si>
  <si>
    <t>综合布线</t>
  </si>
  <si>
    <t>030502010001</t>
  </si>
  <si>
    <t>配线架</t>
  </si>
  <si>
    <t>1.名称:弱电总配线架MDF</t>
  </si>
  <si>
    <t>030502010002</t>
  </si>
  <si>
    <t>1.名称:楼层配线架FD</t>
  </si>
  <si>
    <t>1.名称:钢管
2.材质:A3
3.规格:SC-80</t>
  </si>
  <si>
    <t>1.名称:塑料管
2.材质:PVC
3.规格:PVC-50
4.配置形式:暗配</t>
  </si>
  <si>
    <t>有线电视</t>
  </si>
  <si>
    <t>030505003001</t>
  </si>
  <si>
    <t>前端机柜</t>
  </si>
  <si>
    <t>1.名称:电视前端箱</t>
  </si>
  <si>
    <t>030502005002</t>
  </si>
  <si>
    <t>监控系统</t>
  </si>
  <si>
    <t>1.名称:SNRD控制箱
2.规格:700*500*200</t>
  </si>
  <si>
    <t>030507008001</t>
  </si>
  <si>
    <t>监控摄像设备</t>
  </si>
  <si>
    <t>1.名称:带云台监控摄像机
2.安装方式:吸顶</t>
  </si>
  <si>
    <t>1.名称:视频监控电缆
2.型号:YJV
3.规格:3*6</t>
  </si>
  <si>
    <t>030502007001</t>
  </si>
  <si>
    <t>光缆</t>
  </si>
  <si>
    <t>1.名称:视频监控光缆
2.规格:GTYS-6B4</t>
  </si>
  <si>
    <t>030502005003</t>
  </si>
  <si>
    <t>1.名称:双绞线缆
2.规格:UTP6</t>
  </si>
  <si>
    <t>1.名称:配线
2.配线形式:管内穿线
3.型号:RVV
4.规格:4*1.5</t>
  </si>
  <si>
    <t>宿舍楼暖通</t>
  </si>
  <si>
    <t>1.安装部位:室内
2.介质:热媒
3.规格、压力等级:DN70
4.连接形式:焊接
5.压力试验及吹、洗设计要求:水冲洗</t>
  </si>
  <si>
    <t>1.安装部位:室内
2.介质:热媒
3.规格、压力等级:DN50
4.连接形式:焊接
5.压力试验及吹、洗设计要求:水冲洗</t>
  </si>
  <si>
    <t>1.安装部位:室内
2.介质:热媒
3.规格、压力等级:DN32
4.连接形式:螺纹连接
5.压力试验及吹、洗设计要求:水冲洗</t>
  </si>
  <si>
    <t>031001002006</t>
  </si>
  <si>
    <t>1.类型:单元热力入口装置
2.型号、规格:超声波热量表口径DN40 1个,Y型过滤器DN50 3个,自力式压差控制阀DN50 1个,静态水力平衡阀 DN50 1个,旁通球阀DN50 1个 泄水球阀DN20 2个,蝶阀DN50 4个,温度计 2个,压力表 5个</t>
  </si>
  <si>
    <t>1.名称:百叶窗式换气扇
2.规格:风量:1260m³/h 全压105pa 功率:60w 电压220v 风机效率&gt;60%</t>
  </si>
  <si>
    <t>030108006002</t>
  </si>
  <si>
    <t>1.名称:通风器
2.规格:风量:210m³/h 全压85pa 功率:32w 电压220v 风机效率&gt;55% 自带止回阀</t>
  </si>
  <si>
    <t>1.绝热材料品种:铝箔玻璃棉管壳
2.绝热厚度:δ=50mm</t>
  </si>
  <si>
    <r>
      <t xml:space="preserve">1.除锈级别:轻锈
2.油漆品种:防锈漆、调和漆
</t>
    </r>
    <r>
      <rPr>
        <sz val="9"/>
        <color indexed="63"/>
        <rFont val="宋体"/>
        <family val="0"/>
      </rPr>
      <t>3.</t>
    </r>
    <r>
      <rPr>
        <sz val="9"/>
        <color indexed="63"/>
        <rFont val="宋体"/>
        <family val="0"/>
      </rPr>
      <t>涂刷遍数、漆膜厚度</t>
    </r>
    <r>
      <rPr>
        <sz val="9"/>
        <color indexed="63"/>
        <rFont val="宋体"/>
        <family val="0"/>
      </rPr>
      <t>:</t>
    </r>
    <r>
      <rPr>
        <sz val="9"/>
        <color indexed="63"/>
        <rFont val="宋体"/>
        <family val="0"/>
      </rPr>
      <t>各两道</t>
    </r>
  </si>
  <si>
    <t>1.砖品种、规格、强度等级:MU20蒸压灰砂砖
2.墙体类型:200mm厚
3.砂浆强度等级、配合比:WM M10砂浆</t>
  </si>
  <si>
    <t>010402001003</t>
  </si>
  <si>
    <t>1.砌块品种、规格、强度等级:A5.0加气混凝土砌块
2.墙体类型:100mm厚
3.砂浆强度等级:WM M5砂浆</t>
  </si>
  <si>
    <t>1.混凝土种类:预拌混凝土
2.混凝土强度等级:C35</t>
  </si>
  <si>
    <r>
      <t>1.</t>
    </r>
    <r>
      <rPr>
        <sz val="9"/>
        <rFont val="宋体"/>
        <family val="0"/>
      </rPr>
      <t>砖品种、规格、强度等级</t>
    </r>
    <r>
      <rPr>
        <sz val="9"/>
        <rFont val="Arial"/>
        <family val="2"/>
      </rPr>
      <t>:MU20</t>
    </r>
    <r>
      <rPr>
        <sz val="9"/>
        <rFont val="宋体"/>
        <family val="0"/>
      </rPr>
      <t xml:space="preserve">蒸压灰砂砖
</t>
    </r>
    <r>
      <rPr>
        <sz val="9"/>
        <rFont val="Arial"/>
        <family val="2"/>
      </rPr>
      <t>2.</t>
    </r>
    <r>
      <rPr>
        <sz val="9"/>
        <rFont val="宋体"/>
        <family val="0"/>
      </rPr>
      <t>墙体类型</t>
    </r>
    <r>
      <rPr>
        <sz val="9"/>
        <rFont val="Arial"/>
        <family val="2"/>
      </rPr>
      <t>:100mm</t>
    </r>
    <r>
      <rPr>
        <sz val="9"/>
        <rFont val="宋体"/>
        <family val="0"/>
      </rPr>
      <t xml:space="preserve">厚
</t>
    </r>
    <r>
      <rPr>
        <sz val="9"/>
        <rFont val="Arial"/>
        <family val="2"/>
      </rPr>
      <t>3.</t>
    </r>
    <r>
      <rPr>
        <sz val="9"/>
        <rFont val="宋体"/>
        <family val="0"/>
      </rPr>
      <t>砂浆强度等级、配合比</t>
    </r>
    <r>
      <rPr>
        <sz val="9"/>
        <rFont val="Arial"/>
        <family val="2"/>
      </rPr>
      <t>:WM M10</t>
    </r>
    <r>
      <rPr>
        <sz val="9"/>
        <rFont val="宋体"/>
        <family val="0"/>
      </rPr>
      <t>砂浆</t>
    </r>
  </si>
  <si>
    <t>1.做法:12J003-A8/12A
2.垫层材料种类、厚度:300mm厚天然级配砂石垫层，100mm厚C20混凝土
3.结合层做法:30mm厚干硬性水泥砂浆结合层
4.面层厚度:100mm厚毛面花岗岩板</t>
  </si>
  <si>
    <t>1.做法:青2013G02-19-1
2.沟截面净空尺寸:1500*1400
3.垫层材料种类、厚度:300mm厚C15混凝土
4.混凝土种类:预拌混凝土
5.混凝土强度等级:C30</t>
  </si>
  <si>
    <r>
      <t>1.</t>
    </r>
    <r>
      <rPr>
        <sz val="9"/>
        <rFont val="宋体"/>
        <family val="0"/>
      </rPr>
      <t>混凝土种类</t>
    </r>
    <r>
      <rPr>
        <sz val="9"/>
        <rFont val="Arial"/>
        <family val="2"/>
      </rPr>
      <t>:</t>
    </r>
    <r>
      <rPr>
        <sz val="9"/>
        <rFont val="宋体"/>
        <family val="0"/>
      </rPr>
      <t xml:space="preserve">预拌混凝土
</t>
    </r>
    <r>
      <rPr>
        <sz val="9"/>
        <rFont val="Arial"/>
        <family val="2"/>
      </rPr>
      <t>2.</t>
    </r>
    <r>
      <rPr>
        <sz val="9"/>
        <rFont val="宋体"/>
        <family val="0"/>
      </rPr>
      <t>混凝土强度等级</t>
    </r>
    <r>
      <rPr>
        <sz val="9"/>
        <rFont val="Arial"/>
        <family val="2"/>
      </rPr>
      <t>:C25</t>
    </r>
  </si>
  <si>
    <t>1.做法:青2013G02-19-1
2.沟截面净空尺寸:1000*1400
3.垫层材料种类、厚度:300mm厚C15混凝土
4.混凝土种类:预拌混凝土
5.混凝土强度等级:C30</t>
  </si>
  <si>
    <t>1.做法:建施0101-03-排水沟大样
2.沟截面净空尺寸:300*400
3.混凝土种类:预拌混凝土
4.混凝土强度等级:C30</t>
  </si>
  <si>
    <t>1.部位:底板
2.混凝土种类:预拌混凝土
3.混凝土强度等级:C25</t>
  </si>
  <si>
    <t>1.部位:井壁
2.混凝土种类:预拌混凝土
3.混凝土强度等级:C25</t>
  </si>
  <si>
    <t>地沟盖板</t>
  </si>
  <si>
    <t>010512008002</t>
  </si>
  <si>
    <r>
      <t xml:space="preserve">1.做法:青2013G02-19-1
2.沟截面净空尺寸:1200*1400
</t>
    </r>
    <r>
      <rPr>
        <sz val="9"/>
        <color indexed="63"/>
        <rFont val="宋体"/>
        <family val="0"/>
      </rPr>
      <t>3.</t>
    </r>
    <r>
      <rPr>
        <sz val="9"/>
        <color indexed="63"/>
        <rFont val="宋体"/>
        <family val="0"/>
      </rPr>
      <t>垫层材料种类、厚度</t>
    </r>
    <r>
      <rPr>
        <sz val="9"/>
        <color indexed="63"/>
        <rFont val="宋体"/>
        <family val="0"/>
      </rPr>
      <t>:300mm</t>
    </r>
    <r>
      <rPr>
        <sz val="9"/>
        <color indexed="63"/>
        <rFont val="宋体"/>
        <family val="0"/>
      </rPr>
      <t>厚</t>
    </r>
    <r>
      <rPr>
        <sz val="9"/>
        <color indexed="63"/>
        <rFont val="宋体"/>
        <family val="0"/>
      </rPr>
      <t>C15</t>
    </r>
    <r>
      <rPr>
        <sz val="9"/>
        <color indexed="63"/>
        <rFont val="宋体"/>
        <family val="0"/>
      </rPr>
      <t xml:space="preserve">混凝土
</t>
    </r>
    <r>
      <rPr>
        <sz val="9"/>
        <color indexed="63"/>
        <rFont val="宋体"/>
        <family val="0"/>
      </rPr>
      <t>4.</t>
    </r>
    <r>
      <rPr>
        <sz val="9"/>
        <color indexed="63"/>
        <rFont val="宋体"/>
        <family val="0"/>
      </rPr>
      <t>混凝土种类</t>
    </r>
    <r>
      <rPr>
        <sz val="9"/>
        <color indexed="63"/>
        <rFont val="宋体"/>
        <family val="0"/>
      </rPr>
      <t>:</t>
    </r>
    <r>
      <rPr>
        <sz val="9"/>
        <color indexed="63"/>
        <rFont val="宋体"/>
        <family val="0"/>
      </rPr>
      <t xml:space="preserve">预拌混凝土
</t>
    </r>
    <r>
      <rPr>
        <sz val="9"/>
        <color indexed="63"/>
        <rFont val="宋体"/>
        <family val="0"/>
      </rPr>
      <t>5.</t>
    </r>
    <r>
      <rPr>
        <sz val="9"/>
        <color indexed="63"/>
        <rFont val="宋体"/>
        <family val="0"/>
      </rPr>
      <t>混凝土强度等级</t>
    </r>
    <r>
      <rPr>
        <sz val="9"/>
        <color indexed="63"/>
        <rFont val="宋体"/>
        <family val="0"/>
      </rPr>
      <t>:C30</t>
    </r>
  </si>
  <si>
    <t>1.钢材种类:Q235B,详电缆梯架大样
2.规格:L40*4*1500~2000,30*4扁钢</t>
  </si>
  <si>
    <t>1.钢材品种、规格:φ10@300,下底距离1.8m
2.钢梯形式:钢爬梯
3.油漆品种:金属面清理除锈，红丹打底（或刷防锈漆），刮腻子、磨光，调和漆两遍</t>
  </si>
  <si>
    <t>1.钢筋种类:HRB400
2.钢筋规格:现浇构件带肋钢筋(Ⅲ级) 直径Φ10mm以内</t>
  </si>
  <si>
    <t>1.工程部位:进线孔
2.盖板规格型号:900*900铸铁防水井盖</t>
  </si>
  <si>
    <t>1.门代号及洞口尺寸:M1521、1500*2100
2.门类型:成品实木门
3.其他:含五金</t>
  </si>
  <si>
    <t>1.门代号及洞口尺寸:MLC6030、3000*3000
2.门框、扇材质:70系列单框双玻铝塑复合门（350mm高不锈钢防护板）
3.玻璃品种、厚度:中空玻璃5+15A+5</t>
  </si>
  <si>
    <t>1.门代号及洞口尺寸:MLC5530、3000*3000
2.门框、扇材质:70系列单框双玻铝塑复合门（350mm高不锈钢防护板）
3.玻璃品种、厚度:中空玻璃5+15A+5</t>
  </si>
  <si>
    <r>
      <t xml:space="preserve">1.工程部位:加气混凝土砌体墙与混凝土梁、柱、墙连接部位（双面）
</t>
    </r>
    <r>
      <rPr>
        <sz val="9"/>
        <color indexed="63"/>
        <rFont val="宋体"/>
        <family val="0"/>
      </rPr>
      <t>2.</t>
    </r>
    <r>
      <rPr>
        <sz val="9"/>
        <color indexed="63"/>
        <rFont val="宋体"/>
        <family val="0"/>
      </rPr>
      <t>材料品种、规格</t>
    </r>
    <r>
      <rPr>
        <sz val="9"/>
        <color indexed="63"/>
        <rFont val="宋体"/>
        <family val="0"/>
      </rPr>
      <t>:</t>
    </r>
    <r>
      <rPr>
        <sz val="9"/>
        <color indexed="63"/>
        <rFont val="宋体"/>
        <family val="0"/>
      </rPr>
      <t>钉铺</t>
    </r>
    <r>
      <rPr>
        <sz val="9"/>
        <color indexed="63"/>
        <rFont val="宋体"/>
        <family val="0"/>
      </rPr>
      <t>250mm</t>
    </r>
    <r>
      <rPr>
        <sz val="9"/>
        <color indexed="63"/>
        <rFont val="宋体"/>
        <family val="0"/>
      </rPr>
      <t>宽耐碱玻纤网格布（钢丝网</t>
    </r>
    <r>
      <rPr>
        <sz val="9"/>
        <color indexed="63"/>
        <rFont val="宋体"/>
        <family val="0"/>
      </rPr>
      <t>)</t>
    </r>
    <r>
      <rPr>
        <sz val="9"/>
        <color indexed="63"/>
        <rFont val="宋体"/>
        <family val="0"/>
      </rPr>
      <t>水泥加强层加强</t>
    </r>
  </si>
  <si>
    <t>010802001004</t>
  </si>
  <si>
    <t>1.门代号及洞口尺寸:M1224、1200*2400
2.门框、扇材质:70系列单框双玻铝合金门（350mm高不锈钢防护板）
3.玻璃品种、厚度:中空玻璃5+15A+5</t>
  </si>
  <si>
    <t>010802001005</t>
  </si>
  <si>
    <t>1.门代号及洞口尺寸:M1024、1000*2400
2.门框、扇材质:70系列单框双玻铝合金门（350mm高不锈钢防护板）
3.玻璃品种、厚度:中空玻璃5+15A+5</t>
  </si>
  <si>
    <t>1.门代号及洞口尺寸:FM甲1521、1500*2100
2.门类型:双开甲级钢质防火门
3.其他:含闭门器、顺位器</t>
  </si>
  <si>
    <t>1.门代号及洞口尺寸:FM甲1021、1000*2100
2.门类型:单开甲级钢质防火门
3.其他:含闭门器</t>
  </si>
  <si>
    <t>1.门代号及洞口尺寸:FM乙1521、1500*2100
2.门类型:双开乙级钢质防火门
3.其他:含闭门器、顺位器</t>
  </si>
  <si>
    <t>010802003004</t>
  </si>
  <si>
    <t>1.门代号及洞口尺寸:FM乙1221、1200*2100
2.门类型:单开乙级钢质防火门
3.其他:含闭门器</t>
  </si>
  <si>
    <t>010802003005</t>
  </si>
  <si>
    <r>
      <t xml:space="preserve">1.门代号及洞口尺寸:M1524、1500*2400
2.门框、扇材质:70系列单框双玻铝合金门（350mm高不锈钢防护板）
</t>
    </r>
    <r>
      <rPr>
        <sz val="9"/>
        <color indexed="63"/>
        <rFont val="宋体"/>
        <family val="0"/>
      </rPr>
      <t>3.</t>
    </r>
    <r>
      <rPr>
        <sz val="9"/>
        <color indexed="63"/>
        <rFont val="宋体"/>
        <family val="0"/>
      </rPr>
      <t>玻璃品种、厚度</t>
    </r>
    <r>
      <rPr>
        <sz val="9"/>
        <color indexed="63"/>
        <rFont val="宋体"/>
        <family val="0"/>
      </rPr>
      <t>:</t>
    </r>
    <r>
      <rPr>
        <sz val="9"/>
        <color indexed="63"/>
        <rFont val="宋体"/>
        <family val="0"/>
      </rPr>
      <t>中空玻璃</t>
    </r>
    <r>
      <rPr>
        <sz val="9"/>
        <color indexed="63"/>
        <rFont val="宋体"/>
        <family val="0"/>
      </rPr>
      <t>5+15A+5</t>
    </r>
  </si>
  <si>
    <t>010802003006</t>
  </si>
  <si>
    <t>1.门代号及洞口尺寸:FM乙0821、800*2100
2.门类型:单开乙级钢质防火门
3.其他:含闭门器</t>
  </si>
  <si>
    <t>010802003007</t>
  </si>
  <si>
    <t>1.门代号及洞口尺寸:FM丙0718、700*1800
2.门类型:单开丙级钢质防火门
3.其他:含闭门器</t>
  </si>
  <si>
    <t>1.门代号及洞口尺寸:FDM1021、1000*2100
2.门类型:成品钢制防盗门</t>
  </si>
  <si>
    <t>010805005001</t>
  </si>
  <si>
    <t>全玻自由门</t>
  </si>
  <si>
    <t>1.门代号及洞口尺寸:BM1521、1500*2100
2.框材质:无框玻璃门（350mm高不锈钢防护板）
3.玻璃品种、厚度:中空玻璃5+15A+5</t>
  </si>
  <si>
    <t>1.框、扇材质:70系列铝塑复合窗
2.玻璃品种、厚度:单框双玻中空玻璃5+15A+5（内侧带纱窗）</t>
  </si>
  <si>
    <t>1.框、扇材质:普通铝合金窗
2.玻璃品种、厚度:单框双玻中空玻璃5+15A+5（内侧带纱窗）</t>
  </si>
  <si>
    <r>
      <t xml:space="preserve">1.门代号及洞口尺寸:FM乙1021、1000*2100
2.门类型:单开乙级钢质防火门
</t>
    </r>
    <r>
      <rPr>
        <sz val="9"/>
        <color indexed="63"/>
        <rFont val="宋体"/>
        <family val="0"/>
      </rPr>
      <t>3.</t>
    </r>
    <r>
      <rPr>
        <sz val="9"/>
        <color indexed="63"/>
        <rFont val="宋体"/>
        <family val="0"/>
      </rPr>
      <t>其他</t>
    </r>
    <r>
      <rPr>
        <sz val="9"/>
        <color indexed="63"/>
        <rFont val="宋体"/>
        <family val="0"/>
      </rPr>
      <t>:</t>
    </r>
    <r>
      <rPr>
        <sz val="9"/>
        <color indexed="63"/>
        <rFont val="宋体"/>
        <family val="0"/>
      </rPr>
      <t>含闭门器</t>
    </r>
  </si>
  <si>
    <t>1.防水部位:不上人屋面
2.做法:建施0301-02A-屋面1
3.找平层材料种类、厚度:25mm厚1:3水泥砂浆
4.卷材品种、规格、厚度:0.4mm厚聚乙烯膜一道，3mm厚SBS改性沥青防水卷材两道，0.4mm聚乙烯膜一道
5.保护层厚度、砂浆配合比:20mm厚1:2.5水泥砂浆保护层，每1m见方设分格缝</t>
  </si>
  <si>
    <t>1.防水部位:坡屋顶
2.做法:建施0301-02A-屋面3
3.找平层材料种类、厚度:15mm厚1:3水泥砂浆
4.卷材品种、规格、厚度:0.4mm厚聚乙烯膜一道，3mm厚SBS改性沥青防水卷材一道，0.4mm聚乙烯膜一道
5.保护层厚度、砂浆配合比:20mm厚1:2.5水泥砂浆保护层，每1m见方设分格缝</t>
  </si>
  <si>
    <r>
      <t>1.工程部位:坡屋顶
2.做法:建施0301-02A-屋面3
3.找平层材料种类、厚度:35mm厚C20细石混凝土持钉层，内配φ</t>
    </r>
    <r>
      <rPr>
        <sz val="9"/>
        <color indexed="63"/>
        <rFont val="宋体"/>
        <family val="0"/>
      </rPr>
      <t>4@100*100</t>
    </r>
    <r>
      <rPr>
        <sz val="9"/>
        <color indexed="63"/>
        <rFont val="宋体"/>
        <family val="0"/>
      </rPr>
      <t xml:space="preserve">钢筋条
</t>
    </r>
    <r>
      <rPr>
        <sz val="9"/>
        <color indexed="63"/>
        <rFont val="宋体"/>
        <family val="0"/>
      </rPr>
      <t>4.</t>
    </r>
    <r>
      <rPr>
        <sz val="9"/>
        <color indexed="63"/>
        <rFont val="宋体"/>
        <family val="0"/>
      </rPr>
      <t>瓦品种、规格</t>
    </r>
    <r>
      <rPr>
        <sz val="9"/>
        <color indexed="63"/>
        <rFont val="宋体"/>
        <family val="0"/>
      </rPr>
      <t>:</t>
    </r>
    <r>
      <rPr>
        <sz val="9"/>
        <color indexed="63"/>
        <rFont val="宋体"/>
        <family val="0"/>
      </rPr>
      <t>持瓦条</t>
    </r>
    <r>
      <rPr>
        <sz val="9"/>
        <color indexed="63"/>
        <rFont val="宋体"/>
        <family val="0"/>
      </rPr>
      <t>30*30</t>
    </r>
    <r>
      <rPr>
        <sz val="9"/>
        <color indexed="63"/>
        <rFont val="宋体"/>
        <family val="0"/>
      </rPr>
      <t>，中距按瓦规格，顺水条</t>
    </r>
    <r>
      <rPr>
        <sz val="9"/>
        <color indexed="63"/>
        <rFont val="宋体"/>
        <family val="0"/>
      </rPr>
      <t>40*20</t>
    </r>
    <r>
      <rPr>
        <sz val="9"/>
        <color indexed="63"/>
        <rFont val="宋体"/>
        <family val="0"/>
      </rPr>
      <t>，中距</t>
    </r>
    <r>
      <rPr>
        <sz val="9"/>
        <color indexed="63"/>
        <rFont val="宋体"/>
        <family val="0"/>
      </rPr>
      <t xml:space="preserve">50  </t>
    </r>
    <r>
      <rPr>
        <sz val="9"/>
        <color indexed="63"/>
        <rFont val="宋体"/>
        <family val="0"/>
      </rPr>
      <t>筒瓦</t>
    </r>
  </si>
  <si>
    <t>1.工程部位:屋面
2.做法:14J936-AN2/1
3.盖缝材料:铝合金盖板</t>
  </si>
  <si>
    <t>1.工程部位:进线孔
2.找平层材料种类、厚度:20mm厚1:2水泥砂浆找平
3.卷材品种、规格、厚度:3mm厚改性沥青防水卷材两道</t>
  </si>
  <si>
    <t>1.工程部位:卫生间、厨房及餐厅
2.涂膜厚度、遍数:1.5mm厚聚氨酯防水涂料</t>
  </si>
  <si>
    <t>010903002003</t>
  </si>
  <si>
    <t>1.工程部位:造型柱
2.找平层材料种类、厚度:15mm厚1:2水泥砂浆
3.涂膜厚度、遍数:1.2mm厚聚合物水泥防水涂料</t>
  </si>
  <si>
    <t>1.工程部位:排水沟
2.砂浆厚度、配合比:防水砂浆抹面</t>
  </si>
  <si>
    <t>1.防水部位:不上人屋面（门廊顶）
2.做法:建施0301-02A-屋面2
3.找平层材料种类、厚度:25mm厚1:3水泥砂浆
4.卷材品种、规格、厚度:0.4mm厚聚乙烯膜一道，3mm厚SBS改性沥青防水卷材两道，0.4mm聚乙烯膜一道
5.保护层厚度、砂浆配合比:20mm厚1:2.5水泥砂浆保护层，每1m见方设分格缝</t>
  </si>
  <si>
    <t>1.工程部位:内墙
2.做法:14J936-AN2/1
3.盖缝材料:铝合金盖板</t>
  </si>
  <si>
    <t>地面卷材防水</t>
  </si>
  <si>
    <t>1.工程部位:进线孔
2.找平层做法:20mm厚1:2水泥砂浆找平,刷其层处理剂一遍
3.卷材品种、规格、厚度:3mm厚改性沥青防水卷材两道，0.4mm厚聚乙烯膜一道
4.保护层做法:50mm厚C20细石混凝土</t>
  </si>
  <si>
    <t>010904001002</t>
  </si>
  <si>
    <t>天棚卷材防水</t>
  </si>
  <si>
    <t>1.工程部位:进线孔
2.找平层做法:20mm厚1:2水泥砂浆找平,刷其层处理剂一遍
3.卷材品种、规格、厚度:2道3mm厚改性沥青防水卷材,0.4mm厚聚乙烯膜一道
4.保护层做法:70mm厚C20细石混凝土</t>
  </si>
  <si>
    <t>1.工程部位:公共卫生间
2.涂膜厚度、遍数:1.5mm厚聚氨酯涂膜防水层，四周沿墙上翻400高</t>
  </si>
  <si>
    <t>1.工程部位:卫生间、餐厅、厨房
2.涂膜厚度、遍数:1.5mm厚聚氨酯防水涂料，面上撒黄砂，四周沿墙上翻400高</t>
  </si>
  <si>
    <t>1.工程部位:地沟
2.砂浆厚度、配合比:防水砂浆</t>
  </si>
  <si>
    <t>1.工程部位:排水沟
2.砂浆厚度、配合比:防水砂浆</t>
  </si>
  <si>
    <r>
      <t xml:space="preserve">1.工程部位:外墙
2.做法:14J936-AQ1/4
</t>
    </r>
    <r>
      <rPr>
        <sz val="9"/>
        <color indexed="63"/>
        <rFont val="宋体"/>
        <family val="0"/>
      </rPr>
      <t>3.</t>
    </r>
    <r>
      <rPr>
        <sz val="9"/>
        <color indexed="63"/>
        <rFont val="宋体"/>
        <family val="0"/>
      </rPr>
      <t>盖缝材料</t>
    </r>
    <r>
      <rPr>
        <sz val="9"/>
        <color indexed="63"/>
        <rFont val="宋体"/>
        <family val="0"/>
      </rPr>
      <t>:</t>
    </r>
    <r>
      <rPr>
        <sz val="9"/>
        <color indexed="63"/>
        <rFont val="宋体"/>
        <family val="0"/>
      </rPr>
      <t>铝合金盖板</t>
    </r>
  </si>
  <si>
    <t>1.保温隔热部位:不上人屋面（门廊顶）
2.保温隔热材料品种、规格、厚度:1:6水泥焦渣找坡最薄处30mm厚，30mm厚玻化微珠保温砂浆</t>
  </si>
  <si>
    <t>1.保温隔热部位:外墙面
2.找平层厚度、砂浆配合比:1:3水泥砂浆找平层
3.保温隔热材料品种、规格及厚度:80mm厚保温一体板
4.粘结材料种类及做法:聚合物砂浆粘结剂（满粘）</t>
  </si>
  <si>
    <t>1.保温隔热部位:外墙面
2.保温隔热面层材料品种、规格、性能:600mm宽80mm厚岩棉板防火隔离带</t>
  </si>
  <si>
    <t>1.工程部位:楼面
2.做法:14J936-AD8/1
3.盖缝材料:铝合金盖板</t>
  </si>
  <si>
    <t>1.工程部位:进线孔
2.面层厚度、砂浆配合比:20mm厚1:2.5水泥砂浆抹面压光</t>
  </si>
  <si>
    <t>1.工程部位:其他房间
2.做法:建施0301-02a-楼3
3.找平层厚度、砂浆配合比:水泥浆一道
4.结合层厚度、砂浆配合比:20mm厚1:3干硬性水泥砂浆结合层（内掺建筑胶），5mm厚1:2.5水泥砂浆粘结层（内掺建筑胶）
5.面层材料品种、规格、颜色:10mm厚玻化地砖铺实拍平，水泥砂浆擦缝（规格为800*800）
6.酸洗、打蜡要求:满足设计和规范的要求</t>
  </si>
  <si>
    <t>1.工程部位:公共卫生间
2.做法:建施0301-02a-楼1
3.垫层材料种类、厚度:350mm厚CL7.5轻集料混凝土垫层
4.找平层厚度、砂浆配合比:1:3水泥砂浆找坡层，最薄处20mm厚，坡向地漏，一次抹平
5.结合层厚度、砂浆配合比:30mm厚1:3干硬性水泥砂浆结合层（内掺建筑胶）
6.面层材料品种、规格、颜色:10mm厚防滑地砖铺实拍平，干水泥擦缝（规格为300*300）
7.酸洗、打蜡要求:满足设计和规范的要求</t>
  </si>
  <si>
    <t>1.工程部位:卫生间、餐厅、厨房
2.做法:建施0301-02a-地2
3.垫层材料种类、厚度:150mm厚3:7灰土，80mm厚C15混凝土
4.找平层厚度、砂浆配合比:1:3水泥砂浆找坡层，最薄处20mm厚
5.结合层厚度、砂浆配合比:30mm厚1:3干硬性水泥砂浆结合层（内掺建筑胶）
6.面层材料品种、规格、颜色:10mm厚防滑地砖铺实拍平，干水泥擦缝（规格为800*800）
7.酸洗、打蜡要求:满足设计和规范的要求</t>
  </si>
  <si>
    <t>011104002001</t>
  </si>
  <si>
    <t>竹、木（复合）地板</t>
  </si>
  <si>
    <r>
      <t>1.工程部位:走道、楼梯间、大厅
2.做法:建施0301-02a-地1
3.垫层材料种类、厚度:150mm厚3:7灰土，</t>
    </r>
    <r>
      <rPr>
        <sz val="9"/>
        <color indexed="63"/>
        <rFont val="宋体"/>
        <family val="0"/>
      </rPr>
      <t>80mm</t>
    </r>
    <r>
      <rPr>
        <sz val="9"/>
        <color indexed="63"/>
        <rFont val="宋体"/>
        <family val="0"/>
      </rPr>
      <t>厚</t>
    </r>
    <r>
      <rPr>
        <sz val="9"/>
        <color indexed="63"/>
        <rFont val="宋体"/>
        <family val="0"/>
      </rPr>
      <t>C15</t>
    </r>
    <r>
      <rPr>
        <sz val="9"/>
        <color indexed="63"/>
        <rFont val="宋体"/>
        <family val="0"/>
      </rPr>
      <t xml:space="preserve">混凝土
</t>
    </r>
    <r>
      <rPr>
        <sz val="9"/>
        <color indexed="63"/>
        <rFont val="宋体"/>
        <family val="0"/>
      </rPr>
      <t>4.</t>
    </r>
    <r>
      <rPr>
        <sz val="9"/>
        <color indexed="63"/>
        <rFont val="宋体"/>
        <family val="0"/>
      </rPr>
      <t>找平层厚度、砂浆配合比</t>
    </r>
    <r>
      <rPr>
        <sz val="9"/>
        <color indexed="63"/>
        <rFont val="宋体"/>
        <family val="0"/>
      </rPr>
      <t>:</t>
    </r>
    <r>
      <rPr>
        <sz val="9"/>
        <color indexed="63"/>
        <rFont val="宋体"/>
        <family val="0"/>
      </rPr>
      <t xml:space="preserve">素水泥浆一道（内掺建筑胶）
</t>
    </r>
    <r>
      <rPr>
        <sz val="9"/>
        <color indexed="63"/>
        <rFont val="宋体"/>
        <family val="0"/>
      </rPr>
      <t>5.</t>
    </r>
    <r>
      <rPr>
        <sz val="9"/>
        <color indexed="63"/>
        <rFont val="宋体"/>
        <family val="0"/>
      </rPr>
      <t>结合层厚度、砂浆配合比</t>
    </r>
    <r>
      <rPr>
        <sz val="9"/>
        <color indexed="63"/>
        <rFont val="宋体"/>
        <family val="0"/>
      </rPr>
      <t>:20mm</t>
    </r>
    <r>
      <rPr>
        <sz val="9"/>
        <color indexed="63"/>
        <rFont val="宋体"/>
        <family val="0"/>
      </rPr>
      <t>厚</t>
    </r>
    <r>
      <rPr>
        <sz val="9"/>
        <color indexed="63"/>
        <rFont val="宋体"/>
        <family val="0"/>
      </rPr>
      <t>1:3</t>
    </r>
    <r>
      <rPr>
        <sz val="9"/>
        <color indexed="63"/>
        <rFont val="宋体"/>
        <family val="0"/>
      </rPr>
      <t>干硬性水泥砂浆结合层（内掺建筑胶），</t>
    </r>
    <r>
      <rPr>
        <sz val="9"/>
        <color indexed="63"/>
        <rFont val="宋体"/>
        <family val="0"/>
      </rPr>
      <t>5mm</t>
    </r>
    <r>
      <rPr>
        <sz val="9"/>
        <color indexed="63"/>
        <rFont val="宋体"/>
        <family val="0"/>
      </rPr>
      <t>厚</t>
    </r>
    <r>
      <rPr>
        <sz val="9"/>
        <color indexed="63"/>
        <rFont val="宋体"/>
        <family val="0"/>
      </rPr>
      <t>1:2.5</t>
    </r>
    <r>
      <rPr>
        <sz val="9"/>
        <color indexed="63"/>
        <rFont val="宋体"/>
        <family val="0"/>
      </rPr>
      <t xml:space="preserve">水泥砂浆粘结层（内掺建筑胶）
</t>
    </r>
    <r>
      <rPr>
        <sz val="9"/>
        <color indexed="63"/>
        <rFont val="宋体"/>
        <family val="0"/>
      </rPr>
      <t>6.</t>
    </r>
    <r>
      <rPr>
        <sz val="9"/>
        <color indexed="63"/>
        <rFont val="宋体"/>
        <family val="0"/>
      </rPr>
      <t>面层材料品种、规格、颜色</t>
    </r>
    <r>
      <rPr>
        <sz val="9"/>
        <color indexed="63"/>
        <rFont val="宋体"/>
        <family val="0"/>
      </rPr>
      <t>:10mm</t>
    </r>
    <r>
      <rPr>
        <sz val="9"/>
        <color indexed="63"/>
        <rFont val="宋体"/>
        <family val="0"/>
      </rPr>
      <t>厚玻化地砖铺实拍平，水泥砂浆擦缝（规格为</t>
    </r>
    <r>
      <rPr>
        <sz val="9"/>
        <color indexed="63"/>
        <rFont val="宋体"/>
        <family val="0"/>
      </rPr>
      <t>800*800</t>
    </r>
    <r>
      <rPr>
        <sz val="9"/>
        <color indexed="63"/>
        <rFont val="宋体"/>
        <family val="0"/>
      </rPr>
      <t xml:space="preserve">，其中楼梯间地砖带刻痕）
</t>
    </r>
    <r>
      <rPr>
        <sz val="9"/>
        <color indexed="63"/>
        <rFont val="宋体"/>
        <family val="0"/>
      </rPr>
      <t>7.</t>
    </r>
    <r>
      <rPr>
        <sz val="9"/>
        <color indexed="63"/>
        <rFont val="宋体"/>
        <family val="0"/>
      </rPr>
      <t>酸洗、打蜡要求</t>
    </r>
    <r>
      <rPr>
        <sz val="9"/>
        <color indexed="63"/>
        <rFont val="宋体"/>
        <family val="0"/>
      </rPr>
      <t>:</t>
    </r>
    <r>
      <rPr>
        <sz val="9"/>
        <color indexed="63"/>
        <rFont val="宋体"/>
        <family val="0"/>
      </rPr>
      <t>满足设计和规范的要求</t>
    </r>
  </si>
  <si>
    <t>011104004001</t>
  </si>
  <si>
    <t>防静电活动地板</t>
  </si>
  <si>
    <t>1.工程部位:监控室、通讯机房
2.做法:建施0301-02a-楼2
3.找平层厚度、砂浆配合比:20mm厚1:2.5水泥砂浆，压实赶光，面层涂刷地板漆
4.面层材料品种、规格、颜色:300mm高架空防静电活动地板</t>
  </si>
  <si>
    <t>1.做法:建施0301-02a-踢1
2.踢脚线高度:H=100mm
3.粘贴层厚度、材料种类:6mm厚1:1:6水泥石灰膏砂浆打底扫毛，6mm厚1:2水泥砂浆（内掺建筑胶）粘结层
4.面层材料品种、规格、颜色:10mm厚铺地砖，稀水泥浆擦缝（地砖颜色、材质同地面）</t>
  </si>
  <si>
    <t>1.做法:建施0301-02a-地1
2.找平层厚度、砂浆配合比:素水泥浆一道（内掺建筑胶）
3.结合层厚度、砂浆配合比:20mm厚1:3干硬性水泥砂浆结合层（内掺建筑胶），5mm厚1:2.5水泥砂浆粘结层（内掺建筑胶）
4.面层材料品种、规格、颜色:10mm厚玻化地砖铺实拍平，水泥砂浆擦缝（规格为800*800，其中楼梯间地砖带刻痕）
5.酸洗、打蜡要求:满足设计和规范的要求</t>
  </si>
  <si>
    <r>
      <t xml:space="preserve">1.工程部位:办公室、休息间
2.做法:建施0301-02a-地3
3.垫层材料种类、厚度:150mm厚3:7灰土，80mm厚C15混凝土
4.找平层厚度、砂浆配合比:1:3水泥砂浆找坡层，最薄处20mm厚
</t>
    </r>
    <r>
      <rPr>
        <sz val="9"/>
        <color indexed="63"/>
        <rFont val="宋体"/>
        <family val="0"/>
      </rPr>
      <t>5.</t>
    </r>
    <r>
      <rPr>
        <sz val="9"/>
        <color indexed="63"/>
        <rFont val="宋体"/>
        <family val="0"/>
      </rPr>
      <t>基层材料种类、规格</t>
    </r>
    <r>
      <rPr>
        <sz val="9"/>
        <color indexed="63"/>
        <rFont val="宋体"/>
        <family val="0"/>
      </rPr>
      <t>:3-5mm</t>
    </r>
    <r>
      <rPr>
        <sz val="9"/>
        <color indexed="63"/>
        <rFont val="宋体"/>
        <family val="0"/>
      </rPr>
      <t xml:space="preserve">厚泡沫塑料衬垫
</t>
    </r>
    <r>
      <rPr>
        <sz val="9"/>
        <color indexed="63"/>
        <rFont val="宋体"/>
        <family val="0"/>
      </rPr>
      <t>6.</t>
    </r>
    <r>
      <rPr>
        <sz val="9"/>
        <color indexed="63"/>
        <rFont val="宋体"/>
        <family val="0"/>
      </rPr>
      <t>面层材料品种、规格、颜色</t>
    </r>
    <r>
      <rPr>
        <sz val="9"/>
        <color indexed="63"/>
        <rFont val="宋体"/>
        <family val="0"/>
      </rPr>
      <t>:8mm</t>
    </r>
    <r>
      <rPr>
        <sz val="9"/>
        <color indexed="63"/>
        <rFont val="宋体"/>
        <family val="0"/>
      </rPr>
      <t>企口强化复合木地板</t>
    </r>
  </si>
  <si>
    <t>1.做法:青02J01-台-1-台3
2.垫层材料种类、厚度:300mm天然级配砂石垫层，60mm厚C15混凝土
3.找平层厚度、砂浆配合比:20mm厚1:1水泥砂浆找平层
4.粘结材料种类:5mm厚1:1水泥细砂浆结合层
5.面层材料品种、规格、颜色:10mm厚铺地砖面层1:1水泥细砂浆勾缝</t>
  </si>
  <si>
    <t>1.工程部位:进线孔
2.墙体类型:外壁
3.面层厚度、砂浆配合比:20mm厚1:2.5水泥砂浆抹面压光</t>
  </si>
  <si>
    <t>1.工程部位:进线孔
2.墙体类型:内壁
3.面层厚度、砂浆配合比:20mm厚1:2.5水泥砂浆抹面压光</t>
  </si>
  <si>
    <t>1.工程部位:管道井
2.墙体类型:内墙面
3.面层厚度、砂浆配合比:随砌随抹15mm厚1:1:6水泥石灰砂浆</t>
  </si>
  <si>
    <t>011201001004</t>
  </si>
  <si>
    <t>1.工程部位:其他房间
2.做法:建施0301-02a-内2
3.墙体类型:内墙面
4.底层厚度、砂浆配合比:界（抹）界面剂一道，10mm厚1:1:6水泥石灰膏砂浆打底扫毛
5.面层厚度、砂浆配合比:6mm厚1:0.3:5水泥石灰膏砂浆打底扫毛</t>
  </si>
  <si>
    <t>1.工程部位:卫生间、厨房及餐厅
2.做法:建施0301-02a-内1
3.墙体类型:内墙面
4.找平层厚度、砂浆配合比:刷（抹）界面剂一道，8mm厚1:1:6水泥石灰谊砂浆打底扫毛，6mm厚1:0.5:2.5水泥石灰膏砂浆压实抹平
5.结合层厚度、砂浆配合比:4mm厚水泥聚合物砂浆粘结层，揉挤压实
6.面层材料品种、规格、颜色:5~8mm厚面砖（规格为300*300）
7.缝宽、嵌缝材料种类:白水泥浆擦缝
8.磨光、酸洗、打蜡要求:满足设计和规范的要求</t>
  </si>
  <si>
    <r>
      <t xml:space="preserve">1.工程部位:其他房间
2.做法:建施0301-02a-内2
</t>
    </r>
    <r>
      <rPr>
        <sz val="9"/>
        <color indexed="63"/>
        <rFont val="宋体"/>
        <family val="0"/>
      </rPr>
      <t>3.</t>
    </r>
    <r>
      <rPr>
        <sz val="9"/>
        <color indexed="63"/>
        <rFont val="宋体"/>
        <family val="0"/>
      </rPr>
      <t>柱（梁）体类型</t>
    </r>
    <r>
      <rPr>
        <sz val="9"/>
        <color indexed="63"/>
        <rFont val="宋体"/>
        <family val="0"/>
      </rPr>
      <t>:</t>
    </r>
    <r>
      <rPr>
        <sz val="9"/>
        <color indexed="63"/>
        <rFont val="宋体"/>
        <family val="0"/>
      </rPr>
      <t xml:space="preserve">独立柱
</t>
    </r>
    <r>
      <rPr>
        <sz val="9"/>
        <color indexed="63"/>
        <rFont val="宋体"/>
        <family val="0"/>
      </rPr>
      <t>4.</t>
    </r>
    <r>
      <rPr>
        <sz val="9"/>
        <color indexed="63"/>
        <rFont val="宋体"/>
        <family val="0"/>
      </rPr>
      <t>底层厚度、砂浆配合比</t>
    </r>
    <r>
      <rPr>
        <sz val="9"/>
        <color indexed="63"/>
        <rFont val="宋体"/>
        <family val="0"/>
      </rPr>
      <t>:</t>
    </r>
    <r>
      <rPr>
        <sz val="9"/>
        <color indexed="63"/>
        <rFont val="宋体"/>
        <family val="0"/>
      </rPr>
      <t>界（抹）界面剂一道，</t>
    </r>
    <r>
      <rPr>
        <sz val="9"/>
        <color indexed="63"/>
        <rFont val="宋体"/>
        <family val="0"/>
      </rPr>
      <t>10mm</t>
    </r>
    <r>
      <rPr>
        <sz val="9"/>
        <color indexed="63"/>
        <rFont val="宋体"/>
        <family val="0"/>
      </rPr>
      <t>厚</t>
    </r>
    <r>
      <rPr>
        <sz val="9"/>
        <color indexed="63"/>
        <rFont val="宋体"/>
        <family val="0"/>
      </rPr>
      <t>1:1:6</t>
    </r>
    <r>
      <rPr>
        <sz val="9"/>
        <color indexed="63"/>
        <rFont val="宋体"/>
        <family val="0"/>
      </rPr>
      <t xml:space="preserve">水泥石灰膏砂浆打底扫毛
</t>
    </r>
    <r>
      <rPr>
        <sz val="9"/>
        <color indexed="63"/>
        <rFont val="宋体"/>
        <family val="0"/>
      </rPr>
      <t>5.</t>
    </r>
    <r>
      <rPr>
        <sz val="9"/>
        <color indexed="63"/>
        <rFont val="宋体"/>
        <family val="0"/>
      </rPr>
      <t>面层厚度、砂浆配合比</t>
    </r>
    <r>
      <rPr>
        <sz val="9"/>
        <color indexed="63"/>
        <rFont val="宋体"/>
        <family val="0"/>
      </rPr>
      <t>:6mm</t>
    </r>
    <r>
      <rPr>
        <sz val="9"/>
        <color indexed="63"/>
        <rFont val="宋体"/>
        <family val="0"/>
      </rPr>
      <t>厚</t>
    </r>
    <r>
      <rPr>
        <sz val="9"/>
        <color indexed="63"/>
        <rFont val="宋体"/>
        <family val="0"/>
      </rPr>
      <t>1:0.3:5</t>
    </r>
    <r>
      <rPr>
        <sz val="9"/>
        <color indexed="63"/>
        <rFont val="宋体"/>
        <family val="0"/>
      </rPr>
      <t>水泥石灰膏砂浆打底扫毛</t>
    </r>
  </si>
  <si>
    <t>1.工程部位:造型柱
2.安装方式:干挂
3.面层材料品种、规格、颜色:30mm厚干挂石材板，用环氧树脂胶固定销钉
4.缝宽、嵌缝材料种类:石材接缝宽5~8，用硅酮密封胶填缝
5.其他:钢骨架暂按25km/m2计入，结算时按实调整
6.磨光、酸洗、打蜡要求:满足设计和规范的要求</t>
  </si>
  <si>
    <t>011205002001</t>
  </si>
  <si>
    <t>块料柱面</t>
  </si>
  <si>
    <t>1.工程部位:卫生间、厨房及餐厅
2.做法:建施0301-02a-内1
3.安装方式:砂浆黏贴
4.找平层厚度、砂浆配合比:刷（抹）界面剂一道，8mm厚1:1:6水泥石灰谊砂浆打底扫毛，6mm厚1:0.5:2.5水泥石灰膏砂浆压实抹平
5.结合层厚度、砂浆配合比:4mm厚水泥聚合物砂浆粘结层，揉挤压实
6.面层材料品种、规格、颜色:5~8mm厚面砖（规格为300*300）
7.缝宽、嵌缝材料种类:白水泥浆擦缝
8.磨光、酸洗、打蜡要求:满足设计和规范的要求</t>
  </si>
  <si>
    <t>011210003001</t>
  </si>
  <si>
    <t>玻璃隔断</t>
  </si>
  <si>
    <t>1.玻璃品种、规格、颜色:单框双玻中空玻璃5+15A+5</t>
  </si>
  <si>
    <t>1.工程部位:外墙墙裙
2.做法:建施0301-02a、外墙2
3.安装方式:砂浆黏贴
4.底层厚度、砂浆配合比::8mm厚1:1:6水泥石灰膏砂浆打底扫毛或划出纹道，6mm厚1:2.5建筑胶水泥砂浆打底木抹子抹平
5.粘结层做法:5mm厚1:2建筑胶水泥砂浆粘接层
6.面层材料品种、规格、颜色:贴5mm~8mm厚浅灰釉面砖
7.缝宽、嵌缝材料种类:白水泥擦缝
8.磨光、酸洗、打蜡要求:满足设计和规范的要求</t>
  </si>
  <si>
    <t>011210004002</t>
  </si>
  <si>
    <t>1.工程部位:卫生间小便器隔板
2.做法:青02J05-1-18/2
3.隔板材料品种、规格、颜色:胶合板</t>
  </si>
  <si>
    <t>1.工程部位:卫生间
2.做法:建施0301-02a-顶1
3.龙骨材料种类、规格、中距:U型轻钢中龙骨U27*60*0.63，中距≤500，找平后用吊件直接吊挂在预留钢筋环下，U型轻钢模撑龙骨U27*60*0.63，设于板条纵向接缝处
4.面层材料品种、规格:9mm厚PVC条板面层，宽136(或186），用自攻螺丝与龙骨固定
5.压条材料种类、规格:钉（粘）塑料线脚</t>
  </si>
  <si>
    <t>1.工程部位:除卫生间、走道外其他房间
2.做法:建施0301-02a-顶3
3.刮腻子遍数:3mm厚底层防裂腻子分遍找平，2mm厚面层耐水腻子找平
4.油漆品种、刷漆遍数:刷白色乳胶漆两遍</t>
  </si>
  <si>
    <t>1.工程部位:其他房间
2.做法:建施0301-02a-内2
3.油漆品种、刷漆遍数:喷或刷白色内墙乳胶漆两遍</t>
  </si>
  <si>
    <t>1.工程部位:楼梯间护窗栏杆、H=0.9m、竖向杆件间距≤110mm
2.做法:15J403-1-C14/H1
3.扶手材料种类、规格:不锈钢
4.栏杆材料种类、规格:不锈钢</t>
  </si>
  <si>
    <r>
      <t>1.工程部位:走道
2.做法:建施0301-02a-顶2
3.吊顶形式、吊杆规格、高度:φ8螺栓吊杆，双向中距≤1200，用钢筋吊环固定
4.龙骨材料种类、规格、中距:U型轻钢大龙骨45*15*1.2，中距≤1200，T型轻钢中龙骨35*22，中距600，T型轻钢小龙骨C22*22，中距600
5.面层材料品种、规格</t>
    </r>
    <r>
      <rPr>
        <sz val="9"/>
        <color indexed="63"/>
        <rFont val="宋体"/>
        <family val="0"/>
      </rPr>
      <t>:</t>
    </r>
    <r>
      <rPr>
        <sz val="9"/>
        <color indexed="63"/>
        <rFont val="宋体"/>
        <family val="0"/>
      </rPr>
      <t>麻面石膏板面层</t>
    </r>
    <r>
      <rPr>
        <sz val="9"/>
        <color indexed="63"/>
        <rFont val="宋体"/>
        <family val="0"/>
      </rPr>
      <t>596*596</t>
    </r>
    <r>
      <rPr>
        <sz val="9"/>
        <color indexed="63"/>
        <rFont val="宋体"/>
        <family val="0"/>
      </rPr>
      <t>，用自攻螺固定中距≤</t>
    </r>
    <r>
      <rPr>
        <sz val="9"/>
        <color indexed="63"/>
        <rFont val="宋体"/>
        <family val="0"/>
      </rPr>
      <t>300</t>
    </r>
  </si>
  <si>
    <t>011503001003</t>
  </si>
  <si>
    <t>1.做法:青02J05-1-53/2、54/1
2.材料品种、规格、颜色:大理石</t>
  </si>
  <si>
    <t>011505001002</t>
  </si>
  <si>
    <t>取餐台</t>
  </si>
  <si>
    <t>1.做法:建施0101-11、取餐台大样
2.材料品种、规格、颜色:大理石</t>
  </si>
  <si>
    <t>011505005001</t>
  </si>
  <si>
    <t>残疾人安全抓手</t>
  </si>
  <si>
    <t>1.做法:青02J05-1-93/3</t>
  </si>
  <si>
    <t>厨房烟道</t>
  </si>
  <si>
    <t>1.工程部位:厨房
2.做法:07J916-1-A-11/2</t>
  </si>
  <si>
    <t>耐腐蚀挂衣钩</t>
  </si>
  <si>
    <r>
      <t xml:space="preserve">1.工程部位:坡道、台阶栏杆 H=1.1m、竖向杆件间距≤110mm
</t>
    </r>
    <r>
      <rPr>
        <sz val="9"/>
        <color indexed="63"/>
        <rFont val="宋体"/>
        <family val="0"/>
      </rPr>
      <t>2.</t>
    </r>
    <r>
      <rPr>
        <sz val="9"/>
        <color indexed="63"/>
        <rFont val="宋体"/>
        <family val="0"/>
      </rPr>
      <t>做法</t>
    </r>
    <r>
      <rPr>
        <sz val="9"/>
        <color indexed="63"/>
        <rFont val="宋体"/>
        <family val="0"/>
      </rPr>
      <t>:12J926-H1
3.</t>
    </r>
    <r>
      <rPr>
        <sz val="9"/>
        <color indexed="63"/>
        <rFont val="宋体"/>
        <family val="0"/>
      </rPr>
      <t>扶手材料种类、规格</t>
    </r>
    <r>
      <rPr>
        <sz val="9"/>
        <color indexed="63"/>
        <rFont val="宋体"/>
        <family val="0"/>
      </rPr>
      <t>:</t>
    </r>
    <r>
      <rPr>
        <sz val="9"/>
        <color indexed="63"/>
        <rFont val="宋体"/>
        <family val="0"/>
      </rPr>
      <t xml:space="preserve">不锈钢
</t>
    </r>
    <r>
      <rPr>
        <sz val="9"/>
        <color indexed="63"/>
        <rFont val="宋体"/>
        <family val="0"/>
      </rPr>
      <t>4.</t>
    </r>
    <r>
      <rPr>
        <sz val="9"/>
        <color indexed="63"/>
        <rFont val="宋体"/>
        <family val="0"/>
      </rPr>
      <t>栏杆材料种类、规格</t>
    </r>
    <r>
      <rPr>
        <sz val="9"/>
        <color indexed="63"/>
        <rFont val="宋体"/>
        <family val="0"/>
      </rPr>
      <t>:</t>
    </r>
    <r>
      <rPr>
        <sz val="9"/>
        <color indexed="63"/>
        <rFont val="宋体"/>
        <family val="0"/>
      </rPr>
      <t>不锈钢</t>
    </r>
  </si>
  <si>
    <t>1.安装部位:室内
2.介质:排水
3.材质、规格: 柔性机制铸铁管 DN160
4.连接形式:卡箍连接</t>
  </si>
  <si>
    <t>031001005005</t>
  </si>
  <si>
    <t>1.类型:截止阀
2.规格、压力等级:DN65</t>
  </si>
  <si>
    <r>
      <t xml:space="preserve">1.安装部位:室内
</t>
    </r>
    <r>
      <rPr>
        <sz val="9"/>
        <color indexed="63"/>
        <rFont val="宋体"/>
        <family val="0"/>
      </rPr>
      <t>2.</t>
    </r>
    <r>
      <rPr>
        <sz val="9"/>
        <color indexed="63"/>
        <rFont val="宋体"/>
        <family val="0"/>
      </rPr>
      <t>介质</t>
    </r>
    <r>
      <rPr>
        <sz val="9"/>
        <color indexed="63"/>
        <rFont val="宋体"/>
        <family val="0"/>
      </rPr>
      <t>:</t>
    </r>
    <r>
      <rPr>
        <sz val="9"/>
        <color indexed="63"/>
        <rFont val="宋体"/>
        <family val="0"/>
      </rPr>
      <t xml:space="preserve">给水
</t>
    </r>
    <r>
      <rPr>
        <sz val="9"/>
        <color indexed="63"/>
        <rFont val="宋体"/>
        <family val="0"/>
      </rPr>
      <t>3.</t>
    </r>
    <r>
      <rPr>
        <sz val="9"/>
        <color indexed="63"/>
        <rFont val="宋体"/>
        <family val="0"/>
      </rPr>
      <t>材质、规格</t>
    </r>
    <r>
      <rPr>
        <sz val="9"/>
        <color indexed="63"/>
        <rFont val="宋体"/>
        <family val="0"/>
      </rPr>
      <t>:PP-R</t>
    </r>
    <r>
      <rPr>
        <sz val="9"/>
        <color indexed="63"/>
        <rFont val="宋体"/>
        <family val="0"/>
      </rPr>
      <t>聚丙烯冷水管</t>
    </r>
    <r>
      <rPr>
        <sz val="9"/>
        <color indexed="63"/>
        <rFont val="宋体"/>
        <family val="0"/>
      </rPr>
      <t xml:space="preserve"> DN15
4.</t>
    </r>
    <r>
      <rPr>
        <sz val="9"/>
        <color indexed="63"/>
        <rFont val="宋体"/>
        <family val="0"/>
      </rPr>
      <t>连接形式</t>
    </r>
    <r>
      <rPr>
        <sz val="9"/>
        <color indexed="63"/>
        <rFont val="宋体"/>
        <family val="0"/>
      </rPr>
      <t>:</t>
    </r>
    <r>
      <rPr>
        <sz val="9"/>
        <color indexed="63"/>
        <rFont val="宋体"/>
        <family val="0"/>
      </rPr>
      <t xml:space="preserve">热熔连接
</t>
    </r>
    <r>
      <rPr>
        <sz val="9"/>
        <color indexed="63"/>
        <rFont val="宋体"/>
        <family val="0"/>
      </rPr>
      <t>5.</t>
    </r>
    <r>
      <rPr>
        <sz val="9"/>
        <color indexed="63"/>
        <rFont val="宋体"/>
        <family val="0"/>
      </rPr>
      <t>压力试验及吹、洗设计要求</t>
    </r>
    <r>
      <rPr>
        <sz val="9"/>
        <color indexed="63"/>
        <rFont val="宋体"/>
        <family val="0"/>
      </rPr>
      <t>:</t>
    </r>
    <r>
      <rPr>
        <sz val="9"/>
        <color indexed="63"/>
        <rFont val="宋体"/>
        <family val="0"/>
      </rPr>
      <t>水冲洗</t>
    </r>
  </si>
  <si>
    <t>031004007001</t>
  </si>
  <si>
    <t>小便器</t>
  </si>
  <si>
    <t>1.类型:小便器
2.组装形式:节水节能型</t>
  </si>
  <si>
    <t>031004019001</t>
  </si>
  <si>
    <t>隔油器</t>
  </si>
  <si>
    <t>1.类型:隔油池</t>
  </si>
  <si>
    <t>1.规格:DN40</t>
  </si>
  <si>
    <t>040502009002</t>
  </si>
  <si>
    <t>1.规格:DN65</t>
  </si>
  <si>
    <r>
      <t>1.类型:洗脸盆</t>
    </r>
    <r>
      <rPr>
        <sz val="9"/>
        <color indexed="63"/>
        <rFont val="宋体"/>
        <family val="0"/>
      </rPr>
      <t>2.</t>
    </r>
    <r>
      <rPr>
        <sz val="9"/>
        <color indexed="63"/>
        <rFont val="宋体"/>
        <family val="0"/>
      </rPr>
      <t>组装形式</t>
    </r>
    <r>
      <rPr>
        <sz val="9"/>
        <color indexed="63"/>
        <rFont val="宋体"/>
        <family val="0"/>
      </rPr>
      <t>:</t>
    </r>
    <r>
      <rPr>
        <sz val="9"/>
        <color indexed="63"/>
        <rFont val="宋体"/>
        <family val="0"/>
      </rPr>
      <t>节水节能型</t>
    </r>
  </si>
  <si>
    <t>配电箱及照明器具</t>
  </si>
  <si>
    <t>1.名称:动力照明总配电箱   APZ
2.规格:详图纸设计
3.安装方式:装高1.5m</t>
  </si>
  <si>
    <t>1.名称:一层动力照明配电箱   1AP1、2
2.规格:详图纸设计
3.安装方式:装高1.5m</t>
  </si>
  <si>
    <t>1.名称:二层动力照明配电箱   2AP1、2
2.规格:详图纸设计
3.安装方式:装高1.5m</t>
  </si>
  <si>
    <t>1.名称:三层动力照明配电箱   3AP1、2
2.规格:详图纸设计
3.安装方式:装高1.5m</t>
  </si>
  <si>
    <t>1.名称:一层厨房动力照明配电箱   1AP-CF
2.规格:详图纸设计
3.安装方式:装高1.5m</t>
  </si>
  <si>
    <t>1.名称:三层通信机房动力照明配电箱   AT-JKS
2.规格:详图纸设计
3.安装方式:装高1.5m</t>
  </si>
  <si>
    <t>1.名称:开关箱
2.规格:详图纸设计
3.安装方式:装高1.5m</t>
  </si>
  <si>
    <t>1.名称:单联单控开关
2.规格:230V，10A
3.安装方式:装高1.3m</t>
  </si>
  <si>
    <t>1.名称:双联单控开关
2.规格:230V，10A
3.安装方式:装高1.3m</t>
  </si>
  <si>
    <t>1.名称:三联单控开关
2.规格:230V，10A
3.安装方式:装高1.3m</t>
  </si>
  <si>
    <t>1.名称:四联单控开关
2.规格:230V，10A
3.安装方式:装高1.3m</t>
  </si>
  <si>
    <t>1.名称:带保护接点密闭插座
2.规格:安全型，230V，10A
3.安装方式:装高1.5m</t>
  </si>
  <si>
    <t>1.名称:带保护接点暗装插座
2.规格:安全型，230V，10A
3.安装方式:装高0.3m</t>
  </si>
  <si>
    <t>1.名称:小厨宝带开关插座
2.规格:安全型，230V，16A
3.安装方式:装高0.4m</t>
  </si>
  <si>
    <t>030404035004</t>
  </si>
  <si>
    <t>1.名称:立柜空调插座
2.规格:安全型，230V，20A
3.安装方式:装高0.4m</t>
  </si>
  <si>
    <t>030404035005</t>
  </si>
  <si>
    <t>1.名称:壁挂空调插座
2.规格:安全型，230V，16A
3.安装方式:装高2.2m</t>
  </si>
  <si>
    <t>030404035006</t>
  </si>
  <si>
    <t>1.名称:电视电源插座
2.规格:安全型，230V，10A
3.安装方式:装高2.0m</t>
  </si>
  <si>
    <t>1.名称:风机控制按钮</t>
  </si>
  <si>
    <t>030404036002</t>
  </si>
  <si>
    <t>1.名称:求助报警按钮
2.安装方式:装高0.4m</t>
  </si>
  <si>
    <t>030904005001</t>
  </si>
  <si>
    <t>声光报警器</t>
  </si>
  <si>
    <t>1.名称:无障碍求助报警器
2.安装方式:装高2.4m</t>
  </si>
  <si>
    <t>1.名称:LED面板灯
2.规格:52W，840,5200lm
3.安装形式:嵌入安装</t>
  </si>
  <si>
    <t>1.名称:带蓄电池LED面板灯
2.规格:52W，840,5200lm
3.安装形式:嵌入安装</t>
  </si>
  <si>
    <t>1.名称:LED面板灯
2.规格:40W，840,4000lm，密闭型
3.安装形式:嵌入安装</t>
  </si>
  <si>
    <t>1.名称:防水防尘灯
2.规格:LED  13W
3.类型:吸顶安装</t>
  </si>
  <si>
    <t>1.名称:LED筒灯
2.规格:LED 13W
3.安装形式:嵌入安装</t>
  </si>
  <si>
    <t>1.名称:带蓄电池LED筒灯
2.规格:LED 13W
3.安装形式:嵌入安装</t>
  </si>
  <si>
    <t>030412004003</t>
  </si>
  <si>
    <t>1.名称:安全出口指示灯
2.规格:应急时间不小于30min
3.安装形式:门上0.2m</t>
  </si>
  <si>
    <t>030412004004</t>
  </si>
  <si>
    <t>1.名称:疏散指示标志灯
2.规格:应急时间不小于30min
3.安装形式:装高0.4m</t>
  </si>
  <si>
    <t>1.名称:开关（插座）盒</t>
  </si>
  <si>
    <t>配管及配线</t>
  </si>
  <si>
    <t>1.名称:强电桥架
2.规格:200*100</t>
  </si>
  <si>
    <t>030413001001</t>
  </si>
  <si>
    <t>铁构件</t>
  </si>
  <si>
    <t>1.名称:桥架支架
2.材质:角钢</t>
  </si>
  <si>
    <t>1.名称:电气配管
2.材质:钢管
3.规格:SC150
4.配置形式:暗配</t>
  </si>
  <si>
    <t>1.名称:电气配管
2.材质:钢管
3.规格:SC100
4.配置形式:暗配</t>
  </si>
  <si>
    <t>1.名称:电气配管
2.材质:钢管
3.规格:SC80
4.配置形式:暗配</t>
  </si>
  <si>
    <t>1.名称:电气配管
2.材质:钢管
3.规格:SC25
4.配置形式:暗配</t>
  </si>
  <si>
    <t>1.名称:电气配管
2.材质:刚性阻燃塑料管
3.规格:PC20
4.配置形式:暗配</t>
  </si>
  <si>
    <t>1.名称:低烟无卤阻燃电缆
2.型号:WDZ-YJ（F）E
3.规格:5*16
4.材质:铜芯</t>
  </si>
  <si>
    <t>1.名称:低烟无卤阻燃电缆
2.型号:WDZ-YJ（F）E
3.规格:5*16
4.材质:铜芯
5.敷设方式、部位:竖直</t>
  </si>
  <si>
    <t>1.名称:阻燃电缆
2.型号:ZR-YJV22
3.规格:4*150+1*95
4.材质:铜芯</t>
  </si>
  <si>
    <t>1.名称:电力电缆
2.型号:YJV22
3.规格:4*35+1*16
4.材质:铜芯</t>
  </si>
  <si>
    <t>1.名称:电力电缆
2.型号:YJV22
3.规格:4*35+1*16
4.材质:铜芯
5.敷设方式、部位:竖直</t>
  </si>
  <si>
    <t>1.名称:电气配线
2.配线形式:管内/桥架配线
3.型号:ZR-BV
4.规格:4mm2
5.材质:铜芯</t>
  </si>
  <si>
    <t>1.名称:电气配线
2.配线形式:管内/桥架配线
3.型号:ZR-BV
4.规格:2.5mm2
5.材质:铜芯</t>
  </si>
  <si>
    <r>
      <t xml:space="preserve">1.名称:电气配管
2.材质:钢管
3.规格:SC20
</t>
    </r>
    <r>
      <rPr>
        <sz val="9"/>
        <color indexed="63"/>
        <rFont val="宋体"/>
        <family val="0"/>
      </rPr>
      <t>4.</t>
    </r>
    <r>
      <rPr>
        <sz val="9"/>
        <color indexed="63"/>
        <rFont val="宋体"/>
        <family val="0"/>
      </rPr>
      <t>配置形式</t>
    </r>
    <r>
      <rPr>
        <sz val="9"/>
        <color indexed="63"/>
        <rFont val="宋体"/>
        <family val="0"/>
      </rPr>
      <t>:</t>
    </r>
    <r>
      <rPr>
        <sz val="9"/>
        <color indexed="63"/>
        <rFont val="宋体"/>
        <family val="0"/>
      </rPr>
      <t>暗配</t>
    </r>
  </si>
  <si>
    <t>1.名称:户内干包头
2.型号:WDZ-YJ(F)E
3.规格:5*16
4.材质、类型:铜芯</t>
  </si>
  <si>
    <t>1.名称:户内干包头
2.型号:YJV22
3.规格:4*35+1*16
4.材质、类型:铜芯</t>
  </si>
  <si>
    <t>1.名称:送配电系统调试
2.电压等级(kV):1KV</t>
  </si>
  <si>
    <t>防雷与接地</t>
  </si>
  <si>
    <t>1.名称:基础接地
2.材质:钢筋
3.安装部位:地梁内主筋</t>
  </si>
  <si>
    <t>1.名称:避雷网
2.材质:圆钢
3.规格:Φ12
4.安装形式:屋面明敷</t>
  </si>
  <si>
    <t>1.名称:避雷网
2.材质:镀锌扁钢
3.安装形式:屋面隔热层下方敷设</t>
  </si>
  <si>
    <t>1.名称:总等电位端子箱  MEB 
2.安装形式:装高0.4m</t>
  </si>
  <si>
    <t>1.名称:防雷引下线
2.材质:主筋
3.规格:柱内主筋
4.断接卡子、箱材质、规格:断接卡子18处</t>
  </si>
  <si>
    <r>
      <t xml:space="preserve">1.名称:户内干包头
2.型号:ZR-YJV22
3.规格:4*150+1*95
</t>
    </r>
    <r>
      <rPr>
        <sz val="9"/>
        <color indexed="63"/>
        <rFont val="宋体"/>
        <family val="0"/>
      </rPr>
      <t>4.</t>
    </r>
    <r>
      <rPr>
        <sz val="9"/>
        <color indexed="63"/>
        <rFont val="宋体"/>
        <family val="0"/>
      </rPr>
      <t>材质、类型</t>
    </r>
    <r>
      <rPr>
        <sz val="9"/>
        <color indexed="63"/>
        <rFont val="宋体"/>
        <family val="0"/>
      </rPr>
      <t>:</t>
    </r>
    <r>
      <rPr>
        <sz val="9"/>
        <color indexed="63"/>
        <rFont val="宋体"/>
        <family val="0"/>
      </rPr>
      <t>铜芯</t>
    </r>
  </si>
  <si>
    <t>1.名称:弱电桥架
2.规格:150*70</t>
  </si>
  <si>
    <t>1.名称:综合布线配线架
2.安装形式:壁挂1.8m/落地安装</t>
  </si>
  <si>
    <t>1.名称:楼层配线架
2.安装形式:装高1.8m</t>
  </si>
  <si>
    <t>1.名称:信息插座
2.规格:RJ45
3.安装方式:装高0.4m</t>
  </si>
  <si>
    <t>1.名称:电话插座
2.规格:RJ11
3.安装方式:装高0.4m</t>
  </si>
  <si>
    <t>1.名称:双绞线缆
2.规格:Cat6-4P-UTP
3.敷设方式:穿管敷设</t>
  </si>
  <si>
    <t>1.名称:双绞线缆
2.规格:Cat6-4P-UTP
3.敷设方式:线槽敷设</t>
  </si>
  <si>
    <t>1.名称:插座接线盒</t>
  </si>
  <si>
    <t>1.名称:有线电视分支分配器箱   VP
2.安装方式:装高1.8m</t>
  </si>
  <si>
    <t>030502005004</t>
  </si>
  <si>
    <t>1.名称:电视插座
2.安装方式:装高0.4m</t>
  </si>
  <si>
    <t>030507002001</t>
  </si>
  <si>
    <t>入侵报警控制器</t>
  </si>
  <si>
    <t>1.名称:监控系统分区控制器
2.安装方式:装高1.5m</t>
  </si>
  <si>
    <t>1.名称:室内摄像头
2.安装方式:吸顶安装</t>
  </si>
  <si>
    <t>1.名称:电力电缆
2.型号:YJV
3.规格:3*6
4.材质:铜芯</t>
  </si>
  <si>
    <t>1.名称:电气配线
2.配线形式:管内/桥架配线
3.型号:RVV
4.规格:4*1.5</t>
  </si>
  <si>
    <t>1.名称:电气配管
2.材质:钢管
3.规格:SC20
4.配置形式:暗配</t>
  </si>
  <si>
    <t>030502005005</t>
  </si>
  <si>
    <t>1.名称:双绞线缆
2.规格:UTP6
3.敷设方式:穿管敷设</t>
  </si>
  <si>
    <t>030502005006</t>
  </si>
  <si>
    <t>1.名称:双绞线缆
2.规格:UTP6
3.敷设方式:线槽敷设</t>
  </si>
  <si>
    <r>
      <t xml:space="preserve">1.名称:电气配管
2.材质:刚性阻燃塑料管
</t>
    </r>
    <r>
      <rPr>
        <sz val="9"/>
        <color indexed="63"/>
        <rFont val="宋体"/>
        <family val="0"/>
      </rPr>
      <t>3.</t>
    </r>
    <r>
      <rPr>
        <sz val="9"/>
        <color indexed="63"/>
        <rFont val="宋体"/>
        <family val="0"/>
      </rPr>
      <t>规格</t>
    </r>
    <r>
      <rPr>
        <sz val="9"/>
        <color indexed="63"/>
        <rFont val="宋体"/>
        <family val="0"/>
      </rPr>
      <t>:PC20
4.</t>
    </r>
    <r>
      <rPr>
        <sz val="9"/>
        <color indexed="63"/>
        <rFont val="宋体"/>
        <family val="0"/>
      </rPr>
      <t>配置形式</t>
    </r>
    <r>
      <rPr>
        <sz val="9"/>
        <color indexed="63"/>
        <rFont val="宋体"/>
        <family val="0"/>
      </rPr>
      <t>:</t>
    </r>
    <r>
      <rPr>
        <sz val="9"/>
        <color indexed="63"/>
        <rFont val="宋体"/>
        <family val="0"/>
      </rPr>
      <t>暗配</t>
    </r>
  </si>
  <si>
    <t>可燃气体报警</t>
  </si>
  <si>
    <t>030904009001</t>
  </si>
  <si>
    <t>区域报警控制箱</t>
  </si>
  <si>
    <t>1.类型:可燃气体报警控制器
2.安装方式:装高1.5m</t>
  </si>
  <si>
    <t>030904001001</t>
  </si>
  <si>
    <t>点型探测器</t>
  </si>
  <si>
    <t>1.名称:可燃气体探测器</t>
  </si>
  <si>
    <t>1.名称:燃气声光警报器
2.安装形式:装高2.4m</t>
  </si>
  <si>
    <t>030411006004</t>
  </si>
  <si>
    <t>1.安装部位:室内
2.介质:热媒
3.规格、压力等级:DN15
4.连接形式:螺纹连接
5.压力试验及吹、洗设计要求:水冲洗</t>
  </si>
  <si>
    <t>1.类型:单元热力入口装置
2.型号、规格:超声波热量表口径DN32 1个,Y型过滤器DN50 3个,自力式压差控制阀DN40 1个,旁通球阀DN50 1个 泄水球阀DN25 2个,蝶阀DN50 4个,温度计 2个,压力表 5个</t>
  </si>
  <si>
    <t>1.类型:电取暖器
2.型号、规格:1.2KW 220V</t>
  </si>
  <si>
    <t>1.名称:壁式轴流风机(防爆)
2.规格:风量:2400m³/h 全压60pa 功率:90w 电压:220v</t>
  </si>
  <si>
    <t>1.名称:轴流风机
2.规格:风量:6000m³/h 全压220pa 功率:2.2Kw 电压:380v</t>
  </si>
  <si>
    <t>1.名称:天花排风扇
2.规格:风量:250m³/h 全压220pa 功率:32w 电压220v 自带止回阀</t>
  </si>
  <si>
    <t>1.名称:天花排风扇
2.规格:风量:400m³/h 全压250pa 功率:40w 电压220v 自带止回阀</t>
  </si>
  <si>
    <t>030108006003</t>
  </si>
  <si>
    <t>1.名称:壁式排风扇
2.规格:风量:1000m³/h 全压60pa 功率:55w 电压220v</t>
  </si>
  <si>
    <r>
      <t xml:space="preserve">1.类型:高阻恒温控制阀
</t>
    </r>
    <r>
      <rPr>
        <sz val="9"/>
        <color indexed="63"/>
        <rFont val="宋体"/>
        <family val="0"/>
      </rPr>
      <t>2.</t>
    </r>
    <r>
      <rPr>
        <sz val="9"/>
        <color indexed="63"/>
        <rFont val="宋体"/>
        <family val="0"/>
      </rPr>
      <t>规格、压力等级</t>
    </r>
    <r>
      <rPr>
        <sz val="9"/>
        <color indexed="63"/>
        <rFont val="宋体"/>
        <family val="0"/>
      </rPr>
      <t>:DN20</t>
    </r>
  </si>
  <si>
    <r>
      <t xml:space="preserve">1.除锈级别:轻锈
</t>
    </r>
    <r>
      <rPr>
        <sz val="9"/>
        <color indexed="63"/>
        <rFont val="宋体"/>
        <family val="0"/>
      </rPr>
      <t>2.</t>
    </r>
    <r>
      <rPr>
        <sz val="9"/>
        <color indexed="63"/>
        <rFont val="宋体"/>
        <family val="0"/>
      </rPr>
      <t>油漆品种</t>
    </r>
    <r>
      <rPr>
        <sz val="9"/>
        <color indexed="63"/>
        <rFont val="宋体"/>
        <family val="0"/>
      </rPr>
      <t>:</t>
    </r>
    <r>
      <rPr>
        <sz val="9"/>
        <color indexed="63"/>
        <rFont val="宋体"/>
        <family val="0"/>
      </rPr>
      <t xml:space="preserve">红单防锈漆
</t>
    </r>
    <r>
      <rPr>
        <sz val="9"/>
        <color indexed="63"/>
        <rFont val="宋体"/>
        <family val="0"/>
      </rPr>
      <t>3.</t>
    </r>
    <r>
      <rPr>
        <sz val="9"/>
        <color indexed="63"/>
        <rFont val="宋体"/>
        <family val="0"/>
      </rPr>
      <t>涂刷遍数、漆膜厚度</t>
    </r>
    <r>
      <rPr>
        <sz val="9"/>
        <color indexed="63"/>
        <rFont val="宋体"/>
        <family val="0"/>
      </rPr>
      <t>:</t>
    </r>
    <r>
      <rPr>
        <sz val="9"/>
        <color indexed="63"/>
        <rFont val="宋体"/>
        <family val="0"/>
      </rPr>
      <t>红单防锈漆两道</t>
    </r>
  </si>
  <si>
    <t>通信系统</t>
  </si>
  <si>
    <r>
      <t>1000</t>
    </r>
    <r>
      <rPr>
        <sz val="10"/>
        <rFont val="宋体"/>
        <family val="0"/>
      </rPr>
      <t>章</t>
    </r>
  </si>
  <si>
    <t>收费系统</t>
  </si>
  <si>
    <r>
      <t>900</t>
    </r>
    <r>
      <rPr>
        <sz val="10"/>
        <rFont val="宋体"/>
        <family val="0"/>
      </rPr>
      <t>章</t>
    </r>
  </si>
  <si>
    <r>
      <t>1300</t>
    </r>
    <r>
      <rPr>
        <sz val="10"/>
        <rFont val="宋体"/>
        <family val="0"/>
      </rPr>
      <t>章</t>
    </r>
  </si>
  <si>
    <t>照明系统</t>
  </si>
  <si>
    <r>
      <t>600</t>
    </r>
    <r>
      <rPr>
        <sz val="10"/>
        <rFont val="宋体"/>
        <family val="0"/>
      </rPr>
      <t>章</t>
    </r>
  </si>
  <si>
    <r>
      <t>1.</t>
    </r>
    <r>
      <rPr>
        <sz val="9"/>
        <rFont val="宋体"/>
        <family val="0"/>
      </rPr>
      <t>做法</t>
    </r>
    <r>
      <rPr>
        <sz val="9"/>
        <rFont val="Arial"/>
        <family val="2"/>
      </rPr>
      <t>:</t>
    </r>
    <r>
      <rPr>
        <sz val="9"/>
        <rFont val="宋体"/>
        <family val="0"/>
      </rPr>
      <t>青</t>
    </r>
    <r>
      <rPr>
        <sz val="9"/>
        <rFont val="Arial"/>
        <family val="2"/>
      </rPr>
      <t>02J08-49-2
2.</t>
    </r>
    <r>
      <rPr>
        <sz val="9"/>
        <rFont val="宋体"/>
        <family val="0"/>
      </rPr>
      <t>垫层材料种类、厚度</t>
    </r>
    <r>
      <rPr>
        <sz val="9"/>
        <rFont val="Arial"/>
        <family val="2"/>
      </rPr>
      <t>:300mm</t>
    </r>
    <r>
      <rPr>
        <sz val="9"/>
        <rFont val="宋体"/>
        <family val="0"/>
      </rPr>
      <t>厚</t>
    </r>
    <r>
      <rPr>
        <sz val="9"/>
        <rFont val="Arial"/>
        <family val="2"/>
      </rPr>
      <t>3:7</t>
    </r>
    <r>
      <rPr>
        <sz val="9"/>
        <rFont val="宋体"/>
        <family val="0"/>
      </rPr>
      <t>灰土（宽出面层</t>
    </r>
    <r>
      <rPr>
        <sz val="9"/>
        <rFont val="Arial"/>
        <family val="2"/>
      </rPr>
      <t>300mm</t>
    </r>
    <r>
      <rPr>
        <sz val="9"/>
        <rFont val="宋体"/>
        <family val="0"/>
      </rPr>
      <t>）</t>
    </r>
    <r>
      <rPr>
        <sz val="9"/>
        <rFont val="Arial"/>
        <family val="2"/>
      </rPr>
      <t>100mm</t>
    </r>
    <r>
      <rPr>
        <sz val="9"/>
        <rFont val="宋体"/>
        <family val="0"/>
      </rPr>
      <t>厚</t>
    </r>
    <r>
      <rPr>
        <sz val="9"/>
        <rFont val="Arial"/>
        <family val="2"/>
      </rPr>
      <t>C15</t>
    </r>
    <r>
      <rPr>
        <sz val="9"/>
        <rFont val="宋体"/>
        <family val="0"/>
      </rPr>
      <t xml:space="preserve">混凝土垫层
</t>
    </r>
    <r>
      <rPr>
        <sz val="9"/>
        <rFont val="Arial"/>
        <family val="2"/>
      </rPr>
      <t>3.</t>
    </r>
    <r>
      <rPr>
        <sz val="9"/>
        <rFont val="宋体"/>
        <family val="0"/>
      </rPr>
      <t>面层厚度</t>
    </r>
    <r>
      <rPr>
        <sz val="9"/>
        <rFont val="Arial"/>
        <family val="2"/>
      </rPr>
      <t>:20mm</t>
    </r>
    <r>
      <rPr>
        <sz val="9"/>
        <rFont val="宋体"/>
        <family val="0"/>
      </rPr>
      <t>厚</t>
    </r>
    <r>
      <rPr>
        <sz val="9"/>
        <rFont val="Arial"/>
        <family val="2"/>
      </rPr>
      <t>1:2</t>
    </r>
    <r>
      <rPr>
        <sz val="9"/>
        <rFont val="宋体"/>
        <family val="0"/>
      </rPr>
      <t>水泥细石抹面（用湿刷将浆刷去，使表面微露细石，斜坡道两边各留</t>
    </r>
    <r>
      <rPr>
        <sz val="9"/>
        <rFont val="Arial"/>
        <family val="2"/>
      </rPr>
      <t>20</t>
    </r>
    <r>
      <rPr>
        <sz val="9"/>
        <rFont val="宋体"/>
        <family val="0"/>
      </rPr>
      <t>宽不刷），</t>
    </r>
  </si>
  <si>
    <r>
      <t>1.防水部位:不上人屋面
2.做法:建施0103-02-屋面1
3.找平层材料种类、厚度:25mm厚1:3水泥砂浆
4.卷材品种、规格、厚度:3mm厚SBS改性沥青防水卷材两道
5.保护层厚度、砂浆配合比:20mm厚1:2.5水泥砂浆保护层，每</t>
    </r>
    <r>
      <rPr>
        <sz val="9"/>
        <color indexed="63"/>
        <rFont val="宋体"/>
        <family val="0"/>
      </rPr>
      <t>1m</t>
    </r>
    <r>
      <rPr>
        <sz val="9"/>
        <color indexed="63"/>
        <rFont val="宋体"/>
        <family val="0"/>
      </rPr>
      <t>见方设分格缝</t>
    </r>
  </si>
  <si>
    <r>
      <t xml:space="preserve">1.做法:青02J02-20-1
2.填充层材料及规格:45mm厚聚苯板、15mm企口木板
</t>
    </r>
    <r>
      <rPr>
        <sz val="9"/>
        <color indexed="63"/>
        <rFont val="宋体"/>
        <family val="0"/>
      </rPr>
      <t>3.</t>
    </r>
    <r>
      <rPr>
        <sz val="9"/>
        <color indexed="63"/>
        <rFont val="宋体"/>
        <family val="0"/>
      </rPr>
      <t>面层材料及规格</t>
    </r>
    <r>
      <rPr>
        <sz val="9"/>
        <color indexed="63"/>
        <rFont val="宋体"/>
        <family val="0"/>
      </rPr>
      <t>:0.55mm</t>
    </r>
    <r>
      <rPr>
        <sz val="9"/>
        <color indexed="63"/>
        <rFont val="宋体"/>
        <family val="0"/>
      </rPr>
      <t>厚镀锌钢板</t>
    </r>
  </si>
  <si>
    <t>1.保温隔热部位:不上人屋面
2.保温隔热材料品种、规格、厚度:1:6水泥焦渣找坡层最薄处30mm厚，80mm厚B1级石墨聚苯板</t>
  </si>
  <si>
    <r>
      <t>1.</t>
    </r>
    <r>
      <rPr>
        <sz val="9"/>
        <rFont val="宋体"/>
        <family val="0"/>
      </rPr>
      <t>密实度要求</t>
    </r>
    <r>
      <rPr>
        <sz val="9"/>
        <rFont val="Arial"/>
        <family val="2"/>
      </rPr>
      <t>:</t>
    </r>
    <r>
      <rPr>
        <sz val="9"/>
        <rFont val="宋体"/>
        <family val="0"/>
      </rPr>
      <t xml:space="preserve">满足设计和规范的要求
</t>
    </r>
    <r>
      <rPr>
        <sz val="9"/>
        <rFont val="Arial"/>
        <family val="2"/>
      </rPr>
      <t>2.</t>
    </r>
    <r>
      <rPr>
        <sz val="9"/>
        <rFont val="宋体"/>
        <family val="0"/>
      </rPr>
      <t>填方材料品种</t>
    </r>
    <r>
      <rPr>
        <sz val="9"/>
        <rFont val="Arial"/>
        <family val="2"/>
      </rPr>
      <t>:</t>
    </r>
    <r>
      <rPr>
        <sz val="9"/>
        <rFont val="宋体"/>
        <family val="0"/>
      </rPr>
      <t xml:space="preserve">素土
</t>
    </r>
    <r>
      <rPr>
        <sz val="9"/>
        <rFont val="Arial"/>
        <family val="2"/>
      </rPr>
      <t>3.</t>
    </r>
    <r>
      <rPr>
        <sz val="9"/>
        <rFont val="宋体"/>
        <family val="0"/>
      </rPr>
      <t>填方来源、运距</t>
    </r>
    <r>
      <rPr>
        <sz val="9"/>
        <rFont val="Arial"/>
        <family val="2"/>
      </rPr>
      <t>:</t>
    </r>
    <r>
      <rPr>
        <sz val="9"/>
        <rFont val="宋体"/>
        <family val="0"/>
      </rPr>
      <t>由投标人根据实际情况决定报价</t>
    </r>
  </si>
  <si>
    <t>1.工程部位:室外雨篷
2.做法:建施0103-06-雨篷大样
3.保护层厚度、砂浆配合比:20mm厚1:2.5水泥砂浆保护层
4.防水做法:15mm厚1:2.5水泥砂浆（加5%防水粉）</t>
  </si>
  <si>
    <t>1.门代号及洞口尺寸:M1、1000*2100
2.门框、扇材质:钢玻地弹门
3.玻璃品种、厚度:中空玻璃6+12A+6</t>
  </si>
  <si>
    <r>
      <t>1600</t>
    </r>
    <r>
      <rPr>
        <sz val="10"/>
        <rFont val="宋体"/>
        <family val="0"/>
      </rPr>
      <t>章</t>
    </r>
  </si>
  <si>
    <t>房建工程</t>
  </si>
  <si>
    <t>安全设施及预埋管线</t>
  </si>
  <si>
    <t>绿化及环境保护设施</t>
  </si>
  <si>
    <r>
      <rPr>
        <sz val="10"/>
        <color indexed="8"/>
        <rFont val="宋体"/>
        <family val="0"/>
      </rPr>
      <t>国道</t>
    </r>
    <r>
      <rPr>
        <sz val="10"/>
        <color indexed="8"/>
        <rFont val="Arial"/>
        <family val="2"/>
      </rPr>
      <t>569</t>
    </r>
    <r>
      <rPr>
        <sz val="10"/>
        <color indexed="8"/>
        <rFont val="宋体"/>
        <family val="0"/>
      </rPr>
      <t>曼德拉至大通公路终点主线收费站施工招标</t>
    </r>
    <r>
      <rPr>
        <sz val="10"/>
        <color indexed="8"/>
        <rFont val="Arial"/>
        <family val="2"/>
      </rPr>
      <t>MDSG-1</t>
    </r>
    <r>
      <rPr>
        <sz val="10"/>
        <color indexed="8"/>
        <rFont val="宋体"/>
        <family val="0"/>
      </rPr>
      <t>标段</t>
    </r>
  </si>
  <si>
    <r>
      <t>1.做法:建施0104-02-顶2
2.工程部位:卫生间
3.龙骨材料种类、规格、中距:U型轻钢中龙骨U27*60*0.63，中距≤500，找平后用吊件直接吊挂在预留钢筋环下，U型轻钢模撑龙骨U27*60*0.63，设于板条纵向接缝处5.压条材料种类、规格:钉（粘）塑料线脚
4.面层材料品种、规格:9mm厚PVC条板面层，宽136(或186），用自攻螺丝与龙骨固定5.压条材料种类、规格:钉（粘）塑料线脚</t>
    </r>
    <r>
      <rPr>
        <sz val="9"/>
        <color indexed="63"/>
        <rFont val="宋体"/>
        <family val="0"/>
      </rPr>
      <t xml:space="preserve">
</t>
    </r>
    <r>
      <rPr>
        <sz val="9"/>
        <color indexed="63"/>
        <rFont val="宋体"/>
        <family val="0"/>
      </rPr>
      <t>5.</t>
    </r>
    <r>
      <rPr>
        <sz val="9"/>
        <color indexed="63"/>
        <rFont val="宋体"/>
        <family val="0"/>
      </rPr>
      <t>压条材料种类、规格</t>
    </r>
    <r>
      <rPr>
        <sz val="9"/>
        <color indexed="63"/>
        <rFont val="宋体"/>
        <family val="0"/>
      </rPr>
      <t>:</t>
    </r>
    <r>
      <rPr>
        <sz val="9"/>
        <color indexed="63"/>
        <rFont val="宋体"/>
        <family val="0"/>
      </rPr>
      <t>钉（粘）塑料线脚</t>
    </r>
  </si>
  <si>
    <r>
      <t xml:space="preserve">1.除锈级别:轻锈
</t>
    </r>
    <r>
      <rPr>
        <sz val="9"/>
        <color indexed="63"/>
        <rFont val="宋体"/>
        <family val="0"/>
      </rPr>
      <t>2.</t>
    </r>
    <r>
      <rPr>
        <sz val="9"/>
        <color indexed="63"/>
        <rFont val="宋体"/>
        <family val="0"/>
      </rPr>
      <t>油漆品种</t>
    </r>
    <r>
      <rPr>
        <sz val="9"/>
        <color indexed="63"/>
        <rFont val="宋体"/>
        <family val="0"/>
      </rPr>
      <t>:</t>
    </r>
    <r>
      <rPr>
        <sz val="9"/>
        <color indexed="63"/>
        <rFont val="宋体"/>
        <family val="0"/>
      </rPr>
      <t xml:space="preserve">防锈漆、调和漆
</t>
    </r>
    <r>
      <rPr>
        <sz val="9"/>
        <color indexed="63"/>
        <rFont val="宋体"/>
        <family val="0"/>
      </rPr>
      <t>3.</t>
    </r>
    <r>
      <rPr>
        <sz val="9"/>
        <color indexed="63"/>
        <rFont val="宋体"/>
        <family val="0"/>
      </rPr>
      <t>涂刷遍数、漆膜厚度</t>
    </r>
    <r>
      <rPr>
        <sz val="9"/>
        <color indexed="63"/>
        <rFont val="宋体"/>
        <family val="0"/>
      </rPr>
      <t>:</t>
    </r>
    <r>
      <rPr>
        <sz val="9"/>
        <color indexed="63"/>
        <rFont val="宋体"/>
        <family val="0"/>
      </rPr>
      <t>各两道</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</si>
  <si>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房建工程（车库）</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</si>
  <si>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房建工程（门房）</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</si>
  <si>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房建工程（设备用房）</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</si>
  <si>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房建工程（收费天棚）</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</si>
  <si>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房建工程（宿舍楼）</t>
    </r>
  </si>
  <si>
    <r>
      <rPr>
        <sz val="9"/>
        <color indexed="63"/>
        <rFont val="宋体"/>
        <family val="0"/>
      </rPr>
      <t>清单第</t>
    </r>
    <r>
      <rPr>
        <sz val="9"/>
        <color indexed="63"/>
        <rFont val="Arial"/>
        <family val="2"/>
      </rPr>
      <t>1600</t>
    </r>
    <r>
      <rPr>
        <sz val="9"/>
        <color indexed="63"/>
        <rFont val="宋体"/>
        <family val="0"/>
      </rPr>
      <t>章宿舍楼合计</t>
    </r>
    <r>
      <rPr>
        <sz val="9"/>
        <color indexed="63"/>
        <rFont val="Arial"/>
        <family val="2"/>
      </rPr>
      <t xml:space="preserve">  </t>
    </r>
    <r>
      <rPr>
        <sz val="9"/>
        <color indexed="63"/>
        <rFont val="宋体"/>
        <family val="0"/>
      </rPr>
      <t>人民币</t>
    </r>
  </si>
  <si>
    <r>
      <rPr>
        <sz val="9"/>
        <color indexed="63"/>
        <rFont val="宋体"/>
        <family val="0"/>
      </rPr>
      <t>清单第</t>
    </r>
    <r>
      <rPr>
        <sz val="9"/>
        <color indexed="63"/>
        <rFont val="Arial"/>
        <family val="2"/>
      </rPr>
      <t>1600</t>
    </r>
    <r>
      <rPr>
        <sz val="9"/>
        <color indexed="63"/>
        <rFont val="宋体"/>
        <family val="0"/>
      </rPr>
      <t>章车库合计</t>
    </r>
    <r>
      <rPr>
        <sz val="9"/>
        <color indexed="63"/>
        <rFont val="Arial"/>
        <family val="2"/>
      </rPr>
      <t xml:space="preserve">  </t>
    </r>
    <r>
      <rPr>
        <sz val="9"/>
        <color indexed="63"/>
        <rFont val="宋体"/>
        <family val="0"/>
      </rPr>
      <t>人民币</t>
    </r>
  </si>
  <si>
    <r>
      <rPr>
        <sz val="9"/>
        <color indexed="63"/>
        <rFont val="宋体"/>
        <family val="0"/>
      </rPr>
      <t>清单第</t>
    </r>
    <r>
      <rPr>
        <sz val="9"/>
        <color indexed="63"/>
        <rFont val="Arial"/>
        <family val="2"/>
      </rPr>
      <t>1600</t>
    </r>
    <r>
      <rPr>
        <sz val="9"/>
        <color indexed="63"/>
        <rFont val="宋体"/>
        <family val="0"/>
      </rPr>
      <t>章门房合计</t>
    </r>
    <r>
      <rPr>
        <sz val="9"/>
        <color indexed="63"/>
        <rFont val="Arial"/>
        <family val="2"/>
      </rPr>
      <t xml:space="preserve">  </t>
    </r>
    <r>
      <rPr>
        <sz val="9"/>
        <color indexed="63"/>
        <rFont val="宋体"/>
        <family val="0"/>
      </rPr>
      <t>人民币</t>
    </r>
  </si>
  <si>
    <r>
      <rPr>
        <sz val="9"/>
        <color indexed="63"/>
        <rFont val="宋体"/>
        <family val="0"/>
      </rPr>
      <t>清单第</t>
    </r>
    <r>
      <rPr>
        <sz val="9"/>
        <color indexed="63"/>
        <rFont val="Arial"/>
        <family val="2"/>
      </rPr>
      <t>1600</t>
    </r>
    <r>
      <rPr>
        <sz val="9"/>
        <color indexed="63"/>
        <rFont val="宋体"/>
        <family val="0"/>
      </rPr>
      <t>章设备用房合计</t>
    </r>
    <r>
      <rPr>
        <sz val="9"/>
        <color indexed="63"/>
        <rFont val="Arial"/>
        <family val="2"/>
      </rPr>
      <t xml:space="preserve">  </t>
    </r>
    <r>
      <rPr>
        <sz val="9"/>
        <color indexed="63"/>
        <rFont val="宋体"/>
        <family val="0"/>
      </rPr>
      <t>人民币</t>
    </r>
  </si>
  <si>
    <r>
      <rPr>
        <sz val="9"/>
        <color indexed="63"/>
        <rFont val="宋体"/>
        <family val="0"/>
      </rPr>
      <t>清单第</t>
    </r>
    <r>
      <rPr>
        <sz val="9"/>
        <color indexed="63"/>
        <rFont val="Arial"/>
        <family val="2"/>
      </rPr>
      <t>1600</t>
    </r>
    <r>
      <rPr>
        <sz val="9"/>
        <color indexed="63"/>
        <rFont val="宋体"/>
        <family val="0"/>
      </rPr>
      <t>章收费天棚合计</t>
    </r>
    <r>
      <rPr>
        <sz val="9"/>
        <color indexed="63"/>
        <rFont val="Arial"/>
        <family val="2"/>
      </rPr>
      <t xml:space="preserve">  </t>
    </r>
    <r>
      <rPr>
        <sz val="9"/>
        <color indexed="63"/>
        <rFont val="宋体"/>
        <family val="0"/>
      </rPr>
      <t>人民币</t>
    </r>
  </si>
  <si>
    <r>
      <rPr>
        <sz val="9"/>
        <color indexed="63"/>
        <rFont val="宋体"/>
        <family val="0"/>
      </rPr>
      <t>清单第</t>
    </r>
    <r>
      <rPr>
        <sz val="9"/>
        <color indexed="63"/>
        <rFont val="Arial"/>
        <family val="2"/>
      </rPr>
      <t>1600</t>
    </r>
    <r>
      <rPr>
        <sz val="9"/>
        <color indexed="63"/>
        <rFont val="宋体"/>
        <family val="0"/>
      </rPr>
      <t>章综合楼合计</t>
    </r>
    <r>
      <rPr>
        <sz val="9"/>
        <color indexed="63"/>
        <rFont val="Arial"/>
        <family val="2"/>
      </rPr>
      <t xml:space="preserve">  </t>
    </r>
    <r>
      <rPr>
        <sz val="9"/>
        <color indexed="63"/>
        <rFont val="宋体"/>
        <family val="0"/>
      </rPr>
      <t>人民币</t>
    </r>
  </si>
  <si>
    <r>
      <t>1</t>
    </r>
    <r>
      <rPr>
        <b/>
        <sz val="10.5"/>
        <rFont val="宋体"/>
        <family val="0"/>
      </rPr>
      <t>．工程量清单说明</t>
    </r>
  </si>
  <si>
    <r>
      <t xml:space="preserve">1.5  </t>
    </r>
    <r>
      <rPr>
        <sz val="9"/>
        <rFont val="宋体"/>
        <family val="0"/>
      </rPr>
      <t>对作业和材料的一般说明或规定，未重复写入工程量清单内，在给工程量清单各子目标价前，应参阅第七章</t>
    </r>
    <r>
      <rPr>
        <sz val="9"/>
        <rFont val="Arial"/>
        <family val="2"/>
      </rPr>
      <t>“</t>
    </r>
    <r>
      <rPr>
        <sz val="9"/>
        <rFont val="宋体"/>
        <family val="0"/>
      </rPr>
      <t>工程量清单计量规则</t>
    </r>
    <r>
      <rPr>
        <sz val="9"/>
        <rFont val="Arial"/>
        <family val="2"/>
      </rPr>
      <t>”</t>
    </r>
    <r>
      <rPr>
        <sz val="9"/>
        <rFont val="宋体"/>
        <family val="0"/>
      </rPr>
      <t>的有关内容。</t>
    </r>
  </si>
  <si>
    <r>
      <t xml:space="preserve">1.6  </t>
    </r>
    <r>
      <rPr>
        <sz val="9"/>
        <rFont val="宋体"/>
        <family val="0"/>
      </rPr>
      <t>工程量清单中所列工程量的变动，丝毫不会降低或影响合同条款的效力，也不免除承包人按规定的标准进行施工和修复缺陷的责任。</t>
    </r>
  </si>
  <si>
    <r>
      <t xml:space="preserve">1.7  </t>
    </r>
    <r>
      <rPr>
        <sz val="9"/>
        <rFont val="宋体"/>
        <family val="0"/>
      </rPr>
      <t>图纸中所列的工程数量表及数量汇总表仅是提供资料，不是工程量清单的外延。当图纸与工程量清单所列数量不一致时，以工程量清单所列数量作为报价的依据。</t>
    </r>
  </si>
  <si>
    <r>
      <t>2</t>
    </r>
    <r>
      <rPr>
        <b/>
        <sz val="9"/>
        <rFont val="宋体"/>
        <family val="0"/>
      </rPr>
      <t>．投标报价说明</t>
    </r>
  </si>
  <si>
    <r>
      <t xml:space="preserve">2.1  </t>
    </r>
    <r>
      <rPr>
        <sz val="9"/>
        <rFont val="宋体"/>
        <family val="0"/>
      </rPr>
      <t>工程量清单中的每一个子目须填入单价或价格，且只允许有一个报价。</t>
    </r>
  </si>
  <si>
    <r>
      <t xml:space="preserve">2.2  </t>
    </r>
    <r>
      <rPr>
        <sz val="9"/>
        <rFont val="宋体"/>
        <family val="0"/>
      </rPr>
      <t>除非合同另有规定，工程量清单中有标价的单价和总额价均已包括了为实施和完成合同工程所需的劳务、材料、机械、质检（自检）、安装、缺陷修复、管理、保险、税费、利润等费用，还包括新系统的调研、设计、开发、测试、安装、调试、开通、试运行、培训、文档、验收</t>
    </r>
    <r>
      <rPr>
        <sz val="9"/>
        <rFont val="Arial"/>
        <family val="2"/>
      </rPr>
      <t>(</t>
    </r>
    <r>
      <rPr>
        <sz val="9"/>
        <rFont val="宋体"/>
        <family val="0"/>
      </rPr>
      <t>完工、交工</t>
    </r>
    <r>
      <rPr>
        <sz val="9"/>
        <rFont val="Arial"/>
        <family val="2"/>
      </rPr>
      <t>)</t>
    </r>
    <r>
      <rPr>
        <sz val="9"/>
        <rFont val="宋体"/>
        <family val="0"/>
      </rPr>
      <t>、缺陷责任、售后服务及技术支持等全套服务的相关费用，以及合同明示或暗示的所有责任、义务和一般风险。</t>
    </r>
  </si>
  <si>
    <r>
      <t xml:space="preserve">2.4  </t>
    </r>
    <r>
      <rPr>
        <sz val="9"/>
        <rFont val="宋体"/>
        <family val="0"/>
      </rPr>
      <t>符合合同条款规定的全部费用应认为已被计入有标价的工程量清单所列各子目之中，未列子目不予计量的工作，其费用应视为已分摊在本合同工程的有关子目的单价或总额价之中。</t>
    </r>
  </si>
  <si>
    <r>
      <t xml:space="preserve">2.5  </t>
    </r>
    <r>
      <rPr>
        <sz val="9"/>
        <rFont val="宋体"/>
        <family val="0"/>
      </rPr>
      <t>承包人用于本合同工程的各类装备的提供、运输、维护、拆卸、拼装等支付的费用，已包括在工程量清单的单价与总额价之中。</t>
    </r>
  </si>
  <si>
    <r>
      <t xml:space="preserve">2.6  </t>
    </r>
    <r>
      <rPr>
        <sz val="9"/>
        <rFont val="宋体"/>
        <family val="0"/>
      </rPr>
      <t>工程量清单中各项金额均以人民币（元）结算。</t>
    </r>
  </si>
  <si>
    <r>
      <t>3</t>
    </r>
    <r>
      <rPr>
        <b/>
        <sz val="9"/>
        <rFont val="宋体"/>
        <family val="0"/>
      </rPr>
      <t>．计日工说明（不适用）</t>
    </r>
  </si>
  <si>
    <r>
      <t>4</t>
    </r>
    <r>
      <rPr>
        <b/>
        <sz val="9"/>
        <rFont val="宋体"/>
        <family val="0"/>
      </rPr>
      <t>．其他说明</t>
    </r>
  </si>
  <si>
    <r>
      <t xml:space="preserve">4.1  </t>
    </r>
    <r>
      <rPr>
        <sz val="9"/>
        <rFont val="宋体"/>
        <family val="0"/>
      </rPr>
      <t>本项目的施工和管理应按照《高速公路施工标准化技术指南》中的相关要求，承包人对本工程进行标准化施工管理的费用应计入相应子目中，招标人不再另行支付。</t>
    </r>
  </si>
  <si>
    <r>
      <t xml:space="preserve">4.2  </t>
    </r>
    <r>
      <rPr>
        <sz val="9"/>
        <rFont val="宋体"/>
        <family val="0"/>
      </rPr>
      <t>投标人应严格执行国家相关的法律、法规，建立健全各类规章制度，充分考虑施工过程采取的交通安全保护措施以及施工中的安全生产、环境保护、水利保护等因素，所产生的费用应计入报价中，招标人将不另行支付。若投标人中标后，所采取的措施不能满足工程交通安全和环境保护等的需要，招标人有权指令其进一步采取补救或纠正措施，投标人应承担由于其措施不当所造成的一切后果及费用。</t>
    </r>
  </si>
  <si>
    <r>
      <t xml:space="preserve">4.3  </t>
    </r>
    <r>
      <rPr>
        <sz val="9"/>
        <rFont val="宋体"/>
        <family val="0"/>
      </rPr>
      <t>投标人在整个施工过程中应自行解决临时用电等相关问题，生活用水及施工临时用地需自行调查解决，此项费用包含在投标报价中，招标人不另行支付。</t>
    </r>
  </si>
  <si>
    <r>
      <t xml:space="preserve">1.1  </t>
    </r>
    <r>
      <rPr>
        <sz val="9"/>
        <rFont val="宋体"/>
        <family val="0"/>
      </rPr>
      <t>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t>
    </r>
  </si>
  <si>
    <r>
      <t xml:space="preserve">1.2  </t>
    </r>
    <r>
      <rPr>
        <sz val="9"/>
        <rFont val="宋体"/>
        <family val="0"/>
      </rPr>
      <t>本工程量清单应与招标文件中的投标人须知、通用合同条款、专用合同条款、工程量清单计量规则、技术规范及图纸等一起阅读和理解。</t>
    </r>
  </si>
  <si>
    <r>
      <t xml:space="preserve">1.3  </t>
    </r>
    <r>
      <rPr>
        <sz val="9"/>
        <rFont val="宋体"/>
        <family val="0"/>
      </rPr>
      <t>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t>
    </r>
    <r>
      <rPr>
        <sz val="9"/>
        <rFont val="Arial"/>
        <family val="2"/>
      </rPr>
      <t>15.4</t>
    </r>
    <r>
      <rPr>
        <sz val="9"/>
        <rFont val="宋体"/>
        <family val="0"/>
      </rPr>
      <t>款的规定，按监理人确定的单价或总额价计算支付额。</t>
    </r>
  </si>
  <si>
    <r>
      <t xml:space="preserve">1.4  </t>
    </r>
    <r>
      <rPr>
        <sz val="9"/>
        <rFont val="宋体"/>
        <family val="0"/>
      </rPr>
      <t>工程量清单各章是按第八章</t>
    </r>
    <r>
      <rPr>
        <sz val="9"/>
        <rFont val="Arial"/>
        <family val="2"/>
      </rPr>
      <t>“</t>
    </r>
    <r>
      <rPr>
        <sz val="9"/>
        <rFont val="宋体"/>
        <family val="0"/>
      </rPr>
      <t>工程量清单计量规则</t>
    </r>
    <r>
      <rPr>
        <sz val="9"/>
        <rFont val="Arial"/>
        <family val="2"/>
      </rPr>
      <t>”</t>
    </r>
    <r>
      <rPr>
        <sz val="9"/>
        <rFont val="宋体"/>
        <family val="0"/>
      </rPr>
      <t>和第七章“技术规范”的相应章次编号的，因此，工程量清单中各章的工程子目的范围与计量等应与</t>
    </r>
    <r>
      <rPr>
        <sz val="9"/>
        <rFont val="Arial"/>
        <family val="2"/>
      </rPr>
      <t>“</t>
    </r>
    <r>
      <rPr>
        <sz val="9"/>
        <rFont val="宋体"/>
        <family val="0"/>
      </rPr>
      <t>工程量清单计量规则</t>
    </r>
    <r>
      <rPr>
        <sz val="9"/>
        <rFont val="Arial"/>
        <family val="2"/>
      </rPr>
      <t>”</t>
    </r>
    <r>
      <rPr>
        <sz val="9"/>
        <rFont val="宋体"/>
        <family val="0"/>
      </rPr>
      <t>、“技术规范”相应章节的范围、计量与支付条款结合起来理解或解释。</t>
    </r>
  </si>
  <si>
    <r>
      <t xml:space="preserve">2.3  </t>
    </r>
    <r>
      <rPr>
        <sz val="9"/>
        <rFont val="宋体"/>
        <family val="0"/>
      </rPr>
      <t>工程量清单中投标人没有填入单价或价格的子目，其费用视为已分摊在工程量清单其他相关子目的单价或价格之中。承包人必须按监理人指令完成工程量清单中未填入单价或价格的子目，但不能得到结算和支付。</t>
    </r>
  </si>
  <si>
    <r>
      <t xml:space="preserve">2.7  </t>
    </r>
    <r>
      <rPr>
        <sz val="9"/>
        <rFont val="宋体"/>
        <family val="0"/>
      </rPr>
      <t>暂列金额的数量及拟用子目的说明：工程量清单</t>
    </r>
    <r>
      <rPr>
        <sz val="9"/>
        <rFont val="Arial"/>
        <family val="2"/>
      </rPr>
      <t>100</t>
    </r>
    <r>
      <rPr>
        <sz val="9"/>
        <rFont val="宋体"/>
        <family val="0"/>
      </rPr>
      <t>章至</t>
    </r>
    <r>
      <rPr>
        <sz val="9"/>
        <rFont val="Arial"/>
        <family val="2"/>
      </rPr>
      <t>1600</t>
    </r>
    <r>
      <rPr>
        <sz val="9"/>
        <rFont val="宋体"/>
        <family val="0"/>
      </rPr>
      <t>章合计金额的</t>
    </r>
    <r>
      <rPr>
        <sz val="9"/>
        <rFont val="Arial"/>
        <family val="2"/>
      </rPr>
      <t>3%</t>
    </r>
    <r>
      <rPr>
        <sz val="9"/>
        <rFont val="宋体"/>
        <family val="0"/>
      </rPr>
      <t>作为不可预见因素的暂列金额。</t>
    </r>
  </si>
  <si>
    <r>
      <t>4.4</t>
    </r>
    <r>
      <rPr>
        <sz val="9"/>
        <rFont val="宋体"/>
        <family val="0"/>
      </rPr>
      <t>本项目在已运营高速公路进行施工，承包人应配备专人负责做好所辖标段内的安全和交通疏导管理工作，好安全防范措施，设置各类警告标志牌，提醒路人注意安全，满足国家、当地公安交通管理部门或发包人、监理人的相关要求。如果由于承包人进行施工作业导致路人受到人身伤害，承包人应承担相应的责任。</t>
    </r>
  </si>
  <si>
    <r>
      <t>4.5</t>
    </r>
    <r>
      <rPr>
        <sz val="9"/>
        <rFont val="宋体"/>
        <family val="0"/>
      </rPr>
      <t>招标人提供的本合同工程的水文、地质、气象和料场分布、取土场、弃土场位置等参考资料，并不构成合同文件的组成部分，投标人应对自己就上述资料的解释、推论和应用负责，招标人不对投标人据此作出的判断和决策承担任何责任。</t>
    </r>
  </si>
  <si>
    <r>
      <t xml:space="preserve">4.6  </t>
    </r>
    <r>
      <rPr>
        <sz val="9"/>
        <rFont val="宋体"/>
        <family val="0"/>
      </rPr>
      <t>投标人应充分考虑尊重和保障、协调当地少数民族事务，维护平等、团结、互助、和谐的民族关系，为此所产生的费用包含在投标报价中，招标人不另行支付。</t>
    </r>
  </si>
  <si>
    <t>安全生产费</t>
  </si>
  <si>
    <r>
      <t xml:space="preserve">2.9  </t>
    </r>
    <r>
      <rPr>
        <sz val="9"/>
        <rFont val="宋体"/>
        <family val="0"/>
      </rPr>
      <t>安全生产费房建工程按发包人发布的业主控制价的</t>
    </r>
    <r>
      <rPr>
        <sz val="9"/>
        <rFont val="Arial"/>
        <family val="2"/>
      </rPr>
      <t>2%</t>
    </r>
    <r>
      <rPr>
        <sz val="9"/>
        <rFont val="宋体"/>
        <family val="0"/>
      </rPr>
      <t>计列，其他工程按发包人发布的业主控制价的</t>
    </r>
    <r>
      <rPr>
        <sz val="9"/>
        <rFont val="Arial"/>
        <family val="2"/>
      </rPr>
      <t>1.5%</t>
    </r>
    <r>
      <rPr>
        <sz val="9"/>
        <rFont val="宋体"/>
        <family val="0"/>
      </rPr>
      <t>，在工程量清单第</t>
    </r>
    <r>
      <rPr>
        <sz val="9"/>
        <rFont val="Arial"/>
        <family val="2"/>
      </rPr>
      <t>100</t>
    </r>
    <r>
      <rPr>
        <sz val="9"/>
        <rFont val="宋体"/>
        <family val="0"/>
      </rPr>
      <t>章中列有单独的子目。施工期间承包人必须严格执行国家、地方政府有关施工安全管理方面的法律、法规及规章制度，同时严格执行发包人制订的本项目安全生产管理方面的规章制度、安全检查程序及施工安全管理要求，以及发包人有关安全方面的工作指示。</t>
    </r>
  </si>
  <si>
    <r>
      <t xml:space="preserve">2.10  </t>
    </r>
    <r>
      <rPr>
        <sz val="9"/>
        <rFont val="宋体"/>
        <family val="0"/>
      </rPr>
      <t>工程一切险的投保金额为工程量清单第</t>
    </r>
    <r>
      <rPr>
        <sz val="9"/>
        <rFont val="Arial"/>
        <family val="2"/>
      </rPr>
      <t>100</t>
    </r>
    <r>
      <rPr>
        <sz val="9"/>
        <rFont val="宋体"/>
        <family val="0"/>
      </rPr>
      <t>章至第</t>
    </r>
    <r>
      <rPr>
        <sz val="9"/>
        <rFont val="Arial"/>
        <family val="2"/>
      </rPr>
      <t>1600</t>
    </r>
    <r>
      <rPr>
        <sz val="9"/>
        <rFont val="宋体"/>
        <family val="0"/>
      </rPr>
      <t>章的合计（不含工程一切险及第三方责任险的保险费）金额，保险费率为</t>
    </r>
    <r>
      <rPr>
        <sz val="9"/>
        <rFont val="Arial"/>
        <family val="2"/>
      </rPr>
      <t>2.7‰</t>
    </r>
    <r>
      <rPr>
        <sz val="9"/>
        <rFont val="宋体"/>
        <family val="0"/>
      </rPr>
      <t>；第三方责任险的投保金额为</t>
    </r>
    <r>
      <rPr>
        <sz val="9"/>
        <rFont val="Arial"/>
        <family val="2"/>
      </rPr>
      <t>500</t>
    </r>
    <r>
      <rPr>
        <sz val="9"/>
        <rFont val="宋体"/>
        <family val="0"/>
      </rPr>
      <t>万元，事故次数不限，保险费率为</t>
    </r>
    <r>
      <rPr>
        <sz val="9"/>
        <rFont val="Arial"/>
        <family val="2"/>
      </rPr>
      <t>2.5‰</t>
    </r>
    <r>
      <rPr>
        <sz val="9"/>
        <rFont val="宋体"/>
        <family val="0"/>
      </rPr>
      <t>。上述保险费在工程量清单第</t>
    </r>
    <r>
      <rPr>
        <sz val="9"/>
        <rFont val="Arial"/>
        <family val="2"/>
      </rPr>
      <t>100</t>
    </r>
    <r>
      <rPr>
        <sz val="9"/>
        <rFont val="宋体"/>
        <family val="0"/>
      </rPr>
      <t>章中列有一个单独的子目。除上述工程一切险及第三方责任险以外，工程施工人员团体人身意外伤害险（含医疗，保险费率为</t>
    </r>
    <r>
      <rPr>
        <sz val="9"/>
        <rFont val="Arial"/>
        <family val="2"/>
      </rPr>
      <t>1.45</t>
    </r>
    <r>
      <rPr>
        <sz val="9"/>
        <rFont val="宋体"/>
        <family val="0"/>
      </rPr>
      <t>‰）以及承包人所投其他保险费均由承包人承担并支付，包含在投标报价中，工程量清单中不予单独计列。</t>
    </r>
  </si>
  <si>
    <r>
      <t xml:space="preserve">2.11 </t>
    </r>
    <r>
      <rPr>
        <sz val="9"/>
        <rFont val="宋体"/>
        <family val="0"/>
      </rPr>
      <t>本项目房建工程（清单第</t>
    </r>
    <r>
      <rPr>
        <sz val="9"/>
        <rFont val="Arial"/>
        <family val="2"/>
      </rPr>
      <t>1600</t>
    </r>
    <r>
      <rPr>
        <sz val="9"/>
        <rFont val="宋体"/>
        <family val="0"/>
      </rPr>
      <t>章）的施工合同类型为总价承包合同，房建工程的投标报价已包括招标图纸（招标过程中的全部设计文件）中包含的所有工作内容，房建工程的工程量清单仅作为投标报价和计量、支付工程款项的依据。未明列的工程量清单子目，视为已包含在房建工程其他相关工程量清单子目中，招标人不另行支付未明列工程量清单子目的相关费用。房建工程涉及的措施费、规费和税金包含在房建工程的工程量清单各子目的单价和总额价中，工程量清单中不单独计列。</t>
    </r>
  </si>
  <si>
    <t>信息化系统（暂估价）</t>
  </si>
  <si>
    <r>
      <t xml:space="preserve">2.8 </t>
    </r>
    <r>
      <rPr>
        <sz val="9"/>
        <rFont val="宋体"/>
        <family val="0"/>
      </rPr>
      <t>暂估价的数量及拟用子目的说明：本项目信息化系统的暂估价金额为人民币</t>
    </r>
    <r>
      <rPr>
        <sz val="9"/>
        <rFont val="Arial"/>
        <family val="2"/>
      </rPr>
      <t>200000</t>
    </r>
    <r>
      <rPr>
        <sz val="9"/>
        <rFont val="宋体"/>
        <family val="0"/>
      </rPr>
      <t>元。</t>
    </r>
  </si>
  <si>
    <r>
      <rPr>
        <sz val="10"/>
        <rFont val="宋体"/>
        <family val="0"/>
      </rPr>
      <t>投标报价（即</t>
    </r>
    <r>
      <rPr>
        <sz val="10"/>
        <rFont val="Arial"/>
        <family val="2"/>
      </rPr>
      <t>11+12=13</t>
    </r>
    <r>
      <rPr>
        <sz val="10"/>
        <rFont val="宋体"/>
        <family val="0"/>
      </rPr>
      <t>）</t>
    </r>
  </si>
  <si>
    <r>
      <rPr>
        <sz val="10"/>
        <rFont val="宋体"/>
        <family val="0"/>
      </rPr>
      <t>第</t>
    </r>
    <r>
      <rPr>
        <sz val="10"/>
        <color indexed="8"/>
        <rFont val="Arial"/>
        <family val="2"/>
      </rPr>
      <t>100</t>
    </r>
    <r>
      <rPr>
        <sz val="10"/>
        <color indexed="8"/>
        <rFont val="宋体"/>
        <family val="0"/>
      </rPr>
      <t>章至</t>
    </r>
    <r>
      <rPr>
        <sz val="10"/>
        <color indexed="8"/>
        <rFont val="Arial"/>
        <family val="2"/>
      </rPr>
      <t>1600</t>
    </r>
    <r>
      <rPr>
        <sz val="10"/>
        <color indexed="8"/>
        <rFont val="宋体"/>
        <family val="0"/>
      </rPr>
      <t>章清单合计</t>
    </r>
  </si>
  <si>
    <r>
      <rPr>
        <sz val="8"/>
        <color indexed="8"/>
        <rFont val="宋体"/>
        <family val="0"/>
      </rPr>
      <t>清单第</t>
    </r>
    <r>
      <rPr>
        <sz val="8"/>
        <color indexed="8"/>
        <rFont val="Arial"/>
        <family val="2"/>
      </rPr>
      <t>100</t>
    </r>
    <r>
      <rPr>
        <sz val="8"/>
        <color indexed="8"/>
        <rFont val="宋体"/>
        <family val="0"/>
      </rPr>
      <t>章合计</t>
    </r>
    <r>
      <rPr>
        <sz val="8"/>
        <color indexed="8"/>
        <rFont val="Arial"/>
        <family val="2"/>
      </rPr>
      <t xml:space="preserve">  </t>
    </r>
    <r>
      <rPr>
        <sz val="8"/>
        <color indexed="8"/>
        <rFont val="宋体"/>
        <family val="0"/>
      </rPr>
      <t>人民币</t>
    </r>
  </si>
  <si>
    <t>子目号</t>
  </si>
  <si>
    <t>子目名称</t>
  </si>
  <si>
    <t>单位</t>
  </si>
  <si>
    <t>数量</t>
  </si>
  <si>
    <t>数量</t>
  </si>
  <si>
    <t>子目号</t>
  </si>
  <si>
    <r>
      <rPr>
        <b/>
        <sz val="12"/>
        <color indexed="8"/>
        <rFont val="宋体"/>
        <family val="0"/>
      </rPr>
      <t>第</t>
    </r>
    <r>
      <rPr>
        <b/>
        <sz val="12"/>
        <color indexed="8"/>
        <rFont val="Arial"/>
        <family val="2"/>
      </rPr>
      <t>100</t>
    </r>
    <r>
      <rPr>
        <b/>
        <sz val="12"/>
        <color indexed="8"/>
        <rFont val="宋体"/>
        <family val="0"/>
      </rPr>
      <t>章</t>
    </r>
    <r>
      <rPr>
        <b/>
        <sz val="12"/>
        <color indexed="8"/>
        <rFont val="Arial"/>
        <family val="2"/>
      </rPr>
      <t xml:space="preserve">    </t>
    </r>
    <r>
      <rPr>
        <b/>
        <sz val="12"/>
        <color indexed="8"/>
        <rFont val="宋体"/>
        <family val="0"/>
      </rPr>
      <t>总</t>
    </r>
    <r>
      <rPr>
        <b/>
        <sz val="12"/>
        <color indexed="8"/>
        <rFont val="宋体"/>
        <family val="0"/>
      </rPr>
      <t>则</t>
    </r>
  </si>
  <si>
    <r>
      <rPr>
        <b/>
        <sz val="12"/>
        <color indexed="8"/>
        <rFont val="宋体"/>
        <family val="0"/>
      </rPr>
      <t>第</t>
    </r>
    <r>
      <rPr>
        <b/>
        <sz val="12"/>
        <color indexed="8"/>
        <rFont val="Arial"/>
        <family val="2"/>
      </rPr>
      <t>200</t>
    </r>
    <r>
      <rPr>
        <b/>
        <sz val="12"/>
        <color indexed="8"/>
        <rFont val="宋体"/>
        <family val="0"/>
      </rPr>
      <t>章</t>
    </r>
    <r>
      <rPr>
        <b/>
        <sz val="12"/>
        <color indexed="8"/>
        <rFont val="Arial"/>
        <family val="2"/>
      </rPr>
      <t xml:space="preserve">   </t>
    </r>
    <r>
      <rPr>
        <b/>
        <sz val="12"/>
        <color indexed="8"/>
        <rFont val="宋体"/>
        <family val="0"/>
      </rPr>
      <t>路基</t>
    </r>
  </si>
  <si>
    <t>单位</t>
  </si>
  <si>
    <t>子目名称</t>
  </si>
  <si>
    <t>数量</t>
  </si>
  <si>
    <t>单位</t>
  </si>
  <si>
    <t>子目名称</t>
  </si>
  <si>
    <t>子目号</t>
  </si>
  <si>
    <t>单位</t>
  </si>
  <si>
    <t>数量</t>
  </si>
  <si>
    <t>单价</t>
  </si>
  <si>
    <t>子目号</t>
  </si>
  <si>
    <t>数量</t>
  </si>
  <si>
    <r>
      <rPr>
        <sz val="9"/>
        <color indexed="63"/>
        <rFont val="宋体"/>
        <family val="0"/>
      </rPr>
      <t>清单第</t>
    </r>
    <r>
      <rPr>
        <sz val="9"/>
        <color indexed="63"/>
        <rFont val="Arial"/>
        <family val="2"/>
      </rPr>
      <t>1300</t>
    </r>
    <r>
      <rPr>
        <sz val="9"/>
        <color indexed="63"/>
        <rFont val="宋体"/>
        <family val="0"/>
      </rPr>
      <t>章合计</t>
    </r>
    <r>
      <rPr>
        <sz val="9"/>
        <color indexed="63"/>
        <rFont val="Arial"/>
        <family val="2"/>
      </rPr>
      <t xml:space="preserve">  </t>
    </r>
    <r>
      <rPr>
        <sz val="9"/>
        <color indexed="63"/>
        <rFont val="宋体"/>
        <family val="0"/>
      </rPr>
      <t>人民币</t>
    </r>
  </si>
  <si>
    <t>项目编码</t>
  </si>
  <si>
    <t>项目名称</t>
  </si>
  <si>
    <t>项目特征描述</t>
  </si>
  <si>
    <t>单位</t>
  </si>
  <si>
    <t>数量</t>
  </si>
  <si>
    <r>
      <t>1.</t>
    </r>
    <r>
      <rPr>
        <sz val="9"/>
        <rFont val="宋体"/>
        <family val="0"/>
      </rPr>
      <t>混凝土种类</t>
    </r>
    <r>
      <rPr>
        <sz val="9"/>
        <rFont val="Arial"/>
        <family val="2"/>
      </rPr>
      <t>:</t>
    </r>
    <r>
      <rPr>
        <sz val="9"/>
        <rFont val="宋体"/>
        <family val="0"/>
      </rPr>
      <t xml:space="preserve">预拌混凝土
</t>
    </r>
    <r>
      <rPr>
        <sz val="9"/>
        <rFont val="Arial"/>
        <family val="2"/>
      </rPr>
      <t>2.</t>
    </r>
    <r>
      <rPr>
        <sz val="9"/>
        <rFont val="宋体"/>
        <family val="0"/>
      </rPr>
      <t>混凝土强度等级</t>
    </r>
    <r>
      <rPr>
        <sz val="9"/>
        <rFont val="Arial"/>
        <family val="2"/>
      </rPr>
      <t>:C15</t>
    </r>
  </si>
  <si>
    <t>序号</t>
  </si>
  <si>
    <t>车库-建筑、装饰</t>
  </si>
  <si>
    <t>车库-给排水</t>
  </si>
  <si>
    <t>车库-电气</t>
  </si>
  <si>
    <t>车库-暖通</t>
  </si>
  <si>
    <t>门房-建筑、装饰</t>
  </si>
  <si>
    <r>
      <t>1.</t>
    </r>
    <r>
      <rPr>
        <sz val="9"/>
        <rFont val="宋体"/>
        <family val="0"/>
      </rPr>
      <t>砌块品种、规格、强度等级</t>
    </r>
    <r>
      <rPr>
        <sz val="9"/>
        <rFont val="Arial"/>
        <family val="2"/>
      </rPr>
      <t>:A5.0</t>
    </r>
    <r>
      <rPr>
        <sz val="9"/>
        <rFont val="宋体"/>
        <family val="0"/>
      </rPr>
      <t xml:space="preserve">加气混凝土砌块
</t>
    </r>
    <r>
      <rPr>
        <sz val="9"/>
        <rFont val="Arial"/>
        <family val="2"/>
      </rPr>
      <t>2.</t>
    </r>
    <r>
      <rPr>
        <sz val="9"/>
        <rFont val="宋体"/>
        <family val="0"/>
      </rPr>
      <t>墙体类型</t>
    </r>
    <r>
      <rPr>
        <sz val="9"/>
        <rFont val="Arial"/>
        <family val="2"/>
      </rPr>
      <t>:100mm</t>
    </r>
    <r>
      <rPr>
        <sz val="9"/>
        <rFont val="宋体"/>
        <family val="0"/>
      </rPr>
      <t xml:space="preserve">厚
</t>
    </r>
    <r>
      <rPr>
        <sz val="9"/>
        <rFont val="Arial"/>
        <family val="2"/>
      </rPr>
      <t>3.</t>
    </r>
    <r>
      <rPr>
        <sz val="9"/>
        <rFont val="宋体"/>
        <family val="0"/>
      </rPr>
      <t>砂浆强度等级</t>
    </r>
    <r>
      <rPr>
        <sz val="9"/>
        <rFont val="Arial"/>
        <family val="2"/>
      </rPr>
      <t>:WM M5</t>
    </r>
    <r>
      <rPr>
        <sz val="9"/>
        <rFont val="宋体"/>
        <family val="0"/>
      </rPr>
      <t>砂浆</t>
    </r>
  </si>
  <si>
    <t>门房-给排水</t>
  </si>
  <si>
    <t>门房-电气</t>
  </si>
  <si>
    <t>门房-弱电</t>
  </si>
  <si>
    <t>门房-暖通</t>
  </si>
  <si>
    <r>
      <rPr>
        <b/>
        <sz val="9"/>
        <rFont val="宋体"/>
        <family val="0"/>
      </rPr>
      <t>设备用房</t>
    </r>
    <r>
      <rPr>
        <b/>
        <sz val="9"/>
        <rFont val="Arial"/>
        <family val="2"/>
      </rPr>
      <t>-</t>
    </r>
    <r>
      <rPr>
        <b/>
        <sz val="9"/>
        <rFont val="宋体"/>
        <family val="0"/>
      </rPr>
      <t>建筑、装饰</t>
    </r>
  </si>
  <si>
    <t>屋面（廊、阳台）泄（吐）水管</t>
  </si>
  <si>
    <r>
      <t>1.吐水管品种、规格:Φ</t>
    </r>
    <r>
      <rPr>
        <sz val="9"/>
        <color indexed="63"/>
        <rFont val="宋体"/>
        <family val="0"/>
      </rPr>
      <t>50UPVC</t>
    </r>
    <r>
      <rPr>
        <sz val="9"/>
        <color indexed="63"/>
        <rFont val="宋体"/>
        <family val="0"/>
      </rPr>
      <t>管，外凸</t>
    </r>
    <r>
      <rPr>
        <sz val="9"/>
        <color indexed="63"/>
        <rFont val="宋体"/>
        <family val="0"/>
      </rPr>
      <t>100mm</t>
    </r>
  </si>
  <si>
    <r>
      <rPr>
        <sz val="9"/>
        <rFont val="宋体"/>
        <family val="0"/>
      </rPr>
      <t>设备用房</t>
    </r>
    <r>
      <rPr>
        <sz val="9"/>
        <rFont val="Arial"/>
        <family val="2"/>
      </rPr>
      <t>-</t>
    </r>
    <r>
      <rPr>
        <sz val="9"/>
        <rFont val="宋体"/>
        <family val="0"/>
      </rPr>
      <t>电气</t>
    </r>
  </si>
  <si>
    <t>等电位端子箱、测试板</t>
  </si>
  <si>
    <r>
      <t>1.名称:局部等电位连接箱</t>
    </r>
    <r>
      <rPr>
        <sz val="9"/>
        <color indexed="63"/>
        <rFont val="宋体"/>
        <family val="0"/>
      </rPr>
      <t>LEB</t>
    </r>
  </si>
  <si>
    <r>
      <rPr>
        <sz val="9"/>
        <rFont val="宋体"/>
        <family val="0"/>
      </rPr>
      <t>设备用房</t>
    </r>
    <r>
      <rPr>
        <sz val="9"/>
        <rFont val="Arial"/>
        <family val="2"/>
      </rPr>
      <t>-</t>
    </r>
    <r>
      <rPr>
        <sz val="9"/>
        <rFont val="宋体"/>
        <family val="0"/>
      </rPr>
      <t>暖通</t>
    </r>
  </si>
  <si>
    <r>
      <rPr>
        <sz val="9"/>
        <color indexed="63"/>
        <rFont val="宋体"/>
        <family val="0"/>
      </rPr>
      <t>设备用房</t>
    </r>
    <r>
      <rPr>
        <sz val="9"/>
        <color indexed="63"/>
        <rFont val="Arial"/>
        <family val="2"/>
      </rPr>
      <t>-</t>
    </r>
    <r>
      <rPr>
        <sz val="9"/>
        <color indexed="63"/>
        <rFont val="宋体"/>
        <family val="0"/>
      </rPr>
      <t>消防水泵房</t>
    </r>
  </si>
  <si>
    <r>
      <rPr>
        <sz val="9"/>
        <rFont val="宋体"/>
        <family val="0"/>
      </rPr>
      <t>室外</t>
    </r>
    <r>
      <rPr>
        <sz val="9"/>
        <rFont val="Arial"/>
        <family val="2"/>
      </rPr>
      <t>-</t>
    </r>
    <r>
      <rPr>
        <sz val="9"/>
        <rFont val="宋体"/>
        <family val="0"/>
      </rPr>
      <t>道路、围墙</t>
    </r>
  </si>
  <si>
    <r>
      <rPr>
        <b/>
        <sz val="16"/>
        <rFont val="宋体"/>
        <family val="0"/>
      </rPr>
      <t>工程量清单表</t>
    </r>
  </si>
  <si>
    <r>
      <rPr>
        <b/>
        <sz val="12"/>
        <rFont val="宋体"/>
        <family val="0"/>
      </rPr>
      <t>第</t>
    </r>
    <r>
      <rPr>
        <b/>
        <sz val="12"/>
        <rFont val="Arial"/>
        <family val="2"/>
      </rPr>
      <t>1600</t>
    </r>
    <r>
      <rPr>
        <b/>
        <sz val="12"/>
        <rFont val="宋体"/>
        <family val="0"/>
      </rPr>
      <t>章</t>
    </r>
    <r>
      <rPr>
        <b/>
        <sz val="12"/>
        <rFont val="Arial"/>
        <family val="2"/>
      </rPr>
      <t xml:space="preserve">  </t>
    </r>
    <r>
      <rPr>
        <b/>
        <sz val="12"/>
        <rFont val="宋体"/>
        <family val="0"/>
      </rPr>
      <t>房建工程（室外）</t>
    </r>
  </si>
  <si>
    <r>
      <rPr>
        <b/>
        <sz val="9"/>
        <rFont val="宋体"/>
        <family val="0"/>
      </rPr>
      <t>合价</t>
    </r>
  </si>
  <si>
    <r>
      <t>1.</t>
    </r>
    <r>
      <rPr>
        <sz val="9"/>
        <rFont val="宋体"/>
        <family val="0"/>
      </rPr>
      <t>喷刷涂料部位</t>
    </r>
    <r>
      <rPr>
        <sz val="9"/>
        <rFont val="Arial"/>
        <family val="2"/>
      </rPr>
      <t>:</t>
    </r>
    <r>
      <rPr>
        <sz val="9"/>
        <rFont val="宋体"/>
        <family val="0"/>
      </rPr>
      <t xml:space="preserve">外墙
</t>
    </r>
    <r>
      <rPr>
        <sz val="9"/>
        <rFont val="Arial"/>
        <family val="2"/>
      </rPr>
      <t>2.</t>
    </r>
    <r>
      <rPr>
        <sz val="9"/>
        <rFont val="宋体"/>
        <family val="0"/>
      </rPr>
      <t>涂料品种、喷刷遍数</t>
    </r>
    <r>
      <rPr>
        <sz val="9"/>
        <rFont val="Arial"/>
        <family val="2"/>
      </rPr>
      <t>:</t>
    </r>
    <r>
      <rPr>
        <sz val="9"/>
        <rFont val="宋体"/>
        <family val="0"/>
      </rPr>
      <t>米黄色水性外墙涂料</t>
    </r>
  </si>
  <si>
    <t>1.垫层、基础材质及厚度:100mm厚C10混凝土垫层；详02S515-13
2.混凝土强度等级:C20
3.盖板材质、规格:重型双层井盖
4.井盖、井圈材质及规格:详02S515-13
5.踏步材质、规格:铸铁踏步
6.防渗、防水要求:1:2防水水泥砂浆抹面，厚20mm</t>
  </si>
  <si>
    <t>1.土壤类别:详给排水设计说明及施工说明
2.挖土深度:4m以内
3.弃土运距:自行考虑</t>
  </si>
  <si>
    <t>1.垫层、基础材质及厚度:详10S507-40
2.材质及规格:DN100
3.连接形式:电熔连接求:管道试验（公称压力1.0MPa）
4.铺设深度:4m以内
5.管道检验及试验要</t>
  </si>
  <si>
    <t>1.垫层、基础材质及厚度:100mm厚C10混凝土垫层；200mm厚C25钢筋混凝土底板；详05S502-16
2.砌筑材料品种、规格、强度等级:砖砌圆形立式闸阀井
3.盖板材质、规格:钢筋混凝土盖板
4.井盖、井圈材质及规格:预制井盖；详05S502-17
5.踏步材质、规格:铸铁踏步
6.防渗、防水要求:详05S502-16</t>
  </si>
  <si>
    <t>1.土壤类别:根据地勘报告，现场确定
2.管外径:4*SC125+2*SC65
3.挖沟深度:1.2m
4.回填要求:夯填
5.余土外运:自行考虑</t>
  </si>
  <si>
    <t>1.安装部位:室外地沟
2.介质:热媒体
3.规格、压力等级:DN50 1.0Mpa
4.连接形式:焊接
5.压力试验及吹、洗设计要求:水冲洗、试压</t>
  </si>
  <si>
    <t>1.种类:苹果树
2.胸径或干径:胸径5-6cm
3.株高、冠径:高200-250cm
4.冠幅:150-200cm
5.起挖方式:带土球，土球直径按设计及规范要求
6.养护期:两年
7.备注:枝干健壮，姿态优美</t>
  </si>
  <si>
    <t>1.植物种类:菖蒲
2.株高或蓬径或芽数/株:高35-40cm，蓬径35-40cm
3.单位面积株数:25棵/m2
4.养护期:两年</t>
  </si>
  <si>
    <r>
      <rPr>
        <sz val="9"/>
        <rFont val="宋体"/>
        <family val="0"/>
      </rPr>
      <t>清单第</t>
    </r>
    <r>
      <rPr>
        <sz val="9"/>
        <rFont val="Arial"/>
        <family val="2"/>
      </rPr>
      <t>1600</t>
    </r>
    <r>
      <rPr>
        <sz val="9"/>
        <rFont val="宋体"/>
        <family val="0"/>
      </rPr>
      <t>章室外合计</t>
    </r>
    <r>
      <rPr>
        <sz val="9"/>
        <rFont val="Arial"/>
        <family val="2"/>
      </rPr>
      <t xml:space="preserve">  </t>
    </r>
    <r>
      <rPr>
        <sz val="9"/>
        <rFont val="宋体"/>
        <family val="0"/>
      </rPr>
      <t>人民币</t>
    </r>
  </si>
  <si>
    <r>
      <rPr>
        <sz val="9"/>
        <rFont val="宋体"/>
        <family val="0"/>
      </rPr>
      <t>室外</t>
    </r>
    <r>
      <rPr>
        <sz val="9"/>
        <rFont val="Arial"/>
        <family val="2"/>
      </rPr>
      <t>-</t>
    </r>
    <r>
      <rPr>
        <sz val="9"/>
        <rFont val="宋体"/>
        <family val="0"/>
      </rPr>
      <t>排水</t>
    </r>
  </si>
  <si>
    <t>室外-给水工程</t>
  </si>
  <si>
    <r>
      <rPr>
        <sz val="9"/>
        <rFont val="宋体"/>
        <family val="0"/>
      </rPr>
      <t>隔油池</t>
    </r>
    <r>
      <rPr>
        <sz val="9"/>
        <rFont val="Arial"/>
        <family val="2"/>
      </rPr>
      <t>(</t>
    </r>
    <r>
      <rPr>
        <sz val="9"/>
        <rFont val="宋体"/>
        <family val="0"/>
      </rPr>
      <t>详</t>
    </r>
    <r>
      <rPr>
        <sz val="9"/>
        <rFont val="Arial"/>
        <family val="2"/>
      </rPr>
      <t>04S519-73;GG-2F;25F)</t>
    </r>
  </si>
  <si>
    <t>室外电气</t>
  </si>
  <si>
    <t>室外-采暖工程</t>
  </si>
  <si>
    <t>室外-绿化</t>
  </si>
  <si>
    <t>单价</t>
  </si>
  <si>
    <t>单价</t>
  </si>
  <si>
    <t>单价</t>
  </si>
  <si>
    <t>收费天棚-建筑、装饰</t>
  </si>
  <si>
    <r>
      <t>1.</t>
    </r>
    <r>
      <rPr>
        <sz val="9"/>
        <rFont val="宋体"/>
        <family val="0"/>
      </rPr>
      <t>钢材种类</t>
    </r>
    <r>
      <rPr>
        <sz val="9"/>
        <rFont val="Arial"/>
        <family val="2"/>
      </rPr>
      <t>:Q345B
2.</t>
    </r>
    <r>
      <rPr>
        <sz val="9"/>
        <rFont val="宋体"/>
        <family val="0"/>
      </rPr>
      <t>规格</t>
    </r>
    <r>
      <rPr>
        <sz val="9"/>
        <rFont val="Arial"/>
        <family val="2"/>
      </rPr>
      <t>:M39</t>
    </r>
    <r>
      <rPr>
        <sz val="9"/>
        <rFont val="宋体"/>
        <family val="0"/>
      </rPr>
      <t xml:space="preserve">锚栓（含调节螺母、双螺母、垫片）
</t>
    </r>
    <r>
      <rPr>
        <sz val="9"/>
        <rFont val="Arial"/>
        <family val="2"/>
      </rPr>
      <t>3.</t>
    </r>
    <r>
      <rPr>
        <sz val="9"/>
        <rFont val="宋体"/>
        <family val="0"/>
      </rPr>
      <t>铁件尺寸</t>
    </r>
    <r>
      <rPr>
        <sz val="9"/>
        <rFont val="Arial"/>
        <family val="2"/>
      </rPr>
      <t>:</t>
    </r>
    <r>
      <rPr>
        <sz val="9"/>
        <rFont val="宋体"/>
        <family val="0"/>
      </rPr>
      <t>详结施</t>
    </r>
    <r>
      <rPr>
        <sz val="9"/>
        <rFont val="Arial"/>
        <family val="2"/>
      </rPr>
      <t>0106-02</t>
    </r>
  </si>
  <si>
    <r>
      <t>1.</t>
    </r>
    <r>
      <rPr>
        <sz val="9"/>
        <rFont val="宋体"/>
        <family val="0"/>
      </rPr>
      <t>钢材品种、规格</t>
    </r>
    <r>
      <rPr>
        <sz val="9"/>
        <rFont val="Arial"/>
        <family val="2"/>
      </rPr>
      <t>:Q345B</t>
    </r>
    <r>
      <rPr>
        <sz val="9"/>
        <rFont val="宋体"/>
        <family val="0"/>
      </rPr>
      <t>、</t>
    </r>
    <r>
      <rPr>
        <sz val="9"/>
        <rFont val="Arial"/>
        <family val="2"/>
      </rPr>
      <t>H</t>
    </r>
    <r>
      <rPr>
        <sz val="9"/>
        <rFont val="宋体"/>
        <family val="0"/>
      </rPr>
      <t>（</t>
    </r>
    <r>
      <rPr>
        <sz val="9"/>
        <rFont val="Arial"/>
        <family val="2"/>
      </rPr>
      <t>1200~800</t>
    </r>
    <r>
      <rPr>
        <sz val="9"/>
        <rFont val="宋体"/>
        <family val="0"/>
      </rPr>
      <t>）</t>
    </r>
    <r>
      <rPr>
        <sz val="9"/>
        <rFont val="Arial"/>
        <family val="2"/>
      </rPr>
      <t>*300*16*24mm</t>
    </r>
    <r>
      <rPr>
        <sz val="9"/>
        <rFont val="宋体"/>
        <family val="0"/>
      </rPr>
      <t xml:space="preserve">（含连接板）
</t>
    </r>
    <r>
      <rPr>
        <sz val="9"/>
        <rFont val="Arial"/>
        <family val="2"/>
      </rPr>
      <t>2.</t>
    </r>
    <r>
      <rPr>
        <sz val="9"/>
        <rFont val="宋体"/>
        <family val="0"/>
      </rPr>
      <t>除锈要求</t>
    </r>
    <r>
      <rPr>
        <sz val="9"/>
        <rFont val="Arial"/>
        <family val="2"/>
      </rPr>
      <t>:</t>
    </r>
    <r>
      <rPr>
        <sz val="9"/>
        <rFont val="宋体"/>
        <family val="0"/>
      </rPr>
      <t xml:space="preserve">喷砂（抛丸）除锈
</t>
    </r>
    <r>
      <rPr>
        <sz val="9"/>
        <rFont val="Arial"/>
        <family val="2"/>
      </rPr>
      <t>3.</t>
    </r>
    <r>
      <rPr>
        <sz val="9"/>
        <rFont val="宋体"/>
        <family val="0"/>
      </rPr>
      <t>防火要求</t>
    </r>
    <r>
      <rPr>
        <sz val="9"/>
        <rFont val="Arial"/>
        <family val="2"/>
      </rPr>
      <t>:</t>
    </r>
    <r>
      <rPr>
        <sz val="9"/>
        <rFont val="宋体"/>
        <family val="0"/>
      </rPr>
      <t>耐火等级二级，构件采用薄型防火涂料，耐火极限</t>
    </r>
    <r>
      <rPr>
        <sz val="9"/>
        <rFont val="Arial"/>
        <family val="2"/>
      </rPr>
      <t>1.5h
4.</t>
    </r>
    <r>
      <rPr>
        <sz val="9"/>
        <rFont val="宋体"/>
        <family val="0"/>
      </rPr>
      <t>油漆品种、刷漆遍数</t>
    </r>
    <r>
      <rPr>
        <sz val="9"/>
        <rFont val="Arial"/>
        <family val="2"/>
      </rPr>
      <t>:</t>
    </r>
    <r>
      <rPr>
        <sz val="9"/>
        <rFont val="宋体"/>
        <family val="0"/>
      </rPr>
      <t>二道红丹底漆，二道醇酸面漆，漆膜总厚度不小于</t>
    </r>
    <r>
      <rPr>
        <sz val="9"/>
        <rFont val="Arial"/>
        <family val="2"/>
      </rPr>
      <t>125um</t>
    </r>
  </si>
  <si>
    <t>1.钢材品种、规格:Q345B、H800*300*14*16mm（含连接板）
2.除锈要求:喷砂（抛丸）除锈
3.防火要求:耐火等级二级，构件采用薄型防火涂料，耐火极限1.5h
4.油漆品种、刷漆遍数:二道红丹底漆，二道醇酸面漆，漆膜总厚度不小于125um</t>
  </si>
  <si>
    <t>1.钢材品种、规格:Q345B、口80*4mm
2.除锈要求:喷砂（抛丸）除锈
3.防火要求:耐火等级二级，构件采用薄型防火涂料，耐火极限1.5h
4.油漆品种、刷漆遍数:二道红丹底漆，二道醇酸面漆，漆膜总厚度不小于125um</t>
  </si>
  <si>
    <t>1.钢材品种、规格:5mm厚花纹钢板
2.钢梯形式:踏步式
3.防锈、防腐要求:热浸镀锌防锈、防腐，镀锌量为275kg/m2
4.防火要求:耐火等级二级，构件采用薄型防火涂料，耐火极限1.0h</t>
  </si>
  <si>
    <t>1.吊顶形式、吊杆规格、高度:A8吊杆
2.龙骨材料种类、规格、中距:C50*20mm主龙骨、C50*20mm次龙骨
3.面层材料品种、规格:4mm厚银灰色铝板</t>
  </si>
  <si>
    <t>收费天棚-给排水</t>
  </si>
  <si>
    <t>混凝土及钢筋混凝土工程</t>
  </si>
  <si>
    <t>宿舍楼-建筑、装饰</t>
  </si>
  <si>
    <t>宿舍楼-电气</t>
  </si>
  <si>
    <r>
      <rPr>
        <sz val="9"/>
        <color indexed="63"/>
        <rFont val="宋体"/>
        <family val="0"/>
      </rPr>
      <t>宿舍楼</t>
    </r>
    <r>
      <rPr>
        <sz val="9"/>
        <color indexed="63"/>
        <rFont val="Arial"/>
        <family val="2"/>
      </rPr>
      <t>-</t>
    </r>
    <r>
      <rPr>
        <sz val="9"/>
        <color indexed="63"/>
        <rFont val="宋体"/>
        <family val="0"/>
      </rPr>
      <t>弱电</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</si>
  <si>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房建工程（综合楼）</t>
    </r>
  </si>
  <si>
    <t>综合楼-建筑、装饰</t>
  </si>
  <si>
    <t>综合楼-给排水</t>
  </si>
  <si>
    <r>
      <rPr>
        <sz val="9"/>
        <color indexed="63"/>
        <rFont val="宋体"/>
        <family val="0"/>
      </rPr>
      <t>综合楼</t>
    </r>
    <r>
      <rPr>
        <sz val="9"/>
        <color indexed="63"/>
        <rFont val="Arial"/>
        <family val="2"/>
      </rPr>
      <t>-</t>
    </r>
    <r>
      <rPr>
        <sz val="9"/>
        <color indexed="63"/>
        <rFont val="宋体"/>
        <family val="0"/>
      </rPr>
      <t>电气</t>
    </r>
  </si>
  <si>
    <r>
      <rPr>
        <sz val="9"/>
        <color indexed="63"/>
        <rFont val="宋体"/>
        <family val="0"/>
      </rPr>
      <t>综合楼</t>
    </r>
    <r>
      <rPr>
        <sz val="9"/>
        <color indexed="63"/>
        <rFont val="Arial"/>
        <family val="2"/>
      </rPr>
      <t>-</t>
    </r>
    <r>
      <rPr>
        <sz val="9"/>
        <color indexed="63"/>
        <rFont val="宋体"/>
        <family val="0"/>
      </rPr>
      <t>弱电</t>
    </r>
  </si>
  <si>
    <t>综合楼-暖通</t>
  </si>
  <si>
    <r>
      <rPr>
        <sz val="10"/>
        <rFont val="宋体"/>
        <family val="0"/>
      </rPr>
      <t>暂列金额
（</t>
    </r>
    <r>
      <rPr>
        <sz val="10"/>
        <rFont val="Arial"/>
        <family val="2"/>
      </rPr>
      <t>12</t>
    </r>
    <r>
      <rPr>
        <sz val="10"/>
        <rFont val="宋体"/>
        <family val="0"/>
      </rPr>
      <t>）</t>
    </r>
    <r>
      <rPr>
        <sz val="10"/>
        <rFont val="Arial"/>
        <family val="2"/>
      </rPr>
      <t>=</t>
    </r>
    <r>
      <rPr>
        <sz val="10"/>
        <rFont val="宋体"/>
        <family val="0"/>
      </rPr>
      <t>（</t>
    </r>
    <r>
      <rPr>
        <sz val="10"/>
        <rFont val="Arial"/>
        <family val="2"/>
      </rPr>
      <t>11</t>
    </r>
    <r>
      <rPr>
        <sz val="10"/>
        <rFont val="宋体"/>
        <family val="0"/>
      </rPr>
      <t>）</t>
    </r>
    <r>
      <rPr>
        <sz val="10"/>
        <rFont val="Arial"/>
        <family val="2"/>
      </rPr>
      <t>×3%</t>
    </r>
  </si>
  <si>
    <t>合价</t>
  </si>
  <si>
    <t>合价</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</si>
</sst>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0;\-&quot;¥&quot;\ #,##0"/>
    <numFmt numFmtId="185" formatCode="&quot;¥&quot;\ #,##0;[Red]\-&quot;¥&quot;\ #,##0"/>
    <numFmt numFmtId="186" formatCode="&quot;¥&quot;\ #,##0.00;\-&quot;¥&quot;\ #,##0.00"/>
    <numFmt numFmtId="187" formatCode="&quot;¥&quot;\ #,##0.00;[Red]\-&quot;¥&quot;\ #,##0.00"/>
    <numFmt numFmtId="188" formatCode="_-&quot;¥&quot;\ * #,##0_-;\-&quot;¥&quot;\ * #,##0_-;_-&quot;¥&quot;\ * &quot;-&quot;_-;_-@_-"/>
    <numFmt numFmtId="189" formatCode="_-&quot;¥&quot;\ * #,##0.00_-;\-&quot;¥&quot;\ * #,##0.00_-;_-&quot;¥&quot;\ * &quot;-&quot;??_-;_-@_-"/>
    <numFmt numFmtId="190" formatCode="0_ "/>
    <numFmt numFmtId="191" formatCode="0.00_);\(0.00\)"/>
    <numFmt numFmtId="192" formatCode="0.00_);[Red]\(0.00\)"/>
    <numFmt numFmtId="193" formatCode="0_);[Red]\(0\)"/>
    <numFmt numFmtId="194" formatCode="0.000"/>
    <numFmt numFmtId="195" formatCode="0.000_);[Red]\(0.000\)"/>
    <numFmt numFmtId="196" formatCode="0.000_);\(0.000\)"/>
    <numFmt numFmtId="197" formatCode="0.00_ "/>
    <numFmt numFmtId="198" formatCode="0.000_ "/>
    <numFmt numFmtId="199" formatCode="0.00000_ "/>
    <numFmt numFmtId="200" formatCode="0_);\(0\)"/>
    <numFmt numFmtId="201" formatCode="0.0000_ "/>
    <numFmt numFmtId="202" formatCode="0.000000_ "/>
    <numFmt numFmtId="203" formatCode="&quot;是&quot;;&quot;是&quot;;&quot;否&quot;"/>
    <numFmt numFmtId="204" formatCode="&quot;真&quot;;&quot;真&quot;;&quot;假&quot;"/>
    <numFmt numFmtId="205" formatCode="&quot;开&quot;;&quot;开&quot;;&quot;关&quot;"/>
    <numFmt numFmtId="206" formatCode="0.0"/>
    <numFmt numFmtId="207" formatCode="0.000000_);\(0.000000\)"/>
    <numFmt numFmtId="208" formatCode="0.0_ "/>
    <numFmt numFmtId="209" formatCode="&quot;Yes&quot;;&quot;Yes&quot;;&quot;No&quot;"/>
    <numFmt numFmtId="210" formatCode="&quot;True&quot;;&quot;True&quot;;&quot;False&quot;"/>
    <numFmt numFmtId="211" formatCode="&quot;On&quot;;&quot;On&quot;;&quot;Off&quot;"/>
    <numFmt numFmtId="212" formatCode="[$€-2]\ #,##0.00_);[Red]\([$€-2]\ #,##0.00\)"/>
    <numFmt numFmtId="213" formatCode="0.0_);[Red]\(0.0\)"/>
    <numFmt numFmtId="214" formatCode="#,##0_ "/>
    <numFmt numFmtId="215" formatCode="#,##0_);[Red]\(#,##0\)"/>
    <numFmt numFmtId="216" formatCode="#,##0.00_);[Red]\(#,##0.00\)"/>
    <numFmt numFmtId="217" formatCode="#0.000"/>
    <numFmt numFmtId="218" formatCode="#0.00"/>
    <numFmt numFmtId="219" formatCode="#0"/>
  </numFmts>
  <fonts count="66">
    <font>
      <sz val="12"/>
      <name val="宋体"/>
      <family val="0"/>
    </font>
    <font>
      <sz val="9"/>
      <name val="宋体"/>
      <family val="0"/>
    </font>
    <font>
      <u val="single"/>
      <sz val="12"/>
      <color indexed="12"/>
      <name val="宋体"/>
      <family val="0"/>
    </font>
    <font>
      <u val="single"/>
      <sz val="12"/>
      <color indexed="20"/>
      <name val="宋体"/>
      <family val="0"/>
    </font>
    <font>
      <sz val="12"/>
      <name val="Arial"/>
      <family val="2"/>
    </font>
    <font>
      <sz val="9"/>
      <name val="Arial"/>
      <family val="2"/>
    </font>
    <font>
      <b/>
      <sz val="18"/>
      <color indexed="62"/>
      <name val="宋体"/>
      <family val="0"/>
    </font>
    <font>
      <b/>
      <sz val="15"/>
      <color indexed="62"/>
      <name val="宋体"/>
      <family val="0"/>
    </font>
    <font>
      <b/>
      <sz val="11"/>
      <color indexed="62"/>
      <name val="宋体"/>
      <family val="0"/>
    </font>
    <font>
      <b/>
      <sz val="12"/>
      <name val="宋体"/>
      <family val="0"/>
    </font>
    <font>
      <sz val="14"/>
      <name val="Arial"/>
      <family val="2"/>
    </font>
    <font>
      <sz val="9"/>
      <color indexed="8"/>
      <name val="Arial"/>
      <family val="2"/>
    </font>
    <font>
      <sz val="9"/>
      <color indexed="8"/>
      <name val="宋体"/>
      <family val="0"/>
    </font>
    <font>
      <sz val="10"/>
      <name val="Arial"/>
      <family val="2"/>
    </font>
    <font>
      <b/>
      <sz val="12"/>
      <color indexed="8"/>
      <name val="Arial"/>
      <family val="2"/>
    </font>
    <font>
      <sz val="11"/>
      <color indexed="8"/>
      <name val="Arial"/>
      <family val="2"/>
    </font>
    <font>
      <sz val="10"/>
      <color indexed="8"/>
      <name val="Arial"/>
      <family val="2"/>
    </font>
    <font>
      <sz val="9"/>
      <color indexed="63"/>
      <name val="Arial"/>
      <family val="2"/>
    </font>
    <font>
      <sz val="9"/>
      <color indexed="63"/>
      <name val="宋体"/>
      <family val="0"/>
    </font>
    <font>
      <sz val="10"/>
      <name val="宋体"/>
      <family val="0"/>
    </font>
    <font>
      <b/>
      <sz val="12"/>
      <color indexed="8"/>
      <name val="宋体"/>
      <family val="0"/>
    </font>
    <font>
      <b/>
      <sz val="9"/>
      <color indexed="8"/>
      <name val="Arial"/>
      <family val="2"/>
    </font>
    <font>
      <b/>
      <sz val="9"/>
      <name val="Arial"/>
      <family val="2"/>
    </font>
    <font>
      <b/>
      <sz val="16"/>
      <color indexed="8"/>
      <name val="宋体"/>
      <family val="0"/>
    </font>
    <font>
      <b/>
      <sz val="9"/>
      <color indexed="8"/>
      <name val="宋体"/>
      <family val="0"/>
    </font>
    <font>
      <b/>
      <sz val="16"/>
      <color indexed="8"/>
      <name val="Arial"/>
      <family val="2"/>
    </font>
    <font>
      <sz val="10"/>
      <color indexed="8"/>
      <name val="宋体"/>
      <family val="0"/>
    </font>
    <font>
      <b/>
      <sz val="9"/>
      <name val="宋体"/>
      <family val="0"/>
    </font>
    <font>
      <sz val="8"/>
      <color indexed="8"/>
      <name val="Arial"/>
      <family val="2"/>
    </font>
    <font>
      <sz val="8"/>
      <color indexed="63"/>
      <name val="Arial"/>
      <family val="2"/>
    </font>
    <font>
      <sz val="12"/>
      <color indexed="8"/>
      <name val="Arial"/>
      <family val="2"/>
    </font>
    <font>
      <b/>
      <sz val="10.5"/>
      <name val="宋体"/>
      <family val="0"/>
    </font>
    <font>
      <sz val="8"/>
      <color indexed="8"/>
      <name val="宋体"/>
      <family val="0"/>
    </font>
    <font>
      <b/>
      <sz val="16"/>
      <name val="Arial"/>
      <family val="2"/>
    </font>
    <font>
      <b/>
      <sz val="16"/>
      <name val="宋体"/>
      <family val="0"/>
    </font>
    <font>
      <b/>
      <sz val="12"/>
      <name val="Arial"/>
      <family val="2"/>
    </font>
    <font>
      <sz val="11"/>
      <color indexed="8"/>
      <name val="宋体"/>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9"/>
      <color theme="1"/>
      <name val="Calibri"/>
      <family val="0"/>
    </font>
    <font>
      <b/>
      <sz val="13"/>
      <color indexed="62"/>
      <name val="Calibri"/>
      <family val="0"/>
    </font>
    <font>
      <sz val="11"/>
      <color indexed="2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indexed="43"/>
        <bgColor indexed="64"/>
      </patternFill>
    </fill>
    <fill>
      <patternFill patternType="solid">
        <fgColor rgb="FFFFCC9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indexed="53"/>
        <bgColor indexed="64"/>
      </patternFill>
    </fill>
    <fill>
      <patternFill patternType="solid">
        <fgColor indexed="26"/>
        <bgColor indexed="64"/>
      </patternFill>
    </fill>
    <fill>
      <patternFill patternType="solid">
        <fgColor rgb="FFCCFFFF"/>
        <bgColor indexed="64"/>
      </patternFill>
    </fill>
    <fill>
      <patternFill patternType="solid">
        <fgColor indexed="41"/>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78">
    <xf numFmtId="0" fontId="0" fillId="0" borderId="0">
      <alignment/>
      <protection/>
    </xf>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0"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53"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54" fillId="18" borderId="0" applyNumberFormat="0" applyBorder="0" applyAlignment="0" applyProtection="0"/>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pplyNumberFormat="0" applyFill="0" applyBorder="0" applyAlignment="0" applyProtection="0"/>
    <xf numFmtId="0" fontId="55" fillId="19" borderId="0" applyNumberFormat="0" applyBorder="0" applyAlignment="0" applyProtection="0"/>
    <xf numFmtId="0" fontId="5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0" borderId="5" applyNumberFormat="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2" fillId="22" borderId="0" applyNumberFormat="0" applyBorder="0" applyAlignment="0" applyProtection="0"/>
    <xf numFmtId="0" fontId="63" fillId="20" borderId="8" applyNumberFormat="0" applyAlignment="0" applyProtection="0"/>
    <xf numFmtId="0" fontId="64" fillId="23" borderId="5" applyNumberFormat="0" applyAlignment="0" applyProtection="0"/>
    <xf numFmtId="0" fontId="3" fillId="0" borderId="0" applyNumberFormat="0" applyFill="0" applyBorder="0" applyAlignment="0" applyProtection="0"/>
    <xf numFmtId="0" fontId="51" fillId="1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0" fillId="29" borderId="9" applyNumberFormat="0" applyFont="0" applyAlignment="0" applyProtection="0"/>
  </cellStyleXfs>
  <cellXfs count="149">
    <xf numFmtId="0" fontId="0" fillId="0" borderId="0" xfId="0" applyAlignment="1">
      <alignment/>
    </xf>
    <xf numFmtId="0" fontId="4" fillId="0" borderId="0" xfId="0" applyFont="1" applyBorder="1" applyAlignment="1">
      <alignment/>
    </xf>
    <xf numFmtId="0" fontId="15" fillId="10" borderId="0" xfId="0" applyFont="1" applyFill="1" applyAlignment="1" applyProtection="1">
      <alignment/>
      <protection/>
    </xf>
    <xf numFmtId="0" fontId="11" fillId="10" borderId="0" xfId="0" applyFont="1" applyFill="1" applyAlignment="1" applyProtection="1">
      <alignment/>
      <protection/>
    </xf>
    <xf numFmtId="197" fontId="17" fillId="30" borderId="10" xfId="49" applyNumberFormat="1" applyFont="1" applyFill="1" applyBorder="1" applyAlignment="1" applyProtection="1">
      <alignment horizontal="center" vertical="center" wrapText="1"/>
      <protection/>
    </xf>
    <xf numFmtId="0" fontId="17" fillId="30" borderId="10" xfId="49" applyFont="1" applyFill="1" applyBorder="1" applyAlignment="1" applyProtection="1">
      <alignment horizontal="left" vertical="center" wrapText="1"/>
      <protection/>
    </xf>
    <xf numFmtId="197" fontId="17" fillId="0" borderId="10" xfId="49" applyNumberFormat="1" applyFont="1" applyFill="1" applyBorder="1" applyAlignment="1" applyProtection="1">
      <alignment horizontal="center" vertical="center" wrapText="1"/>
      <protection locked="0"/>
    </xf>
    <xf numFmtId="0" fontId="10" fillId="6" borderId="0" xfId="45" applyNumberFormat="1" applyFont="1" applyFill="1" applyBorder="1" applyAlignment="1" applyProtection="1">
      <alignment horizontal="center" vertical="center"/>
      <protection/>
    </xf>
    <xf numFmtId="0" fontId="10" fillId="6" borderId="0" xfId="45" applyNumberFormat="1" applyFont="1" applyFill="1" applyBorder="1" applyAlignment="1" applyProtection="1">
      <alignment vertical="center"/>
      <protection/>
    </xf>
    <xf numFmtId="192" fontId="11" fillId="6" borderId="0" xfId="45" applyNumberFormat="1" applyFont="1" applyFill="1" applyBorder="1" applyAlignment="1" applyProtection="1">
      <alignment horizontal="center" vertical="center"/>
      <protection/>
    </xf>
    <xf numFmtId="0" fontId="5" fillId="6" borderId="0" xfId="45" applyFont="1" applyFill="1" applyBorder="1" applyAlignment="1" applyProtection="1">
      <alignment horizontal="center" vertical="center"/>
      <protection/>
    </xf>
    <xf numFmtId="0" fontId="5" fillId="6" borderId="0" xfId="45" applyFont="1" applyFill="1" applyBorder="1" applyAlignment="1" applyProtection="1">
      <alignment vertical="center"/>
      <protection/>
    </xf>
    <xf numFmtId="0" fontId="13" fillId="6" borderId="10" xfId="45" applyFont="1" applyFill="1" applyBorder="1" applyAlignment="1" applyProtection="1">
      <alignment horizontal="center" vertical="center" wrapText="1"/>
      <protection/>
    </xf>
    <xf numFmtId="190" fontId="13" fillId="6" borderId="10" xfId="45" applyNumberFormat="1" applyFont="1" applyFill="1" applyBorder="1" applyAlignment="1" applyProtection="1">
      <alignment horizontal="center" vertical="center" wrapText="1"/>
      <protection/>
    </xf>
    <xf numFmtId="0" fontId="5" fillId="6" borderId="0" xfId="45" applyFont="1" applyFill="1" applyBorder="1" applyAlignment="1" applyProtection="1">
      <alignment horizontal="center" vertical="center" wrapText="1"/>
      <protection/>
    </xf>
    <xf numFmtId="215" fontId="5" fillId="6" borderId="0" xfId="45" applyNumberFormat="1" applyFont="1" applyFill="1" applyBorder="1" applyAlignment="1" applyProtection="1">
      <alignment horizontal="center" vertical="center" wrapText="1"/>
      <protection/>
    </xf>
    <xf numFmtId="214" fontId="5" fillId="6" borderId="0" xfId="45" applyNumberFormat="1" applyFont="1" applyFill="1" applyBorder="1" applyAlignment="1" applyProtection="1">
      <alignment horizontal="center" vertical="center"/>
      <protection/>
    </xf>
    <xf numFmtId="0" fontId="4" fillId="6" borderId="0" xfId="45" applyFont="1" applyFill="1" applyBorder="1" applyAlignment="1" applyProtection="1">
      <alignment vertical="center"/>
      <protection/>
    </xf>
    <xf numFmtId="0" fontId="4" fillId="6" borderId="0" xfId="45" applyFont="1" applyFill="1" applyBorder="1" applyAlignment="1" applyProtection="1">
      <alignment horizontal="center" vertical="center"/>
      <protection/>
    </xf>
    <xf numFmtId="214" fontId="4" fillId="6" borderId="0" xfId="45" applyNumberFormat="1" applyFont="1" applyFill="1" applyBorder="1" applyAlignment="1" applyProtection="1">
      <alignment horizontal="center" vertical="center"/>
      <protection/>
    </xf>
    <xf numFmtId="0" fontId="11" fillId="30" borderId="0" xfId="52" applyFont="1" applyFill="1" applyBorder="1" applyProtection="1">
      <alignment/>
      <protection/>
    </xf>
    <xf numFmtId="0" fontId="11" fillId="30" borderId="0" xfId="52" applyFont="1" applyFill="1" applyBorder="1" applyAlignment="1" applyProtection="1">
      <alignment horizontal="center"/>
      <protection/>
    </xf>
    <xf numFmtId="0" fontId="17" fillId="30" borderId="10" xfId="0" applyFont="1" applyFill="1" applyBorder="1" applyAlignment="1" applyProtection="1">
      <alignment horizontal="left" vertical="center" wrapText="1"/>
      <protection/>
    </xf>
    <xf numFmtId="197" fontId="11" fillId="30" borderId="0" xfId="52" applyNumberFormat="1" applyFont="1" applyFill="1" applyBorder="1" applyAlignment="1" applyProtection="1">
      <alignment horizontal="center" vertical="center"/>
      <protection/>
    </xf>
    <xf numFmtId="0" fontId="65" fillId="31" borderId="0" xfId="0" applyFont="1" applyFill="1" applyBorder="1" applyAlignment="1" applyProtection="1">
      <alignment vertical="center" wrapText="1"/>
      <protection/>
    </xf>
    <xf numFmtId="0" fontId="17" fillId="30" borderId="10" xfId="49" applyNumberFormat="1" applyFont="1" applyFill="1" applyBorder="1" applyAlignment="1" applyProtection="1">
      <alignment horizontal="center" vertical="center" wrapText="1"/>
      <protection/>
    </xf>
    <xf numFmtId="0" fontId="16" fillId="31" borderId="0" xfId="0" applyFont="1" applyFill="1" applyBorder="1" applyAlignment="1" applyProtection="1">
      <alignment vertical="center" wrapText="1"/>
      <protection/>
    </xf>
    <xf numFmtId="0" fontId="11" fillId="30" borderId="0" xfId="52" applyFont="1" applyFill="1" applyBorder="1" applyAlignment="1" applyProtection="1">
      <alignment/>
      <protection/>
    </xf>
    <xf numFmtId="0" fontId="17" fillId="30" borderId="10" xfId="0" applyNumberFormat="1" applyFont="1" applyFill="1" applyBorder="1" applyAlignment="1" applyProtection="1">
      <alignment horizontal="center" vertical="center" wrapText="1"/>
      <protection/>
    </xf>
    <xf numFmtId="0" fontId="17" fillId="30" borderId="10" xfId="49" applyFont="1" applyFill="1" applyBorder="1" applyAlignment="1" applyProtection="1">
      <alignment horizontal="center" vertical="center" wrapText="1"/>
      <protection/>
    </xf>
    <xf numFmtId="0" fontId="17" fillId="30" borderId="10" xfId="0" applyFont="1" applyFill="1" applyBorder="1" applyAlignment="1" applyProtection="1">
      <alignment vertical="center" wrapText="1"/>
      <protection/>
    </xf>
    <xf numFmtId="0" fontId="4" fillId="0" borderId="0" xfId="0" applyFont="1" applyBorder="1" applyAlignment="1">
      <alignment wrapText="1"/>
    </xf>
    <xf numFmtId="192" fontId="15" fillId="10" borderId="0" xfId="0" applyNumberFormat="1" applyFont="1" applyFill="1" applyAlignment="1" applyProtection="1">
      <alignment horizontal="center"/>
      <protection/>
    </xf>
    <xf numFmtId="192" fontId="17" fillId="30" borderId="10" xfId="0" applyNumberFormat="1" applyFont="1" applyFill="1" applyBorder="1" applyAlignment="1" applyProtection="1">
      <alignment horizontal="center" vertical="center" wrapText="1"/>
      <protection/>
    </xf>
    <xf numFmtId="192" fontId="11" fillId="30" borderId="0" xfId="52" applyNumberFormat="1" applyFont="1" applyFill="1" applyBorder="1" applyAlignment="1" applyProtection="1">
      <alignment horizontal="center"/>
      <protection/>
    </xf>
    <xf numFmtId="0" fontId="21" fillId="31" borderId="10" xfId="0" applyFont="1" applyFill="1" applyBorder="1" applyAlignment="1" applyProtection="1">
      <alignment horizontal="center" vertical="center" wrapText="1"/>
      <protection/>
    </xf>
    <xf numFmtId="0" fontId="22" fillId="30" borderId="10" xfId="0" applyFont="1" applyFill="1" applyBorder="1" applyAlignment="1" applyProtection="1">
      <alignment horizontal="center" vertical="center" wrapText="1"/>
      <protection/>
    </xf>
    <xf numFmtId="0" fontId="22" fillId="30" borderId="10" xfId="49" applyFont="1" applyFill="1" applyBorder="1" applyAlignment="1" applyProtection="1">
      <alignment horizontal="center" vertical="center" wrapText="1"/>
      <protection/>
    </xf>
    <xf numFmtId="197" fontId="22" fillId="30" borderId="10" xfId="49" applyNumberFormat="1" applyFont="1" applyFill="1" applyBorder="1" applyAlignment="1" applyProtection="1">
      <alignment horizontal="center" vertical="center" wrapText="1"/>
      <protection/>
    </xf>
    <xf numFmtId="0" fontId="21" fillId="6" borderId="10" xfId="45" applyNumberFormat="1" applyFont="1" applyFill="1" applyBorder="1" applyAlignment="1" applyProtection="1">
      <alignment horizontal="center" vertical="center"/>
      <protection/>
    </xf>
    <xf numFmtId="214" fontId="21" fillId="6" borderId="10" xfId="45" applyNumberFormat="1" applyFont="1" applyFill="1" applyBorder="1" applyAlignment="1" applyProtection="1">
      <alignment horizontal="center" vertical="center"/>
      <protection/>
    </xf>
    <xf numFmtId="190" fontId="22" fillId="30" borderId="10" xfId="0" applyNumberFormat="1" applyFont="1" applyFill="1" applyBorder="1" applyAlignment="1" applyProtection="1">
      <alignment horizontal="center" vertical="center" wrapText="1"/>
      <protection/>
    </xf>
    <xf numFmtId="0" fontId="17" fillId="30" borderId="10" xfId="0" applyFont="1" applyFill="1" applyBorder="1" applyAlignment="1" applyProtection="1">
      <alignment horizontal="center" vertical="center" wrapText="1"/>
      <protection/>
    </xf>
    <xf numFmtId="0" fontId="5" fillId="30" borderId="10" xfId="49" applyFont="1" applyFill="1" applyBorder="1" applyAlignment="1" applyProtection="1">
      <alignment horizontal="center" vertical="center" wrapText="1"/>
      <protection/>
    </xf>
    <xf numFmtId="197" fontId="5" fillId="30" borderId="10" xfId="49" applyNumberFormat="1" applyFont="1" applyFill="1" applyBorder="1" applyAlignment="1" applyProtection="1">
      <alignment horizontal="center" vertical="center" wrapText="1"/>
      <protection/>
    </xf>
    <xf numFmtId="190" fontId="18" fillId="30" borderId="10" xfId="0" applyNumberFormat="1" applyFont="1" applyFill="1" applyBorder="1" applyAlignment="1" applyProtection="1">
      <alignment horizontal="center" vertical="center" wrapText="1"/>
      <protection/>
    </xf>
    <xf numFmtId="0" fontId="5" fillId="30" borderId="10" xfId="49" applyFont="1" applyFill="1" applyBorder="1" applyAlignment="1" applyProtection="1">
      <alignment horizontal="left" vertical="center" wrapText="1"/>
      <protection/>
    </xf>
    <xf numFmtId="0" fontId="11" fillId="30" borderId="0" xfId="52" applyFont="1" applyFill="1" applyBorder="1" applyAlignment="1" applyProtection="1">
      <alignment horizontal="left"/>
      <protection/>
    </xf>
    <xf numFmtId="0" fontId="19" fillId="6" borderId="10" xfId="45" applyFont="1" applyFill="1" applyBorder="1" applyAlignment="1" applyProtection="1">
      <alignment horizontal="center" vertical="center" wrapText="1"/>
      <protection/>
    </xf>
    <xf numFmtId="197" fontId="27" fillId="30" borderId="10" xfId="49" applyNumberFormat="1" applyFont="1" applyFill="1" applyBorder="1" applyAlignment="1" applyProtection="1">
      <alignment horizontal="center" vertical="center" wrapText="1"/>
      <protection/>
    </xf>
    <xf numFmtId="0" fontId="17" fillId="30" borderId="10" xfId="0" applyFont="1" applyFill="1" applyBorder="1" applyAlignment="1" applyProtection="1">
      <alignment horizontal="center" vertical="center" wrapText="1"/>
      <protection/>
    </xf>
    <xf numFmtId="197" fontId="27" fillId="30" borderId="10" xfId="49" applyNumberFormat="1" applyFont="1" applyFill="1" applyBorder="1" applyAlignment="1" applyProtection="1">
      <alignment horizontal="center" vertical="center" wrapText="1"/>
      <protection/>
    </xf>
    <xf numFmtId="0" fontId="19" fillId="6" borderId="10" xfId="45" applyFont="1" applyFill="1" applyBorder="1" applyAlignment="1" applyProtection="1">
      <alignment horizontal="center" vertical="center" wrapText="1"/>
      <protection/>
    </xf>
    <xf numFmtId="190" fontId="18" fillId="30" borderId="10" xfId="0" applyNumberFormat="1" applyFont="1" applyFill="1" applyBorder="1" applyAlignment="1" applyProtection="1">
      <alignment horizontal="left" vertical="center" wrapText="1"/>
      <protection/>
    </xf>
    <xf numFmtId="190" fontId="18" fillId="30" borderId="10" xfId="0" applyNumberFormat="1" applyFont="1" applyFill="1" applyBorder="1" applyAlignment="1" applyProtection="1">
      <alignment horizontal="left" vertical="center" wrapText="1"/>
      <protection/>
    </xf>
    <xf numFmtId="190" fontId="18" fillId="30" borderId="10" xfId="0" applyNumberFormat="1" applyFont="1" applyFill="1" applyBorder="1" applyAlignment="1" applyProtection="1">
      <alignment horizontal="left" vertical="center" wrapText="1"/>
      <protection/>
    </xf>
    <xf numFmtId="0" fontId="19" fillId="6" borderId="10" xfId="45" applyFont="1" applyFill="1" applyBorder="1" applyAlignment="1" applyProtection="1">
      <alignment horizontal="center" vertical="center" wrapText="1"/>
      <protection/>
    </xf>
    <xf numFmtId="0" fontId="28" fillId="31" borderId="10" xfId="0" applyFont="1" applyFill="1" applyBorder="1" applyAlignment="1" applyProtection="1">
      <alignment horizontal="center" vertical="center" wrapText="1"/>
      <protection/>
    </xf>
    <xf numFmtId="0" fontId="28" fillId="31" borderId="10" xfId="0" applyFont="1" applyFill="1" applyBorder="1" applyAlignment="1" applyProtection="1">
      <alignment horizontal="left" vertical="center" wrapText="1"/>
      <protection/>
    </xf>
    <xf numFmtId="192" fontId="28" fillId="31" borderId="10" xfId="0" applyNumberFormat="1" applyFont="1" applyFill="1" applyBorder="1" applyAlignment="1" applyProtection="1">
      <alignment horizontal="center" vertical="center" wrapText="1"/>
      <protection/>
    </xf>
    <xf numFmtId="192" fontId="29" fillId="0" borderId="10" xfId="49" applyNumberFormat="1" applyFont="1" applyFill="1" applyBorder="1" applyAlignment="1" applyProtection="1">
      <alignment horizontal="center" vertical="center" wrapText="1"/>
      <protection locked="0"/>
    </xf>
    <xf numFmtId="0" fontId="17" fillId="30" borderId="10" xfId="0" applyFont="1" applyFill="1" applyBorder="1" applyAlignment="1" applyProtection="1">
      <alignment horizontal="center" vertical="center" wrapText="1"/>
      <protection/>
    </xf>
    <xf numFmtId="0" fontId="5" fillId="30" borderId="10" xfId="49" applyFont="1" applyFill="1" applyBorder="1" applyAlignment="1" applyProtection="1">
      <alignment vertical="center" wrapText="1"/>
      <protection/>
    </xf>
    <xf numFmtId="0" fontId="17" fillId="30" borderId="10" xfId="49" applyFont="1" applyFill="1" applyBorder="1" applyAlignment="1" applyProtection="1">
      <alignment vertical="center" wrapText="1"/>
      <protection/>
    </xf>
    <xf numFmtId="190" fontId="18" fillId="30" borderId="10" xfId="0" applyNumberFormat="1" applyFont="1" applyFill="1" applyBorder="1" applyAlignment="1" applyProtection="1">
      <alignment vertical="center" wrapText="1"/>
      <protection/>
    </xf>
    <xf numFmtId="190" fontId="18" fillId="30" borderId="10" xfId="0" applyNumberFormat="1" applyFont="1" applyFill="1" applyBorder="1" applyAlignment="1" applyProtection="1">
      <alignment vertical="center" wrapText="1"/>
      <protection/>
    </xf>
    <xf numFmtId="190" fontId="18" fillId="30" borderId="10" xfId="0" applyNumberFormat="1" applyFont="1" applyFill="1" applyBorder="1" applyAlignment="1" applyProtection="1">
      <alignment vertical="center" wrapText="1"/>
      <protection/>
    </xf>
    <xf numFmtId="190" fontId="18" fillId="30" borderId="10" xfId="0" applyNumberFormat="1" applyFont="1" applyFill="1" applyBorder="1" applyAlignment="1" applyProtection="1">
      <alignment horizontal="left" vertical="center" wrapText="1"/>
      <protection/>
    </xf>
    <xf numFmtId="0" fontId="5" fillId="30" borderId="10" xfId="49" applyNumberFormat="1" applyFont="1" applyFill="1" applyBorder="1" applyAlignment="1" applyProtection="1">
      <alignment horizontal="center" vertical="center" wrapText="1"/>
      <protection/>
    </xf>
    <xf numFmtId="0" fontId="27" fillId="30" borderId="10" xfId="49" applyNumberFormat="1" applyFont="1" applyFill="1" applyBorder="1" applyAlignment="1" applyProtection="1">
      <alignment horizontal="center" vertical="center" wrapText="1"/>
      <protection/>
    </xf>
    <xf numFmtId="0" fontId="11" fillId="30" borderId="0" xfId="52" applyNumberFormat="1" applyFont="1" applyFill="1" applyBorder="1" applyAlignment="1" applyProtection="1">
      <alignment horizontal="center" vertical="center"/>
      <protection/>
    </xf>
    <xf numFmtId="0" fontId="5" fillId="30" borderId="10" xfId="0" applyFont="1" applyFill="1" applyBorder="1" applyAlignment="1" applyProtection="1">
      <alignment horizontal="center" vertical="center" wrapText="1"/>
      <protection/>
    </xf>
    <xf numFmtId="0" fontId="5" fillId="30" borderId="0" xfId="52" applyFont="1" applyFill="1" applyBorder="1" applyProtection="1">
      <alignment/>
      <protection/>
    </xf>
    <xf numFmtId="0" fontId="17" fillId="30" borderId="10" xfId="0" applyFont="1" applyFill="1" applyBorder="1" applyAlignment="1" applyProtection="1">
      <alignment horizontal="center" vertical="center" wrapText="1"/>
      <protection/>
    </xf>
    <xf numFmtId="0" fontId="5" fillId="31" borderId="0" xfId="0" applyFont="1" applyFill="1" applyBorder="1" applyAlignment="1" applyProtection="1">
      <alignment horizontal="left" vertical="center" wrapText="1"/>
      <protection/>
    </xf>
    <xf numFmtId="0" fontId="32" fillId="31" borderId="10" xfId="0" applyFont="1" applyFill="1" applyBorder="1" applyAlignment="1" applyProtection="1">
      <alignment horizontal="left" vertical="center" wrapText="1"/>
      <protection/>
    </xf>
    <xf numFmtId="0" fontId="28" fillId="31" borderId="10" xfId="0" applyNumberFormat="1" applyFont="1" applyFill="1" applyBorder="1" applyAlignment="1" applyProtection="1">
      <alignment horizontal="center" vertical="center" wrapText="1"/>
      <protection/>
    </xf>
    <xf numFmtId="193" fontId="28" fillId="31" borderId="10" xfId="0" applyNumberFormat="1" applyFont="1" applyFill="1" applyBorder="1" applyAlignment="1" applyProtection="1">
      <alignment horizontal="center" vertical="center" wrapText="1"/>
      <protection/>
    </xf>
    <xf numFmtId="0" fontId="24" fillId="31" borderId="10" xfId="0" applyFont="1" applyFill="1" applyBorder="1" applyAlignment="1" applyProtection="1">
      <alignment horizontal="center" vertical="center" wrapText="1"/>
      <protection/>
    </xf>
    <xf numFmtId="0" fontId="27" fillId="30" borderId="10" xfId="0" applyFont="1" applyFill="1" applyBorder="1" applyAlignment="1" applyProtection="1">
      <alignment horizontal="center" vertical="center" wrapText="1"/>
      <protection/>
    </xf>
    <xf numFmtId="0" fontId="27" fillId="30" borderId="10" xfId="49" applyFont="1" applyFill="1" applyBorder="1" applyAlignment="1" applyProtection="1">
      <alignment horizontal="center" vertical="center" wrapText="1"/>
      <protection/>
    </xf>
    <xf numFmtId="0" fontId="1" fillId="30" borderId="10" xfId="49" applyFont="1" applyFill="1" applyBorder="1" applyAlignment="1" applyProtection="1">
      <alignment horizontal="center" vertical="center" wrapText="1"/>
      <protection/>
    </xf>
    <xf numFmtId="0" fontId="27" fillId="30" borderId="10" xfId="49" applyNumberFormat="1" applyFont="1" applyFill="1" applyBorder="1" applyAlignment="1" applyProtection="1">
      <alignment horizontal="center" vertical="center" wrapText="1"/>
      <protection/>
    </xf>
    <xf numFmtId="0" fontId="11" fillId="30" borderId="10" xfId="52" applyFont="1" applyFill="1" applyBorder="1" applyAlignment="1" applyProtection="1">
      <alignment horizontal="center" vertical="center"/>
      <protection/>
    </xf>
    <xf numFmtId="0" fontId="11" fillId="30" borderId="0" xfId="52" applyFont="1" applyFill="1" applyBorder="1" applyAlignment="1" applyProtection="1">
      <alignment horizontal="center" vertical="center"/>
      <protection/>
    </xf>
    <xf numFmtId="0" fontId="18" fillId="30" borderId="10" xfId="0" applyFont="1" applyFill="1" applyBorder="1" applyAlignment="1" applyProtection="1">
      <alignment horizontal="center" vertical="center" wrapText="1"/>
      <protection/>
    </xf>
    <xf numFmtId="190" fontId="18" fillId="30" borderId="10" xfId="0" applyNumberFormat="1" applyFont="1" applyFill="1" applyBorder="1" applyAlignment="1" applyProtection="1">
      <alignment vertical="center" wrapText="1"/>
      <protection/>
    </xf>
    <xf numFmtId="197" fontId="27" fillId="30" borderId="10" xfId="49" applyNumberFormat="1" applyFont="1" applyFill="1" applyBorder="1" applyAlignment="1" applyProtection="1">
      <alignment horizontal="center" vertical="center" wrapText="1"/>
      <protection/>
    </xf>
    <xf numFmtId="0" fontId="5" fillId="30" borderId="10" xfId="52" applyFont="1" applyFill="1" applyBorder="1" applyAlignment="1" applyProtection="1">
      <alignment horizontal="center" vertical="center"/>
      <protection/>
    </xf>
    <xf numFmtId="197" fontId="5" fillId="0" borderId="10" xfId="49" applyNumberFormat="1" applyFont="1" applyFill="1" applyBorder="1" applyAlignment="1" applyProtection="1">
      <alignment horizontal="center" vertical="center" wrapText="1"/>
      <protection locked="0"/>
    </xf>
    <xf numFmtId="190" fontId="1" fillId="30" borderId="10" xfId="0" applyNumberFormat="1" applyFont="1" applyFill="1" applyBorder="1" applyAlignment="1" applyProtection="1">
      <alignment horizontal="left" vertical="center" wrapText="1"/>
      <protection/>
    </xf>
    <xf numFmtId="0" fontId="5" fillId="30" borderId="10" xfId="0" applyNumberFormat="1" applyFont="1" applyFill="1" applyBorder="1" applyAlignment="1" applyProtection="1">
      <alignment horizontal="center" vertical="center" wrapText="1"/>
      <protection/>
    </xf>
    <xf numFmtId="0" fontId="5" fillId="30" borderId="10" xfId="52" applyNumberFormat="1" applyFont="1" applyFill="1" applyBorder="1" applyAlignment="1" applyProtection="1">
      <alignment horizontal="center" vertical="center"/>
      <protection/>
    </xf>
    <xf numFmtId="0" fontId="5" fillId="30" borderId="0" xfId="52" applyFont="1" applyFill="1" applyBorder="1" applyAlignment="1" applyProtection="1">
      <alignment horizontal="center" vertical="center"/>
      <protection/>
    </xf>
    <xf numFmtId="0" fontId="5" fillId="30" borderId="0" xfId="52" applyFont="1" applyFill="1" applyBorder="1" applyAlignment="1" applyProtection="1">
      <alignment horizontal="center"/>
      <protection/>
    </xf>
    <xf numFmtId="0" fontId="5" fillId="30" borderId="0" xfId="52" applyFont="1" applyFill="1" applyBorder="1" applyAlignment="1" applyProtection="1">
      <alignment horizontal="left"/>
      <protection/>
    </xf>
    <xf numFmtId="0" fontId="5" fillId="30" borderId="0" xfId="52" applyNumberFormat="1" applyFont="1" applyFill="1" applyBorder="1" applyAlignment="1" applyProtection="1">
      <alignment horizontal="center" vertical="center"/>
      <protection/>
    </xf>
    <xf numFmtId="197" fontId="5" fillId="30" borderId="0" xfId="52" applyNumberFormat="1" applyFont="1" applyFill="1" applyBorder="1" applyAlignment="1" applyProtection="1">
      <alignment horizontal="center" vertical="center"/>
      <protection/>
    </xf>
    <xf numFmtId="0" fontId="5" fillId="30" borderId="10" xfId="0" applyFont="1" applyFill="1" applyBorder="1" applyAlignment="1" applyProtection="1">
      <alignment vertical="center" wrapText="1"/>
      <protection/>
    </xf>
    <xf numFmtId="0" fontId="5" fillId="30" borderId="10" xfId="49" applyFont="1" applyFill="1" applyBorder="1" applyAlignment="1" applyProtection="1">
      <alignment horizontal="center" vertical="center" wrapText="1"/>
      <protection/>
    </xf>
    <xf numFmtId="192" fontId="27" fillId="30" borderId="10" xfId="0" applyNumberFormat="1" applyFont="1" applyFill="1" applyBorder="1" applyAlignment="1" applyProtection="1">
      <alignment horizontal="center" vertical="center" wrapText="1"/>
      <protection/>
    </xf>
    <xf numFmtId="0" fontId="14" fillId="31" borderId="10" xfId="0" applyFont="1" applyFill="1" applyBorder="1" applyAlignment="1" applyProtection="1">
      <alignment horizontal="center" vertical="center" wrapText="1"/>
      <protection/>
    </xf>
    <xf numFmtId="0" fontId="25" fillId="31" borderId="0" xfId="0" applyFont="1" applyFill="1" applyBorder="1" applyAlignment="1" applyProtection="1">
      <alignment horizontal="center" vertical="top" wrapText="1"/>
      <protection/>
    </xf>
    <xf numFmtId="0" fontId="28" fillId="31" borderId="11" xfId="0" applyFont="1" applyFill="1" applyBorder="1" applyAlignment="1" applyProtection="1">
      <alignment horizontal="center" vertical="center" wrapText="1"/>
      <protection/>
    </xf>
    <xf numFmtId="0" fontId="28" fillId="31" borderId="12" xfId="0" applyFont="1" applyFill="1" applyBorder="1" applyAlignment="1" applyProtection="1">
      <alignment horizontal="center" vertical="center" wrapText="1"/>
      <protection/>
    </xf>
    <xf numFmtId="0" fontId="28" fillId="31" borderId="13" xfId="0" applyFont="1" applyFill="1" applyBorder="1" applyAlignment="1" applyProtection="1">
      <alignment horizontal="center" vertical="center" wrapText="1"/>
      <protection/>
    </xf>
    <xf numFmtId="0" fontId="30" fillId="31" borderId="10" xfId="0" applyFont="1" applyFill="1" applyBorder="1" applyAlignment="1" applyProtection="1">
      <alignment horizontal="left" vertical="center" wrapText="1"/>
      <protection/>
    </xf>
    <xf numFmtId="0" fontId="16" fillId="30" borderId="0" xfId="0" applyFont="1" applyFill="1" applyBorder="1" applyAlignment="1" applyProtection="1">
      <alignment horizontal="left" vertical="center" wrapText="1"/>
      <protection/>
    </xf>
    <xf numFmtId="0" fontId="25" fillId="30" borderId="0" xfId="0" applyFont="1" applyFill="1" applyBorder="1" applyAlignment="1" applyProtection="1">
      <alignment horizontal="center" vertical="top" wrapText="1"/>
      <protection/>
    </xf>
    <xf numFmtId="0" fontId="17" fillId="31" borderId="10" xfId="0" applyFont="1" applyFill="1" applyBorder="1" applyAlignment="1" applyProtection="1">
      <alignment horizontal="center" vertical="center" wrapText="1"/>
      <protection/>
    </xf>
    <xf numFmtId="0" fontId="17" fillId="30" borderId="10" xfId="0" applyFont="1" applyFill="1" applyBorder="1" applyAlignment="1" applyProtection="1">
      <alignment horizontal="center" vertical="center" wrapText="1"/>
      <protection/>
    </xf>
    <xf numFmtId="0" fontId="16" fillId="30" borderId="14" xfId="0" applyFont="1" applyFill="1" applyBorder="1" applyAlignment="1" applyProtection="1">
      <alignment horizontal="left" vertical="center" wrapText="1"/>
      <protection/>
    </xf>
    <xf numFmtId="0" fontId="18" fillId="30" borderId="11" xfId="0" applyFont="1" applyFill="1" applyBorder="1" applyAlignment="1" applyProtection="1">
      <alignment horizontal="left" vertical="center" wrapText="1"/>
      <protection/>
    </xf>
    <xf numFmtId="0" fontId="17" fillId="30" borderId="13" xfId="0" applyFont="1" applyFill="1" applyBorder="1" applyAlignment="1" applyProtection="1">
      <alignment horizontal="left" vertical="center" wrapText="1"/>
      <protection/>
    </xf>
    <xf numFmtId="0" fontId="17" fillId="30" borderId="11" xfId="0" applyFont="1" applyFill="1" applyBorder="1" applyAlignment="1" applyProtection="1">
      <alignment horizontal="center" vertical="center" wrapText="1"/>
      <protection/>
    </xf>
    <xf numFmtId="0" fontId="17" fillId="30" borderId="12" xfId="0" applyFont="1" applyFill="1" applyBorder="1" applyAlignment="1" applyProtection="1">
      <alignment horizontal="center" vertical="center" wrapText="1"/>
      <protection/>
    </xf>
    <xf numFmtId="0" fontId="17" fillId="30" borderId="13" xfId="0" applyFont="1" applyFill="1" applyBorder="1" applyAlignment="1" applyProtection="1">
      <alignment horizontal="center" vertical="center" wrapText="1"/>
      <protection/>
    </xf>
    <xf numFmtId="0" fontId="14" fillId="31" borderId="0" xfId="0" applyFont="1" applyFill="1" applyBorder="1" applyAlignment="1" applyProtection="1">
      <alignment horizontal="center" vertical="center" wrapText="1"/>
      <protection/>
    </xf>
    <xf numFmtId="0" fontId="14" fillId="31" borderId="15" xfId="0" applyFont="1" applyFill="1" applyBorder="1" applyAlignment="1" applyProtection="1">
      <alignment horizontal="center" vertical="center" wrapText="1"/>
      <protection/>
    </xf>
    <xf numFmtId="0" fontId="1" fillId="30" borderId="11" xfId="49" applyFont="1" applyFill="1" applyBorder="1" applyAlignment="1" applyProtection="1">
      <alignment horizontal="left" vertical="center" wrapText="1"/>
      <protection/>
    </xf>
    <xf numFmtId="0" fontId="1" fillId="30" borderId="13" xfId="49" applyFont="1" applyFill="1" applyBorder="1" applyAlignment="1" applyProtection="1">
      <alignment horizontal="left" vertical="center" wrapText="1"/>
      <protection/>
    </xf>
    <xf numFmtId="0" fontId="18" fillId="30" borderId="13" xfId="0" applyFont="1" applyFill="1" applyBorder="1" applyAlignment="1" applyProtection="1">
      <alignment horizontal="left" vertical="center" wrapText="1"/>
      <protection/>
    </xf>
    <xf numFmtId="0" fontId="18" fillId="30" borderId="13" xfId="0" applyFont="1" applyFill="1" applyBorder="1" applyAlignment="1" applyProtection="1">
      <alignment horizontal="left" vertical="center" wrapText="1"/>
      <protection/>
    </xf>
    <xf numFmtId="0" fontId="5" fillId="30" borderId="11" xfId="0" applyFont="1" applyFill="1" applyBorder="1" applyAlignment="1" applyProtection="1">
      <alignment horizontal="left" vertical="center" wrapText="1"/>
      <protection/>
    </xf>
    <xf numFmtId="0" fontId="5" fillId="30" borderId="13" xfId="0" applyFont="1" applyFill="1" applyBorder="1" applyAlignment="1" applyProtection="1">
      <alignment horizontal="left" vertical="center" wrapText="1"/>
      <protection/>
    </xf>
    <xf numFmtId="0" fontId="17" fillId="30" borderId="11" xfId="0" applyFont="1" applyFill="1" applyBorder="1" applyAlignment="1" applyProtection="1">
      <alignment horizontal="left" vertical="center" wrapText="1"/>
      <protection/>
    </xf>
    <xf numFmtId="0" fontId="22" fillId="30" borderId="10" xfId="49" applyFont="1" applyFill="1" applyBorder="1" applyAlignment="1" applyProtection="1">
      <alignment horizontal="left" vertical="center" wrapText="1"/>
      <protection/>
    </xf>
    <xf numFmtId="0" fontId="5" fillId="30" borderId="11" xfId="0" applyFont="1" applyFill="1" applyBorder="1" applyAlignment="1" applyProtection="1">
      <alignment horizontal="center" vertical="center" wrapText="1"/>
      <protection/>
    </xf>
    <xf numFmtId="0" fontId="5" fillId="30" borderId="12" xfId="0" applyFont="1" applyFill="1" applyBorder="1" applyAlignment="1" applyProtection="1">
      <alignment horizontal="center" vertical="center" wrapText="1"/>
      <protection/>
    </xf>
    <xf numFmtId="0" fontId="5" fillId="30" borderId="13" xfId="0" applyFont="1" applyFill="1" applyBorder="1" applyAlignment="1" applyProtection="1">
      <alignment horizontal="center" vertical="center" wrapText="1"/>
      <protection/>
    </xf>
    <xf numFmtId="0" fontId="1" fillId="30" borderId="11" xfId="0" applyFont="1" applyFill="1" applyBorder="1" applyAlignment="1" applyProtection="1">
      <alignment horizontal="center" vertical="center" wrapText="1"/>
      <protection/>
    </xf>
    <xf numFmtId="0" fontId="1" fillId="30" borderId="11" xfId="0" applyFont="1" applyFill="1" applyBorder="1" applyAlignment="1" applyProtection="1">
      <alignment horizontal="left" vertical="center" wrapText="1"/>
      <protection/>
    </xf>
    <xf numFmtId="0" fontId="5" fillId="30" borderId="10" xfId="49" applyFont="1" applyFill="1" applyBorder="1" applyAlignment="1" applyProtection="1">
      <alignment horizontal="center" vertical="center" wrapText="1"/>
      <protection/>
    </xf>
    <xf numFmtId="0" fontId="33" fillId="30" borderId="0" xfId="0" applyFont="1" applyFill="1" applyBorder="1" applyAlignment="1" applyProtection="1">
      <alignment horizontal="center" vertical="top" wrapText="1"/>
      <protection/>
    </xf>
    <xf numFmtId="0" fontId="13" fillId="30" borderId="0" xfId="0" applyFont="1" applyFill="1" applyBorder="1" applyAlignment="1" applyProtection="1">
      <alignment horizontal="left" vertical="center" wrapText="1"/>
      <protection/>
    </xf>
    <xf numFmtId="0" fontId="35" fillId="31" borderId="14" xfId="0" applyFont="1" applyFill="1" applyBorder="1" applyAlignment="1" applyProtection="1">
      <alignment horizontal="center" vertical="center" wrapText="1"/>
      <protection/>
    </xf>
    <xf numFmtId="0" fontId="35" fillId="31" borderId="16" xfId="0" applyFont="1" applyFill="1" applyBorder="1" applyAlignment="1" applyProtection="1">
      <alignment horizontal="center" vertical="center" wrapText="1"/>
      <protection/>
    </xf>
    <xf numFmtId="0" fontId="14" fillId="31" borderId="11" xfId="0" applyFont="1" applyFill="1" applyBorder="1" applyAlignment="1" applyProtection="1">
      <alignment horizontal="center" vertical="center" wrapText="1"/>
      <protection/>
    </xf>
    <xf numFmtId="0" fontId="14" fillId="31" borderId="12" xfId="0" applyFont="1" applyFill="1" applyBorder="1" applyAlignment="1" applyProtection="1">
      <alignment horizontal="center" vertical="center" wrapText="1"/>
      <protection/>
    </xf>
    <xf numFmtId="0" fontId="14" fillId="31" borderId="13" xfId="0" applyFont="1" applyFill="1" applyBorder="1" applyAlignment="1" applyProtection="1">
      <alignment horizontal="center" vertical="center" wrapText="1"/>
      <protection/>
    </xf>
    <xf numFmtId="0" fontId="14" fillId="31" borderId="14" xfId="0" applyFont="1" applyFill="1" applyBorder="1" applyAlignment="1" applyProtection="1">
      <alignment horizontal="center" vertical="center" wrapText="1"/>
      <protection/>
    </xf>
    <xf numFmtId="0" fontId="14" fillId="31" borderId="16" xfId="0" applyFont="1" applyFill="1" applyBorder="1" applyAlignment="1" applyProtection="1">
      <alignment horizontal="center" vertical="center" wrapText="1"/>
      <protection/>
    </xf>
    <xf numFmtId="0" fontId="1" fillId="30" borderId="10" xfId="49" applyFont="1" applyFill="1" applyBorder="1" applyAlignment="1" applyProtection="1">
      <alignment horizontal="left" vertical="center" wrapText="1"/>
      <protection/>
    </xf>
    <xf numFmtId="0" fontId="23" fillId="6" borderId="0" xfId="45" applyNumberFormat="1" applyFont="1" applyFill="1" applyBorder="1" applyAlignment="1" applyProtection="1">
      <alignment horizontal="center" vertical="center"/>
      <protection/>
    </xf>
    <xf numFmtId="0" fontId="25" fillId="6" borderId="0" xfId="45" applyNumberFormat="1" applyFont="1" applyFill="1" applyBorder="1" applyAlignment="1" applyProtection="1">
      <alignment horizontal="center" vertical="center"/>
      <protection/>
    </xf>
    <xf numFmtId="0" fontId="19" fillId="6" borderId="0" xfId="45" applyNumberFormat="1" applyFont="1" applyFill="1" applyBorder="1" applyAlignment="1" applyProtection="1">
      <alignment horizontal="left" vertical="center" wrapText="1"/>
      <protection/>
    </xf>
    <xf numFmtId="0" fontId="13" fillId="6" borderId="0" xfId="45" applyNumberFormat="1" applyFont="1" applyFill="1" applyBorder="1" applyAlignment="1" applyProtection="1">
      <alignment horizontal="left" vertical="center"/>
      <protection/>
    </xf>
    <xf numFmtId="0" fontId="13" fillId="6" borderId="10" xfId="0" applyNumberFormat="1" applyFont="1" applyFill="1" applyBorder="1" applyAlignment="1" applyProtection="1">
      <alignment horizontal="center" vertical="center"/>
      <protection/>
    </xf>
    <xf numFmtId="0" fontId="13" fillId="6" borderId="10" xfId="0" applyNumberFormat="1" applyFont="1" applyFill="1" applyBorder="1" applyAlignment="1" applyProtection="1">
      <alignment horizontal="center" vertical="center" wrapText="1"/>
      <protection/>
    </xf>
  </cellXfs>
  <cellStyles count="65">
    <cellStyle name="Normal" xfId="0"/>
    <cellStyle name="RowLevel_0" xfId="1"/>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常规 10" xfId="41"/>
    <cellStyle name="常规 2" xfId="42"/>
    <cellStyle name="常规 2 3" xfId="43"/>
    <cellStyle name="常规 3" xfId="44"/>
    <cellStyle name="常规 3 2" xfId="45"/>
    <cellStyle name="常规 3 3" xfId="46"/>
    <cellStyle name="常规 4" xfId="47"/>
    <cellStyle name="常规 5" xfId="48"/>
    <cellStyle name="常规 5_马场垣房建固化清单-核对后" xfId="49"/>
    <cellStyle name="常规 6" xfId="50"/>
    <cellStyle name="常规 7" xfId="51"/>
    <cellStyle name="常规 7_马场垣房建固化清单-核对后" xfId="52"/>
    <cellStyle name="常规 8" xfId="53"/>
    <cellStyle name="常规 9"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适中" xfId="67"/>
    <cellStyle name="输出" xfId="68"/>
    <cellStyle name="输入" xfId="69"/>
    <cellStyle name="Followed Hyperlink" xfId="70"/>
    <cellStyle name="着色 1" xfId="71"/>
    <cellStyle name="着色 2" xfId="72"/>
    <cellStyle name="着色 3" xfId="73"/>
    <cellStyle name="着色 4" xfId="74"/>
    <cellStyle name="着色 5" xfId="75"/>
    <cellStyle name="着色 6" xfId="76"/>
    <cellStyle name="注释" xfId="77"/>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A36"/>
  <sheetViews>
    <sheetView view="pageBreakPreview" zoomScale="115" zoomScaleSheetLayoutView="115" zoomScalePageLayoutView="0" workbookViewId="0" topLeftCell="A1">
      <selection activeCell="A19" sqref="A19"/>
    </sheetView>
  </sheetViews>
  <sheetFormatPr defaultColWidth="9.00390625" defaultRowHeight="14.25"/>
  <cols>
    <col min="1" max="1" width="77.875" style="31" customWidth="1"/>
    <col min="2" max="16384" width="9.00390625" style="1" customWidth="1"/>
  </cols>
  <sheetData>
    <row r="1" ht="15">
      <c r="A1" s="74" t="s">
        <v>2397</v>
      </c>
    </row>
    <row r="2" ht="36">
      <c r="A2" s="74" t="s">
        <v>2412</v>
      </c>
    </row>
    <row r="3" ht="24">
      <c r="A3" s="74" t="s">
        <v>2413</v>
      </c>
    </row>
    <row r="4" ht="48">
      <c r="A4" s="74" t="s">
        <v>2414</v>
      </c>
    </row>
    <row r="5" ht="36">
      <c r="A5" s="74" t="s">
        <v>2415</v>
      </c>
    </row>
    <row r="6" ht="24">
      <c r="A6" s="74" t="s">
        <v>2398</v>
      </c>
    </row>
    <row r="7" ht="24">
      <c r="A7" s="74" t="s">
        <v>2399</v>
      </c>
    </row>
    <row r="8" ht="24">
      <c r="A8" s="74" t="s">
        <v>2400</v>
      </c>
    </row>
    <row r="9" ht="15">
      <c r="A9" s="74" t="s">
        <v>2401</v>
      </c>
    </row>
    <row r="10" ht="15">
      <c r="A10" s="74" t="s">
        <v>2402</v>
      </c>
    </row>
    <row r="11" ht="48">
      <c r="A11" s="74" t="s">
        <v>2403</v>
      </c>
    </row>
    <row r="12" ht="24">
      <c r="A12" s="74" t="s">
        <v>2416</v>
      </c>
    </row>
    <row r="13" ht="24">
      <c r="A13" s="74" t="s">
        <v>2404</v>
      </c>
    </row>
    <row r="14" ht="24">
      <c r="A14" s="74" t="s">
        <v>2405</v>
      </c>
    </row>
    <row r="15" ht="15">
      <c r="A15" s="74" t="s">
        <v>2406</v>
      </c>
    </row>
    <row r="16" ht="15">
      <c r="A16" s="74" t="s">
        <v>2417</v>
      </c>
    </row>
    <row r="17" ht="15">
      <c r="A17" s="74" t="s">
        <v>2426</v>
      </c>
    </row>
    <row r="18" ht="48">
      <c r="A18" s="74" t="s">
        <v>2422</v>
      </c>
    </row>
    <row r="19" ht="60">
      <c r="A19" s="74" t="s">
        <v>2423</v>
      </c>
    </row>
    <row r="20" ht="60">
      <c r="A20" s="74" t="s">
        <v>2424</v>
      </c>
    </row>
    <row r="21" s="24" customFormat="1" ht="12.75">
      <c r="A21" s="74" t="s">
        <v>2407</v>
      </c>
    </row>
    <row r="22" s="24" customFormat="1" ht="12.75">
      <c r="A22" s="74" t="s">
        <v>2408</v>
      </c>
    </row>
    <row r="23" s="24" customFormat="1" ht="24">
      <c r="A23" s="74" t="s">
        <v>2409</v>
      </c>
    </row>
    <row r="24" s="24" customFormat="1" ht="48">
      <c r="A24" s="74" t="s">
        <v>2410</v>
      </c>
    </row>
    <row r="25" s="24" customFormat="1" ht="24">
      <c r="A25" s="74" t="s">
        <v>2411</v>
      </c>
    </row>
    <row r="26" s="24" customFormat="1" ht="36">
      <c r="A26" s="74" t="s">
        <v>2418</v>
      </c>
    </row>
    <row r="27" s="24" customFormat="1" ht="36">
      <c r="A27" s="74" t="s">
        <v>2419</v>
      </c>
    </row>
    <row r="28" s="24" customFormat="1" ht="24">
      <c r="A28" s="74" t="s">
        <v>2420</v>
      </c>
    </row>
    <row r="29" s="24" customFormat="1" ht="6.75" customHeight="1">
      <c r="A29" s="26"/>
    </row>
    <row r="30" s="24" customFormat="1" ht="12.75">
      <c r="A30" s="26"/>
    </row>
    <row r="31" s="24" customFormat="1" ht="12.75">
      <c r="A31" s="26"/>
    </row>
    <row r="32" s="24" customFormat="1" ht="12.75">
      <c r="A32" s="26"/>
    </row>
    <row r="33" s="24" customFormat="1" ht="12.75">
      <c r="A33" s="26"/>
    </row>
    <row r="34" s="24" customFormat="1" ht="12.75">
      <c r="A34" s="26"/>
    </row>
    <row r="35" s="24" customFormat="1" ht="12.75">
      <c r="A35" s="26"/>
    </row>
    <row r="36" ht="15">
      <c r="A36" s="26"/>
    </row>
  </sheetData>
  <sheetProtection password="C649" sheet="1" formatColumns="0" formatRows="0"/>
  <printOptions horizontalCentered="1"/>
  <pageMargins left="0.7480314960629921" right="0.7480314960629921" top="0.984251968503937" bottom="0.984251968503937" header="0.5118110236220472" footer="0.7874015748031497"/>
  <pageSetup horizontalDpi="600" verticalDpi="600" orientation="portrait" paperSize="9" r:id="rId1"/>
  <headerFooter alignWithMargins="0">
    <oddFooter>&amp;R&amp;10 （加盖投标人单位章）</oddFooter>
  </headerFooter>
</worksheet>
</file>

<file path=xl/worksheets/sheet10.xml><?xml version="1.0" encoding="utf-8"?>
<worksheet xmlns="http://schemas.openxmlformats.org/spreadsheetml/2006/main" xmlns:r="http://schemas.openxmlformats.org/officeDocument/2006/relationships">
  <sheetPr>
    <tabColor theme="6"/>
  </sheetPr>
  <dimension ref="A1:F16"/>
  <sheetViews>
    <sheetView showZeros="0" view="pageBreakPreview" zoomScale="85" zoomScaleSheetLayoutView="85" zoomScalePageLayoutView="0" workbookViewId="0" topLeftCell="A1">
      <selection activeCell="D5" sqref="D5:E5"/>
    </sheetView>
  </sheetViews>
  <sheetFormatPr defaultColWidth="8.00390625" defaultRowHeight="14.25"/>
  <cols>
    <col min="1" max="1" width="7.625" style="20" customWidth="1"/>
    <col min="2" max="2" width="20.625" style="47" customWidth="1"/>
    <col min="3" max="3" width="5.75390625" style="20" customWidth="1"/>
    <col min="4" max="4" width="9.625" style="20" customWidth="1"/>
    <col min="5" max="5" width="13.625" style="23" customWidth="1"/>
    <col min="6" max="6" width="13.625" style="21" customWidth="1"/>
    <col min="7" max="16384" width="8.00390625" style="20" customWidth="1"/>
  </cols>
  <sheetData>
    <row r="1" spans="1:6" ht="22.5" customHeight="1">
      <c r="A1" s="108" t="s">
        <v>5</v>
      </c>
      <c r="B1" s="108"/>
      <c r="C1" s="108"/>
      <c r="D1" s="108"/>
      <c r="E1" s="108"/>
      <c r="F1" s="108"/>
    </row>
    <row r="2" spans="1:6" ht="22.5" customHeight="1">
      <c r="A2" s="111" t="str">
        <f>'100章'!A2:F2</f>
        <v>国道569曼德拉至大通公路终点主线收费站施工招标MDSG-1标段</v>
      </c>
      <c r="B2" s="111"/>
      <c r="C2" s="111"/>
      <c r="D2" s="111"/>
      <c r="E2" s="111"/>
      <c r="F2" s="111"/>
    </row>
    <row r="3" spans="1:6" ht="30" customHeight="1">
      <c r="A3" s="101" t="s">
        <v>643</v>
      </c>
      <c r="B3" s="101"/>
      <c r="C3" s="101"/>
      <c r="D3" s="101"/>
      <c r="E3" s="101"/>
      <c r="F3" s="101"/>
    </row>
    <row r="4" spans="1:6" ht="24.75" customHeight="1">
      <c r="A4" s="49" t="s">
        <v>2430</v>
      </c>
      <c r="B4" s="49" t="s">
        <v>2431</v>
      </c>
      <c r="C4" s="49" t="s">
        <v>2438</v>
      </c>
      <c r="D4" s="49" t="s">
        <v>2433</v>
      </c>
      <c r="E4" s="49" t="s">
        <v>142</v>
      </c>
      <c r="F4" s="37" t="s">
        <v>7</v>
      </c>
    </row>
    <row r="5" spans="1:6" ht="24.75" customHeight="1">
      <c r="A5" s="43">
        <v>1305</v>
      </c>
      <c r="B5" s="46" t="s">
        <v>644</v>
      </c>
      <c r="C5" s="43" t="s">
        <v>21</v>
      </c>
      <c r="D5" s="43"/>
      <c r="E5" s="38"/>
      <c r="F5" s="43">
        <f>IF(D5="","",ROUND(ROUND(E5,2)*D5,2))</f>
      </c>
    </row>
    <row r="6" spans="1:6" ht="24.75" customHeight="1">
      <c r="A6" s="43">
        <v>-1</v>
      </c>
      <c r="B6" s="46" t="s">
        <v>645</v>
      </c>
      <c r="C6" s="43" t="s">
        <v>335</v>
      </c>
      <c r="D6" s="43">
        <v>1</v>
      </c>
      <c r="E6" s="6"/>
      <c r="F6" s="43">
        <f aca="true" t="shared" si="0" ref="F6:F15">IF(D6="","",ROUND(ROUND(E6,2)*D6,2))</f>
        <v>0</v>
      </c>
    </row>
    <row r="7" spans="1:6" ht="24.75" customHeight="1">
      <c r="A7" s="43">
        <v>-2</v>
      </c>
      <c r="B7" s="46" t="s">
        <v>646</v>
      </c>
      <c r="C7" s="43" t="s">
        <v>125</v>
      </c>
      <c r="D7" s="43">
        <v>1</v>
      </c>
      <c r="E7" s="6"/>
      <c r="F7" s="43">
        <f t="shared" si="0"/>
        <v>0</v>
      </c>
    </row>
    <row r="8" spans="1:6" ht="24.75" customHeight="1">
      <c r="A8" s="43">
        <v>-3</v>
      </c>
      <c r="B8" s="46" t="s">
        <v>647</v>
      </c>
      <c r="C8" s="43" t="s">
        <v>125</v>
      </c>
      <c r="D8" s="43">
        <v>8</v>
      </c>
      <c r="E8" s="6"/>
      <c r="F8" s="43">
        <f t="shared" si="0"/>
        <v>0</v>
      </c>
    </row>
    <row r="9" spans="1:6" ht="24.75" customHeight="1">
      <c r="A9" s="43">
        <v>-4</v>
      </c>
      <c r="B9" s="46" t="s">
        <v>648</v>
      </c>
      <c r="C9" s="43" t="s">
        <v>649</v>
      </c>
      <c r="D9" s="43">
        <v>8</v>
      </c>
      <c r="E9" s="6"/>
      <c r="F9" s="43">
        <f t="shared" si="0"/>
        <v>0</v>
      </c>
    </row>
    <row r="10" spans="1:6" ht="24.75" customHeight="1">
      <c r="A10" s="43">
        <v>-5</v>
      </c>
      <c r="B10" s="46" t="s">
        <v>650</v>
      </c>
      <c r="C10" s="43" t="s">
        <v>78</v>
      </c>
      <c r="D10" s="43">
        <v>600</v>
      </c>
      <c r="E10" s="6"/>
      <c r="F10" s="43">
        <f t="shared" si="0"/>
        <v>0</v>
      </c>
    </row>
    <row r="11" spans="1:6" ht="24.75" customHeight="1">
      <c r="A11" s="43">
        <v>-6</v>
      </c>
      <c r="B11" s="46" t="s">
        <v>651</v>
      </c>
      <c r="C11" s="43" t="s">
        <v>78</v>
      </c>
      <c r="D11" s="43">
        <v>300</v>
      </c>
      <c r="E11" s="6"/>
      <c r="F11" s="43">
        <f t="shared" si="0"/>
        <v>0</v>
      </c>
    </row>
    <row r="12" spans="1:6" ht="24.75" customHeight="1">
      <c r="A12" s="43">
        <v>-7</v>
      </c>
      <c r="B12" s="46" t="s">
        <v>652</v>
      </c>
      <c r="C12" s="43" t="s">
        <v>78</v>
      </c>
      <c r="D12" s="43">
        <v>125</v>
      </c>
      <c r="E12" s="6"/>
      <c r="F12" s="43">
        <f t="shared" si="0"/>
        <v>0</v>
      </c>
    </row>
    <row r="13" spans="1:6" ht="24.75" customHeight="1">
      <c r="A13" s="43">
        <v>-8</v>
      </c>
      <c r="B13" s="46" t="s">
        <v>653</v>
      </c>
      <c r="C13" s="43" t="s">
        <v>78</v>
      </c>
      <c r="D13" s="43">
        <v>60</v>
      </c>
      <c r="E13" s="6"/>
      <c r="F13" s="43">
        <f t="shared" si="0"/>
        <v>0</v>
      </c>
    </row>
    <row r="14" spans="1:6" ht="24.75" customHeight="1">
      <c r="A14" s="43">
        <v>-9</v>
      </c>
      <c r="B14" s="46" t="s">
        <v>654</v>
      </c>
      <c r="C14" s="43" t="s">
        <v>78</v>
      </c>
      <c r="D14" s="43">
        <v>192</v>
      </c>
      <c r="E14" s="6"/>
      <c r="F14" s="43">
        <f t="shared" si="0"/>
        <v>0</v>
      </c>
    </row>
    <row r="15" spans="1:6" ht="24.75" customHeight="1">
      <c r="A15" s="43">
        <v>-10</v>
      </c>
      <c r="B15" s="46" t="s">
        <v>655</v>
      </c>
      <c r="C15" s="43" t="s">
        <v>78</v>
      </c>
      <c r="D15" s="43">
        <v>300</v>
      </c>
      <c r="E15" s="6"/>
      <c r="F15" s="43">
        <f t="shared" si="0"/>
        <v>0</v>
      </c>
    </row>
    <row r="16" spans="1:6" ht="24.75" customHeight="1">
      <c r="A16" s="110" t="s">
        <v>2449</v>
      </c>
      <c r="B16" s="110"/>
      <c r="C16" s="110"/>
      <c r="D16" s="110"/>
      <c r="E16" s="110"/>
      <c r="F16" s="41">
        <f>ROUND(SUM(F5:F15),0)</f>
        <v>0</v>
      </c>
    </row>
  </sheetData>
  <sheetProtection password="C649" sheet="1" formatColumns="0" formatRows="0"/>
  <mergeCells count="4">
    <mergeCell ref="A1:F1"/>
    <mergeCell ref="A2:F2"/>
    <mergeCell ref="A3:F3"/>
    <mergeCell ref="A16:E16"/>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1.xml><?xml version="1.0" encoding="utf-8"?>
<worksheet xmlns="http://schemas.openxmlformats.org/spreadsheetml/2006/main" xmlns:r="http://schemas.openxmlformats.org/officeDocument/2006/relationships">
  <sheetPr>
    <tabColor theme="6"/>
  </sheetPr>
  <dimension ref="A1:H106"/>
  <sheetViews>
    <sheetView showZeros="0" view="pageBreakPreview" zoomScale="115" zoomScaleSheetLayoutView="115" zoomScalePageLayoutView="0" workbookViewId="0" topLeftCell="A1">
      <selection activeCell="H7" sqref="H7"/>
    </sheetView>
  </sheetViews>
  <sheetFormatPr defaultColWidth="8.00390625" defaultRowHeight="14.25"/>
  <cols>
    <col min="1" max="1" width="4.625" style="84" customWidth="1"/>
    <col min="2" max="2" width="12.00390625" style="20" customWidth="1"/>
    <col min="3" max="3" width="9.25390625" style="21" customWidth="1"/>
    <col min="4" max="4" width="22.625" style="47" customWidth="1"/>
    <col min="5" max="5" width="6.625" style="20" customWidth="1"/>
    <col min="6" max="6" width="7.625" style="70" customWidth="1"/>
    <col min="7" max="7" width="9.625" style="23" customWidth="1"/>
    <col min="8" max="8" width="10.625" style="21" customWidth="1"/>
    <col min="9" max="16384" width="8.00390625" style="20" customWidth="1"/>
  </cols>
  <sheetData>
    <row r="1" spans="1:8" ht="22.5" customHeight="1">
      <c r="A1" s="108" t="s">
        <v>5</v>
      </c>
      <c r="B1" s="108"/>
      <c r="C1" s="108"/>
      <c r="D1" s="108"/>
      <c r="E1" s="108"/>
      <c r="F1" s="108"/>
      <c r="G1" s="108"/>
      <c r="H1" s="108"/>
    </row>
    <row r="2" spans="1:8" ht="22.5" customHeight="1">
      <c r="A2" s="107" t="str">
        <f>'100章'!A2:F2</f>
        <v>国道569曼德拉至大通公路终点主线收费站施工招标MDSG-1标段</v>
      </c>
      <c r="B2" s="107"/>
      <c r="C2" s="107"/>
      <c r="D2" s="107"/>
      <c r="E2" s="107"/>
      <c r="F2" s="107"/>
      <c r="G2" s="107"/>
      <c r="H2" s="107"/>
    </row>
    <row r="3" spans="1:8" ht="30" customHeight="1">
      <c r="A3" s="117" t="s">
        <v>2386</v>
      </c>
      <c r="B3" s="117"/>
      <c r="C3" s="117"/>
      <c r="D3" s="117"/>
      <c r="E3" s="117"/>
      <c r="F3" s="117"/>
      <c r="G3" s="117"/>
      <c r="H3" s="118"/>
    </row>
    <row r="4" spans="1:8" ht="24.75" customHeight="1">
      <c r="A4" s="80" t="s">
        <v>2456</v>
      </c>
      <c r="B4" s="80" t="s">
        <v>2450</v>
      </c>
      <c r="C4" s="80" t="s">
        <v>2451</v>
      </c>
      <c r="D4" s="80" t="s">
        <v>2452</v>
      </c>
      <c r="E4" s="80" t="s">
        <v>2453</v>
      </c>
      <c r="F4" s="82" t="s">
        <v>2454</v>
      </c>
      <c r="G4" s="87" t="s">
        <v>2495</v>
      </c>
      <c r="H4" s="37" t="s">
        <v>7</v>
      </c>
    </row>
    <row r="5" spans="1:8" ht="15" customHeight="1">
      <c r="A5" s="80"/>
      <c r="B5" s="119" t="s">
        <v>2457</v>
      </c>
      <c r="C5" s="120"/>
      <c r="D5" s="80"/>
      <c r="E5" s="80"/>
      <c r="F5" s="82"/>
      <c r="G5" s="51"/>
      <c r="H5" s="43">
        <f>IF(F5="","",ROUND(ROUND(F5,2)*G5,2))</f>
      </c>
    </row>
    <row r="6" spans="1:8" ht="11.25">
      <c r="A6" s="83"/>
      <c r="B6" s="43" t="s">
        <v>656</v>
      </c>
      <c r="C6" s="43" t="s">
        <v>657</v>
      </c>
      <c r="D6" s="46"/>
      <c r="E6" s="43"/>
      <c r="F6" s="68"/>
      <c r="G6" s="44"/>
      <c r="H6" s="43">
        <f>IF(F6="","",ROUND(ROUND(F6,2)*G6,2))</f>
      </c>
    </row>
    <row r="7" spans="1:8" ht="34.5">
      <c r="A7" s="83">
        <v>1</v>
      </c>
      <c r="B7" s="43" t="s">
        <v>658</v>
      </c>
      <c r="C7" s="43" t="s">
        <v>659</v>
      </c>
      <c r="D7" s="46" t="s">
        <v>660</v>
      </c>
      <c r="E7" s="43" t="s">
        <v>59</v>
      </c>
      <c r="F7" s="68">
        <v>244.94</v>
      </c>
      <c r="G7" s="6"/>
      <c r="H7" s="43">
        <f aca="true" t="shared" si="0" ref="H7:H70">IF(F7="","",ROUND(ROUND(F7,2)*G7,2))</f>
        <v>0</v>
      </c>
    </row>
    <row r="8" spans="1:8" ht="57">
      <c r="A8" s="83">
        <v>2</v>
      </c>
      <c r="B8" s="43" t="s">
        <v>661</v>
      </c>
      <c r="C8" s="43" t="s">
        <v>662</v>
      </c>
      <c r="D8" s="46" t="s">
        <v>663</v>
      </c>
      <c r="E8" s="43" t="s">
        <v>59</v>
      </c>
      <c r="F8" s="68">
        <v>193.4</v>
      </c>
      <c r="G8" s="6"/>
      <c r="H8" s="43">
        <f t="shared" si="0"/>
        <v>0</v>
      </c>
    </row>
    <row r="9" spans="1:8" ht="60">
      <c r="A9" s="83">
        <v>3</v>
      </c>
      <c r="B9" s="43" t="s">
        <v>664</v>
      </c>
      <c r="C9" s="43" t="s">
        <v>665</v>
      </c>
      <c r="D9" s="46" t="s">
        <v>2376</v>
      </c>
      <c r="E9" s="43" t="s">
        <v>59</v>
      </c>
      <c r="F9" s="68">
        <v>26.28</v>
      </c>
      <c r="G9" s="6"/>
      <c r="H9" s="43">
        <f t="shared" si="0"/>
        <v>0</v>
      </c>
    </row>
    <row r="10" spans="1:8" ht="80.25">
      <c r="A10" s="83">
        <v>4</v>
      </c>
      <c r="B10" s="43" t="s">
        <v>667</v>
      </c>
      <c r="C10" s="43" t="s">
        <v>662</v>
      </c>
      <c r="D10" s="46" t="s">
        <v>668</v>
      </c>
      <c r="E10" s="43" t="s">
        <v>59</v>
      </c>
      <c r="F10" s="68">
        <v>16.2</v>
      </c>
      <c r="G10" s="6"/>
      <c r="H10" s="43">
        <f t="shared" si="0"/>
        <v>0</v>
      </c>
    </row>
    <row r="11" spans="1:8" ht="34.5">
      <c r="A11" s="83">
        <v>5</v>
      </c>
      <c r="B11" s="43" t="s">
        <v>669</v>
      </c>
      <c r="C11" s="43" t="s">
        <v>670</v>
      </c>
      <c r="D11" s="46" t="s">
        <v>671</v>
      </c>
      <c r="E11" s="43" t="s">
        <v>59</v>
      </c>
      <c r="F11" s="68">
        <v>51.53</v>
      </c>
      <c r="G11" s="6"/>
      <c r="H11" s="43">
        <f t="shared" si="0"/>
        <v>0</v>
      </c>
    </row>
    <row r="12" spans="1:8" ht="11.25">
      <c r="A12" s="83"/>
      <c r="B12" s="43" t="s">
        <v>672</v>
      </c>
      <c r="C12" s="43" t="s">
        <v>673</v>
      </c>
      <c r="D12" s="46"/>
      <c r="E12" s="43"/>
      <c r="F12" s="68"/>
      <c r="G12" s="44"/>
      <c r="H12" s="43">
        <f t="shared" si="0"/>
      </c>
    </row>
    <row r="13" spans="1:8" ht="34.5">
      <c r="A13" s="83">
        <v>6</v>
      </c>
      <c r="B13" s="43" t="s">
        <v>674</v>
      </c>
      <c r="C13" s="43" t="s">
        <v>675</v>
      </c>
      <c r="D13" s="46" t="s">
        <v>676</v>
      </c>
      <c r="E13" s="43" t="s">
        <v>59</v>
      </c>
      <c r="F13" s="68">
        <v>4.89</v>
      </c>
      <c r="G13" s="6"/>
      <c r="H13" s="43">
        <f t="shared" si="0"/>
        <v>0</v>
      </c>
    </row>
    <row r="14" spans="1:8" ht="45.75">
      <c r="A14" s="83">
        <v>7</v>
      </c>
      <c r="B14" s="43" t="s">
        <v>677</v>
      </c>
      <c r="C14" s="43" t="s">
        <v>678</v>
      </c>
      <c r="D14" s="46" t="s">
        <v>679</v>
      </c>
      <c r="E14" s="43" t="s">
        <v>59</v>
      </c>
      <c r="F14" s="68">
        <v>27.66</v>
      </c>
      <c r="G14" s="6"/>
      <c r="H14" s="43">
        <f t="shared" si="0"/>
        <v>0</v>
      </c>
    </row>
    <row r="15" spans="1:8" ht="34.5">
      <c r="A15" s="83"/>
      <c r="B15" s="43" t="s">
        <v>680</v>
      </c>
      <c r="C15" s="43" t="s">
        <v>681</v>
      </c>
      <c r="D15" s="46"/>
      <c r="E15" s="43"/>
      <c r="F15" s="68"/>
      <c r="G15" s="43"/>
      <c r="H15" s="43">
        <f t="shared" si="0"/>
      </c>
    </row>
    <row r="16" spans="1:8" ht="24">
      <c r="A16" s="83">
        <v>8</v>
      </c>
      <c r="B16" s="43" t="s">
        <v>682</v>
      </c>
      <c r="C16" s="43" t="s">
        <v>98</v>
      </c>
      <c r="D16" s="46" t="s">
        <v>2455</v>
      </c>
      <c r="E16" s="43" t="s">
        <v>59</v>
      </c>
      <c r="F16" s="68">
        <v>9.32</v>
      </c>
      <c r="G16" s="6"/>
      <c r="H16" s="43">
        <f t="shared" si="0"/>
        <v>0</v>
      </c>
    </row>
    <row r="17" spans="1:8" ht="22.5">
      <c r="A17" s="83">
        <v>9</v>
      </c>
      <c r="B17" s="43" t="s">
        <v>683</v>
      </c>
      <c r="C17" s="43" t="s">
        <v>684</v>
      </c>
      <c r="D17" s="46" t="s">
        <v>685</v>
      </c>
      <c r="E17" s="43" t="s">
        <v>59</v>
      </c>
      <c r="F17" s="68">
        <v>24.34</v>
      </c>
      <c r="G17" s="6"/>
      <c r="H17" s="43">
        <f t="shared" si="0"/>
        <v>0</v>
      </c>
    </row>
    <row r="18" spans="1:8" ht="22.5">
      <c r="A18" s="83">
        <v>10</v>
      </c>
      <c r="B18" s="43" t="s">
        <v>686</v>
      </c>
      <c r="C18" s="43" t="s">
        <v>687</v>
      </c>
      <c r="D18" s="46" t="s">
        <v>685</v>
      </c>
      <c r="E18" s="43" t="s">
        <v>59</v>
      </c>
      <c r="F18" s="68">
        <v>7.54</v>
      </c>
      <c r="G18" s="6"/>
      <c r="H18" s="43">
        <f t="shared" si="0"/>
        <v>0</v>
      </c>
    </row>
    <row r="19" spans="1:8" ht="22.5">
      <c r="A19" s="83">
        <v>11</v>
      </c>
      <c r="B19" s="43" t="s">
        <v>688</v>
      </c>
      <c r="C19" s="43" t="s">
        <v>689</v>
      </c>
      <c r="D19" s="46" t="s">
        <v>690</v>
      </c>
      <c r="E19" s="43" t="s">
        <v>59</v>
      </c>
      <c r="F19" s="68">
        <v>2.77</v>
      </c>
      <c r="G19" s="6"/>
      <c r="H19" s="43">
        <f t="shared" si="0"/>
        <v>0</v>
      </c>
    </row>
    <row r="20" spans="1:8" ht="22.5">
      <c r="A20" s="83">
        <v>12</v>
      </c>
      <c r="B20" s="43" t="s">
        <v>691</v>
      </c>
      <c r="C20" s="43" t="s">
        <v>692</v>
      </c>
      <c r="D20" s="46" t="s">
        <v>685</v>
      </c>
      <c r="E20" s="43" t="s">
        <v>59</v>
      </c>
      <c r="F20" s="68">
        <v>15.71</v>
      </c>
      <c r="G20" s="6"/>
      <c r="H20" s="43">
        <f t="shared" si="0"/>
        <v>0</v>
      </c>
    </row>
    <row r="21" spans="1:8" ht="22.5">
      <c r="A21" s="83">
        <v>13</v>
      </c>
      <c r="B21" s="43" t="s">
        <v>693</v>
      </c>
      <c r="C21" s="43" t="s">
        <v>694</v>
      </c>
      <c r="D21" s="46" t="s">
        <v>685</v>
      </c>
      <c r="E21" s="43" t="s">
        <v>59</v>
      </c>
      <c r="F21" s="68">
        <v>8.4</v>
      </c>
      <c r="G21" s="6"/>
      <c r="H21" s="43">
        <f t="shared" si="0"/>
        <v>0</v>
      </c>
    </row>
    <row r="22" spans="1:8" ht="22.5">
      <c r="A22" s="83">
        <v>14</v>
      </c>
      <c r="B22" s="43" t="s">
        <v>695</v>
      </c>
      <c r="C22" s="43" t="s">
        <v>696</v>
      </c>
      <c r="D22" s="46" t="s">
        <v>690</v>
      </c>
      <c r="E22" s="43" t="s">
        <v>59</v>
      </c>
      <c r="F22" s="68">
        <v>1.13</v>
      </c>
      <c r="G22" s="6"/>
      <c r="H22" s="43">
        <f t="shared" si="0"/>
        <v>0</v>
      </c>
    </row>
    <row r="23" spans="1:8" ht="22.5">
      <c r="A23" s="83">
        <v>15</v>
      </c>
      <c r="B23" s="43" t="s">
        <v>697</v>
      </c>
      <c r="C23" s="43" t="s">
        <v>698</v>
      </c>
      <c r="D23" s="46" t="s">
        <v>685</v>
      </c>
      <c r="E23" s="43" t="s">
        <v>59</v>
      </c>
      <c r="F23" s="68">
        <v>9.82</v>
      </c>
      <c r="G23" s="6"/>
      <c r="H23" s="43">
        <f t="shared" si="0"/>
        <v>0</v>
      </c>
    </row>
    <row r="24" spans="1:8" ht="22.5">
      <c r="A24" s="83">
        <v>16</v>
      </c>
      <c r="B24" s="43" t="s">
        <v>699</v>
      </c>
      <c r="C24" s="43" t="s">
        <v>700</v>
      </c>
      <c r="D24" s="46" t="s">
        <v>685</v>
      </c>
      <c r="E24" s="43" t="s">
        <v>59</v>
      </c>
      <c r="F24" s="68">
        <v>12.04</v>
      </c>
      <c r="G24" s="6"/>
      <c r="H24" s="43">
        <f t="shared" si="0"/>
        <v>0</v>
      </c>
    </row>
    <row r="25" spans="1:8" ht="22.5">
      <c r="A25" s="83">
        <v>17</v>
      </c>
      <c r="B25" s="43" t="s">
        <v>701</v>
      </c>
      <c r="C25" s="43" t="s">
        <v>702</v>
      </c>
      <c r="D25" s="46" t="s">
        <v>685</v>
      </c>
      <c r="E25" s="43" t="s">
        <v>59</v>
      </c>
      <c r="F25" s="68">
        <v>1.66</v>
      </c>
      <c r="G25" s="6"/>
      <c r="H25" s="43">
        <f t="shared" si="0"/>
        <v>0</v>
      </c>
    </row>
    <row r="26" spans="1:8" ht="103.5">
      <c r="A26" s="83">
        <v>18</v>
      </c>
      <c r="B26" s="43" t="s">
        <v>703</v>
      </c>
      <c r="C26" s="43" t="s">
        <v>704</v>
      </c>
      <c r="D26" s="46" t="s">
        <v>705</v>
      </c>
      <c r="E26" s="43" t="s">
        <v>1</v>
      </c>
      <c r="F26" s="68">
        <v>24.96</v>
      </c>
      <c r="G26" s="6"/>
      <c r="H26" s="43">
        <f t="shared" si="0"/>
        <v>0</v>
      </c>
    </row>
    <row r="27" spans="1:8" ht="96">
      <c r="A27" s="83">
        <v>19</v>
      </c>
      <c r="B27" s="43" t="s">
        <v>706</v>
      </c>
      <c r="C27" s="43" t="s">
        <v>707</v>
      </c>
      <c r="D27" s="46" t="s">
        <v>2372</v>
      </c>
      <c r="E27" s="43" t="s">
        <v>1</v>
      </c>
      <c r="F27" s="68">
        <v>30.72</v>
      </c>
      <c r="G27" s="6"/>
      <c r="H27" s="43">
        <f t="shared" si="0"/>
        <v>0</v>
      </c>
    </row>
    <row r="28" spans="1:8" ht="22.5">
      <c r="A28" s="83">
        <v>20</v>
      </c>
      <c r="B28" s="43" t="s">
        <v>708</v>
      </c>
      <c r="C28" s="43" t="s">
        <v>709</v>
      </c>
      <c r="D28" s="46" t="s">
        <v>690</v>
      </c>
      <c r="E28" s="43" t="s">
        <v>59</v>
      </c>
      <c r="F28" s="68">
        <v>0.16</v>
      </c>
      <c r="G28" s="6"/>
      <c r="H28" s="43">
        <f t="shared" si="0"/>
        <v>0</v>
      </c>
    </row>
    <row r="29" spans="1:8" ht="34.5">
      <c r="A29" s="83">
        <v>21</v>
      </c>
      <c r="B29" s="43" t="s">
        <v>710</v>
      </c>
      <c r="C29" s="43" t="s">
        <v>711</v>
      </c>
      <c r="D29" s="46" t="s">
        <v>712</v>
      </c>
      <c r="E29" s="43" t="s">
        <v>713</v>
      </c>
      <c r="F29" s="68">
        <v>0.202</v>
      </c>
      <c r="G29" s="6"/>
      <c r="H29" s="43">
        <f t="shared" si="0"/>
        <v>0</v>
      </c>
    </row>
    <row r="30" spans="1:8" ht="34.5">
      <c r="A30" s="83">
        <v>22</v>
      </c>
      <c r="B30" s="43" t="s">
        <v>714</v>
      </c>
      <c r="C30" s="43" t="s">
        <v>711</v>
      </c>
      <c r="D30" s="46" t="s">
        <v>715</v>
      </c>
      <c r="E30" s="43" t="s">
        <v>713</v>
      </c>
      <c r="F30" s="68">
        <v>4.172</v>
      </c>
      <c r="G30" s="6"/>
      <c r="H30" s="43">
        <f t="shared" si="0"/>
        <v>0</v>
      </c>
    </row>
    <row r="31" spans="1:8" ht="34.5">
      <c r="A31" s="83">
        <v>23</v>
      </c>
      <c r="B31" s="43" t="s">
        <v>716</v>
      </c>
      <c r="C31" s="43" t="s">
        <v>711</v>
      </c>
      <c r="D31" s="46" t="s">
        <v>717</v>
      </c>
      <c r="E31" s="43" t="s">
        <v>713</v>
      </c>
      <c r="F31" s="68">
        <v>2.485</v>
      </c>
      <c r="G31" s="6"/>
      <c r="H31" s="43">
        <f t="shared" si="0"/>
        <v>0</v>
      </c>
    </row>
    <row r="32" spans="1:8" ht="34.5">
      <c r="A32" s="83">
        <v>24</v>
      </c>
      <c r="B32" s="68" t="s">
        <v>718</v>
      </c>
      <c r="C32" s="29" t="s">
        <v>711</v>
      </c>
      <c r="D32" s="5" t="s">
        <v>719</v>
      </c>
      <c r="E32" s="25" t="s">
        <v>713</v>
      </c>
      <c r="F32" s="68">
        <v>1.949</v>
      </c>
      <c r="G32" s="6"/>
      <c r="H32" s="43">
        <f t="shared" si="0"/>
        <v>0</v>
      </c>
    </row>
    <row r="33" spans="1:8" ht="36">
      <c r="A33" s="83">
        <v>25</v>
      </c>
      <c r="B33" s="71" t="s">
        <v>720</v>
      </c>
      <c r="C33" s="73" t="s">
        <v>711</v>
      </c>
      <c r="D33" s="53" t="s">
        <v>721</v>
      </c>
      <c r="E33" s="28" t="s">
        <v>713</v>
      </c>
      <c r="F33" s="68">
        <v>1.399</v>
      </c>
      <c r="G33" s="6"/>
      <c r="H33" s="43">
        <f t="shared" si="0"/>
        <v>0</v>
      </c>
    </row>
    <row r="34" spans="1:8" ht="24">
      <c r="A34" s="83">
        <v>26</v>
      </c>
      <c r="B34" s="71" t="s">
        <v>722</v>
      </c>
      <c r="C34" s="73" t="s">
        <v>711</v>
      </c>
      <c r="D34" s="53" t="s">
        <v>723</v>
      </c>
      <c r="E34" s="28" t="s">
        <v>713</v>
      </c>
      <c r="F34" s="68">
        <v>0.146</v>
      </c>
      <c r="G34" s="6"/>
      <c r="H34" s="43">
        <f t="shared" si="0"/>
        <v>0</v>
      </c>
    </row>
    <row r="35" spans="1:8" ht="24">
      <c r="A35" s="83">
        <v>27</v>
      </c>
      <c r="B35" s="73" t="s">
        <v>724</v>
      </c>
      <c r="C35" s="73" t="s">
        <v>725</v>
      </c>
      <c r="D35" s="53" t="s">
        <v>726</v>
      </c>
      <c r="E35" s="28" t="s">
        <v>256</v>
      </c>
      <c r="F35" s="68">
        <v>132</v>
      </c>
      <c r="G35" s="6"/>
      <c r="H35" s="43">
        <f t="shared" si="0"/>
        <v>0</v>
      </c>
    </row>
    <row r="36" spans="1:8" ht="24">
      <c r="A36" s="83">
        <v>28</v>
      </c>
      <c r="B36" s="73" t="s">
        <v>727</v>
      </c>
      <c r="C36" s="73" t="s">
        <v>725</v>
      </c>
      <c r="D36" s="53" t="s">
        <v>728</v>
      </c>
      <c r="E36" s="28" t="s">
        <v>256</v>
      </c>
      <c r="F36" s="68">
        <v>20</v>
      </c>
      <c r="G36" s="6"/>
      <c r="H36" s="43">
        <f t="shared" si="0"/>
        <v>0</v>
      </c>
    </row>
    <row r="37" spans="1:8" ht="22.5">
      <c r="A37" s="83"/>
      <c r="B37" s="73" t="s">
        <v>729</v>
      </c>
      <c r="C37" s="73" t="s">
        <v>730</v>
      </c>
      <c r="D37" s="53"/>
      <c r="E37" s="28"/>
      <c r="F37" s="68"/>
      <c r="G37" s="44"/>
      <c r="H37" s="43">
        <f t="shared" si="0"/>
      </c>
    </row>
    <row r="38" spans="1:8" ht="60">
      <c r="A38" s="83">
        <v>29</v>
      </c>
      <c r="B38" s="73" t="s">
        <v>731</v>
      </c>
      <c r="C38" s="73" t="s">
        <v>732</v>
      </c>
      <c r="D38" s="53" t="s">
        <v>733</v>
      </c>
      <c r="E38" s="28" t="s">
        <v>713</v>
      </c>
      <c r="F38" s="68">
        <v>0.1</v>
      </c>
      <c r="G38" s="6"/>
      <c r="H38" s="43">
        <f t="shared" si="0"/>
        <v>0</v>
      </c>
    </row>
    <row r="39" spans="1:8" ht="72">
      <c r="A39" s="83">
        <v>30</v>
      </c>
      <c r="B39" s="73" t="s">
        <v>734</v>
      </c>
      <c r="C39" s="73" t="s">
        <v>735</v>
      </c>
      <c r="D39" s="54" t="s">
        <v>2146</v>
      </c>
      <c r="E39" s="28" t="s">
        <v>1</v>
      </c>
      <c r="F39" s="68">
        <v>80</v>
      </c>
      <c r="G39" s="6"/>
      <c r="H39" s="43">
        <f t="shared" si="0"/>
        <v>0</v>
      </c>
    </row>
    <row r="40" spans="1:8" ht="12">
      <c r="A40" s="83"/>
      <c r="B40" s="73" t="s">
        <v>736</v>
      </c>
      <c r="C40" s="73" t="s">
        <v>737</v>
      </c>
      <c r="D40" s="53"/>
      <c r="E40" s="28"/>
      <c r="F40" s="68"/>
      <c r="G40" s="44"/>
      <c r="H40" s="43">
        <f t="shared" si="0"/>
      </c>
    </row>
    <row r="41" spans="1:8" ht="48">
      <c r="A41" s="83">
        <v>31</v>
      </c>
      <c r="B41" s="73" t="s">
        <v>738</v>
      </c>
      <c r="C41" s="73" t="s">
        <v>739</v>
      </c>
      <c r="D41" s="53" t="s">
        <v>740</v>
      </c>
      <c r="E41" s="28" t="s">
        <v>741</v>
      </c>
      <c r="F41" s="68">
        <v>3</v>
      </c>
      <c r="G41" s="6"/>
      <c r="H41" s="43">
        <f t="shared" si="0"/>
        <v>0</v>
      </c>
    </row>
    <row r="42" spans="1:8" ht="60">
      <c r="A42" s="83">
        <v>32</v>
      </c>
      <c r="B42" s="73" t="s">
        <v>742</v>
      </c>
      <c r="C42" s="73" t="s">
        <v>743</v>
      </c>
      <c r="D42" s="53" t="s">
        <v>744</v>
      </c>
      <c r="E42" s="28" t="s">
        <v>1</v>
      </c>
      <c r="F42" s="68">
        <v>9.72</v>
      </c>
      <c r="G42" s="6"/>
      <c r="H42" s="43">
        <f t="shared" si="0"/>
        <v>0</v>
      </c>
    </row>
    <row r="43" spans="1:8" ht="22.5">
      <c r="A43" s="83"/>
      <c r="B43" s="73" t="s">
        <v>745</v>
      </c>
      <c r="C43" s="73" t="s">
        <v>746</v>
      </c>
      <c r="D43" s="53"/>
      <c r="E43" s="28"/>
      <c r="F43" s="68"/>
      <c r="G43" s="44"/>
      <c r="H43" s="43">
        <f t="shared" si="0"/>
      </c>
    </row>
    <row r="44" spans="1:8" ht="120">
      <c r="A44" s="83">
        <v>33</v>
      </c>
      <c r="B44" s="73" t="s">
        <v>747</v>
      </c>
      <c r="C44" s="73" t="s">
        <v>748</v>
      </c>
      <c r="D44" s="53" t="s">
        <v>749</v>
      </c>
      <c r="E44" s="28" t="s">
        <v>1</v>
      </c>
      <c r="F44" s="68">
        <v>41.22</v>
      </c>
      <c r="G44" s="6"/>
      <c r="H44" s="43">
        <f t="shared" si="0"/>
        <v>0</v>
      </c>
    </row>
    <row r="45" spans="1:8" ht="108">
      <c r="A45" s="83">
        <v>34</v>
      </c>
      <c r="B45" s="73" t="s">
        <v>750</v>
      </c>
      <c r="C45" s="73" t="s">
        <v>751</v>
      </c>
      <c r="D45" s="54" t="s">
        <v>2373</v>
      </c>
      <c r="E45" s="28" t="s">
        <v>1</v>
      </c>
      <c r="F45" s="68">
        <v>126.43</v>
      </c>
      <c r="G45" s="6"/>
      <c r="H45" s="43">
        <f t="shared" si="0"/>
        <v>0</v>
      </c>
    </row>
    <row r="46" spans="1:8" ht="72">
      <c r="A46" s="83">
        <v>35</v>
      </c>
      <c r="B46" s="73" t="s">
        <v>752</v>
      </c>
      <c r="C46" s="73" t="s">
        <v>751</v>
      </c>
      <c r="D46" s="53" t="s">
        <v>753</v>
      </c>
      <c r="E46" s="28" t="s">
        <v>1</v>
      </c>
      <c r="F46" s="68">
        <v>11.45</v>
      </c>
      <c r="G46" s="6"/>
      <c r="H46" s="43">
        <f t="shared" si="0"/>
        <v>0</v>
      </c>
    </row>
    <row r="47" spans="1:8" ht="72">
      <c r="A47" s="83">
        <v>36</v>
      </c>
      <c r="B47" s="73" t="s">
        <v>754</v>
      </c>
      <c r="C47" s="73" t="s">
        <v>755</v>
      </c>
      <c r="D47" s="55" t="s">
        <v>2377</v>
      </c>
      <c r="E47" s="28" t="s">
        <v>1</v>
      </c>
      <c r="F47" s="68">
        <v>15.63</v>
      </c>
      <c r="G47" s="6"/>
      <c r="H47" s="43">
        <f t="shared" si="0"/>
        <v>0</v>
      </c>
    </row>
    <row r="48" spans="1:8" ht="36">
      <c r="A48" s="83">
        <v>37</v>
      </c>
      <c r="B48" s="73" t="s">
        <v>756</v>
      </c>
      <c r="C48" s="73" t="s">
        <v>757</v>
      </c>
      <c r="D48" s="53" t="s">
        <v>758</v>
      </c>
      <c r="E48" s="28" t="s">
        <v>256</v>
      </c>
      <c r="F48" s="68">
        <v>2</v>
      </c>
      <c r="G48" s="6"/>
      <c r="H48" s="43">
        <f t="shared" si="0"/>
        <v>0</v>
      </c>
    </row>
    <row r="49" spans="1:8" ht="48">
      <c r="A49" s="83">
        <v>38</v>
      </c>
      <c r="B49" s="73" t="s">
        <v>759</v>
      </c>
      <c r="C49" s="73" t="s">
        <v>760</v>
      </c>
      <c r="D49" s="53" t="s">
        <v>761</v>
      </c>
      <c r="E49" s="28" t="s">
        <v>1</v>
      </c>
      <c r="F49" s="68">
        <v>10.84</v>
      </c>
      <c r="G49" s="6"/>
      <c r="H49" s="43">
        <f t="shared" si="0"/>
        <v>0</v>
      </c>
    </row>
    <row r="50" spans="1:8" ht="22.5">
      <c r="A50" s="83"/>
      <c r="B50" s="73" t="s">
        <v>762</v>
      </c>
      <c r="C50" s="73" t="s">
        <v>763</v>
      </c>
      <c r="D50" s="53"/>
      <c r="E50" s="28"/>
      <c r="F50" s="68"/>
      <c r="G50" s="44"/>
      <c r="H50" s="43">
        <f t="shared" si="0"/>
      </c>
    </row>
    <row r="51" spans="1:8" ht="48">
      <c r="A51" s="83">
        <v>39</v>
      </c>
      <c r="B51" s="73" t="s">
        <v>764</v>
      </c>
      <c r="C51" s="73" t="s">
        <v>765</v>
      </c>
      <c r="D51" s="53" t="s">
        <v>766</v>
      </c>
      <c r="E51" s="28" t="s">
        <v>1</v>
      </c>
      <c r="F51" s="68">
        <v>101.7</v>
      </c>
      <c r="G51" s="6"/>
      <c r="H51" s="43">
        <f t="shared" si="0"/>
        <v>0</v>
      </c>
    </row>
    <row r="52" spans="1:8" ht="60">
      <c r="A52" s="83">
        <v>40</v>
      </c>
      <c r="B52" s="73" t="s">
        <v>767</v>
      </c>
      <c r="C52" s="73" t="s">
        <v>765</v>
      </c>
      <c r="D52" s="53" t="s">
        <v>768</v>
      </c>
      <c r="E52" s="28" t="s">
        <v>1</v>
      </c>
      <c r="F52" s="68">
        <v>22.9</v>
      </c>
      <c r="G52" s="6"/>
      <c r="H52" s="43">
        <f t="shared" si="0"/>
        <v>0</v>
      </c>
    </row>
    <row r="53" spans="1:8" ht="22.5">
      <c r="A53" s="83"/>
      <c r="B53" s="73" t="s">
        <v>769</v>
      </c>
      <c r="C53" s="73" t="s">
        <v>770</v>
      </c>
      <c r="D53" s="53"/>
      <c r="E53" s="28"/>
      <c r="F53" s="68"/>
      <c r="G53" s="44"/>
      <c r="H53" s="43">
        <f t="shared" si="0"/>
      </c>
    </row>
    <row r="54" spans="1:8" ht="96">
      <c r="A54" s="83">
        <v>41</v>
      </c>
      <c r="B54" s="73" t="s">
        <v>771</v>
      </c>
      <c r="C54" s="73" t="s">
        <v>772</v>
      </c>
      <c r="D54" s="53" t="s">
        <v>773</v>
      </c>
      <c r="E54" s="28" t="s">
        <v>1</v>
      </c>
      <c r="F54" s="68">
        <v>87.6</v>
      </c>
      <c r="G54" s="6"/>
      <c r="H54" s="43">
        <f t="shared" si="0"/>
        <v>0</v>
      </c>
    </row>
    <row r="55" spans="1:8" ht="72">
      <c r="A55" s="83">
        <v>42</v>
      </c>
      <c r="B55" s="73" t="s">
        <v>774</v>
      </c>
      <c r="C55" s="73" t="s">
        <v>775</v>
      </c>
      <c r="D55" s="53" t="s">
        <v>776</v>
      </c>
      <c r="E55" s="28" t="s">
        <v>1</v>
      </c>
      <c r="F55" s="68">
        <v>8.56</v>
      </c>
      <c r="G55" s="6"/>
      <c r="H55" s="43">
        <f t="shared" si="0"/>
        <v>0</v>
      </c>
    </row>
    <row r="56" spans="1:8" ht="34.5">
      <c r="A56" s="83"/>
      <c r="B56" s="73" t="s">
        <v>777</v>
      </c>
      <c r="C56" s="73" t="s">
        <v>778</v>
      </c>
      <c r="D56" s="53"/>
      <c r="E56" s="28"/>
      <c r="F56" s="68"/>
      <c r="G56" s="44"/>
      <c r="H56" s="43">
        <f t="shared" si="0"/>
      </c>
    </row>
    <row r="57" spans="1:8" ht="84">
      <c r="A57" s="83">
        <v>43</v>
      </c>
      <c r="B57" s="73" t="s">
        <v>779</v>
      </c>
      <c r="C57" s="73" t="s">
        <v>780</v>
      </c>
      <c r="D57" s="53" t="s">
        <v>781</v>
      </c>
      <c r="E57" s="28" t="s">
        <v>1</v>
      </c>
      <c r="F57" s="68">
        <v>131.57</v>
      </c>
      <c r="G57" s="6"/>
      <c r="H57" s="43">
        <f t="shared" si="0"/>
        <v>0</v>
      </c>
    </row>
    <row r="58" spans="1:8" ht="84">
      <c r="A58" s="83">
        <v>44</v>
      </c>
      <c r="B58" s="73" t="s">
        <v>782</v>
      </c>
      <c r="C58" s="73" t="s">
        <v>780</v>
      </c>
      <c r="D58" s="53" t="s">
        <v>783</v>
      </c>
      <c r="E58" s="28" t="s">
        <v>1</v>
      </c>
      <c r="F58" s="68">
        <v>259.66</v>
      </c>
      <c r="G58" s="6"/>
      <c r="H58" s="43">
        <f t="shared" si="0"/>
        <v>0</v>
      </c>
    </row>
    <row r="59" spans="1:8" ht="180">
      <c r="A59" s="83">
        <v>45</v>
      </c>
      <c r="B59" s="73" t="s">
        <v>784</v>
      </c>
      <c r="C59" s="73" t="s">
        <v>785</v>
      </c>
      <c r="D59" s="54" t="s">
        <v>786</v>
      </c>
      <c r="E59" s="28" t="s">
        <v>1</v>
      </c>
      <c r="F59" s="68">
        <v>16.83</v>
      </c>
      <c r="G59" s="6"/>
      <c r="H59" s="43">
        <f t="shared" si="0"/>
        <v>0</v>
      </c>
    </row>
    <row r="60" spans="1:8" ht="22.5">
      <c r="A60" s="83"/>
      <c r="B60" s="73" t="s">
        <v>787</v>
      </c>
      <c r="C60" s="73" t="s">
        <v>788</v>
      </c>
      <c r="D60" s="53"/>
      <c r="E60" s="28"/>
      <c r="F60" s="68"/>
      <c r="G60" s="44"/>
      <c r="H60" s="43">
        <f t="shared" si="0"/>
      </c>
    </row>
    <row r="61" spans="1:8" ht="84">
      <c r="A61" s="83">
        <v>46</v>
      </c>
      <c r="B61" s="73" t="s">
        <v>789</v>
      </c>
      <c r="C61" s="73" t="s">
        <v>790</v>
      </c>
      <c r="D61" s="53" t="s">
        <v>791</v>
      </c>
      <c r="E61" s="28" t="s">
        <v>1</v>
      </c>
      <c r="F61" s="68">
        <v>94.07</v>
      </c>
      <c r="G61" s="6"/>
      <c r="H61" s="43">
        <f t="shared" si="0"/>
        <v>0</v>
      </c>
    </row>
    <row r="62" spans="1:8" ht="36">
      <c r="A62" s="83">
        <v>47</v>
      </c>
      <c r="B62" s="73" t="s">
        <v>792</v>
      </c>
      <c r="C62" s="73" t="s">
        <v>790</v>
      </c>
      <c r="D62" s="53" t="s">
        <v>793</v>
      </c>
      <c r="E62" s="28" t="s">
        <v>1</v>
      </c>
      <c r="F62" s="68">
        <v>259.66</v>
      </c>
      <c r="G62" s="6"/>
      <c r="H62" s="43">
        <f t="shared" si="0"/>
        <v>0</v>
      </c>
    </row>
    <row r="63" spans="1:8" ht="36">
      <c r="A63" s="83">
        <v>48</v>
      </c>
      <c r="B63" s="73" t="s">
        <v>794</v>
      </c>
      <c r="C63" s="73" t="s">
        <v>795</v>
      </c>
      <c r="D63" s="53" t="s">
        <v>796</v>
      </c>
      <c r="E63" s="28" t="s">
        <v>1</v>
      </c>
      <c r="F63" s="68">
        <v>170.81</v>
      </c>
      <c r="G63" s="6"/>
      <c r="H63" s="43">
        <f t="shared" si="0"/>
        <v>0</v>
      </c>
    </row>
    <row r="64" spans="1:8" ht="36">
      <c r="A64" s="83">
        <v>49</v>
      </c>
      <c r="B64" s="73" t="s">
        <v>797</v>
      </c>
      <c r="C64" s="73" t="s">
        <v>798</v>
      </c>
      <c r="D64" s="53" t="s">
        <v>799</v>
      </c>
      <c r="E64" s="28" t="s">
        <v>1</v>
      </c>
      <c r="F64" s="68">
        <v>15.64</v>
      </c>
      <c r="G64" s="6"/>
      <c r="H64" s="43">
        <f t="shared" si="0"/>
        <v>0</v>
      </c>
    </row>
    <row r="65" spans="1:8" ht="12">
      <c r="A65" s="83"/>
      <c r="B65" s="73"/>
      <c r="C65" s="73" t="s">
        <v>800</v>
      </c>
      <c r="D65" s="53"/>
      <c r="E65" s="28"/>
      <c r="F65" s="68"/>
      <c r="G65" s="44"/>
      <c r="H65" s="43">
        <f t="shared" si="0"/>
      </c>
    </row>
    <row r="66" spans="1:8" ht="60">
      <c r="A66" s="83">
        <v>50</v>
      </c>
      <c r="B66" s="73" t="s">
        <v>801</v>
      </c>
      <c r="C66" s="73" t="s">
        <v>802</v>
      </c>
      <c r="D66" s="54" t="s">
        <v>2374</v>
      </c>
      <c r="E66" s="28" t="s">
        <v>1</v>
      </c>
      <c r="F66" s="68">
        <v>1.08</v>
      </c>
      <c r="G66" s="6"/>
      <c r="H66" s="43">
        <f t="shared" si="0"/>
        <v>0</v>
      </c>
    </row>
    <row r="67" spans="1:8" ht="15" customHeight="1">
      <c r="A67" s="83"/>
      <c r="B67" s="112" t="s">
        <v>2458</v>
      </c>
      <c r="C67" s="113"/>
      <c r="D67" s="53"/>
      <c r="E67" s="28"/>
      <c r="F67" s="68"/>
      <c r="G67" s="44"/>
      <c r="H67" s="43">
        <f t="shared" si="0"/>
      </c>
    </row>
    <row r="68" spans="1:8" ht="84">
      <c r="A68" s="83">
        <v>1</v>
      </c>
      <c r="B68" s="73" t="s">
        <v>803</v>
      </c>
      <c r="C68" s="73" t="s">
        <v>804</v>
      </c>
      <c r="D68" s="53" t="s">
        <v>805</v>
      </c>
      <c r="E68" s="28" t="s">
        <v>78</v>
      </c>
      <c r="F68" s="68">
        <v>17</v>
      </c>
      <c r="G68" s="6"/>
      <c r="H68" s="43">
        <f t="shared" si="0"/>
        <v>0</v>
      </c>
    </row>
    <row r="69" spans="1:8" ht="60">
      <c r="A69" s="83">
        <v>2</v>
      </c>
      <c r="B69" s="73" t="s">
        <v>806</v>
      </c>
      <c r="C69" s="73" t="s">
        <v>807</v>
      </c>
      <c r="D69" s="53" t="s">
        <v>808</v>
      </c>
      <c r="E69" s="28" t="s">
        <v>78</v>
      </c>
      <c r="F69" s="68">
        <v>7.8</v>
      </c>
      <c r="G69" s="6"/>
      <c r="H69" s="43">
        <f t="shared" si="0"/>
        <v>0</v>
      </c>
    </row>
    <row r="70" spans="1:8" ht="24">
      <c r="A70" s="83">
        <v>3</v>
      </c>
      <c r="B70" s="73" t="s">
        <v>809</v>
      </c>
      <c r="C70" s="73" t="s">
        <v>810</v>
      </c>
      <c r="D70" s="53" t="s">
        <v>811</v>
      </c>
      <c r="E70" s="28" t="s">
        <v>256</v>
      </c>
      <c r="F70" s="68">
        <v>1</v>
      </c>
      <c r="G70" s="6"/>
      <c r="H70" s="43">
        <f t="shared" si="0"/>
        <v>0</v>
      </c>
    </row>
    <row r="71" spans="1:8" ht="24">
      <c r="A71" s="83">
        <v>4</v>
      </c>
      <c r="B71" s="73" t="s">
        <v>812</v>
      </c>
      <c r="C71" s="73" t="s">
        <v>810</v>
      </c>
      <c r="D71" s="53" t="s">
        <v>813</v>
      </c>
      <c r="E71" s="28" t="s">
        <v>256</v>
      </c>
      <c r="F71" s="68">
        <v>3</v>
      </c>
      <c r="G71" s="6"/>
      <c r="H71" s="43">
        <f aca="true" t="shared" si="1" ref="H71:H105">IF(F71="","",ROUND(ROUND(F71,2)*G71,2))</f>
        <v>0</v>
      </c>
    </row>
    <row r="72" spans="1:8" ht="24">
      <c r="A72" s="83">
        <v>5</v>
      </c>
      <c r="B72" s="73" t="s">
        <v>814</v>
      </c>
      <c r="C72" s="73" t="s">
        <v>815</v>
      </c>
      <c r="D72" s="53" t="s">
        <v>816</v>
      </c>
      <c r="E72" s="28" t="s">
        <v>256</v>
      </c>
      <c r="F72" s="68">
        <v>5</v>
      </c>
      <c r="G72" s="6"/>
      <c r="H72" s="43">
        <f t="shared" si="1"/>
        <v>0</v>
      </c>
    </row>
    <row r="73" spans="1:8" ht="24">
      <c r="A73" s="83">
        <v>6</v>
      </c>
      <c r="B73" s="73" t="s">
        <v>817</v>
      </c>
      <c r="C73" s="73" t="s">
        <v>815</v>
      </c>
      <c r="D73" s="53" t="s">
        <v>818</v>
      </c>
      <c r="E73" s="28" t="s">
        <v>256</v>
      </c>
      <c r="F73" s="68">
        <v>1</v>
      </c>
      <c r="G73" s="6"/>
      <c r="H73" s="43">
        <f t="shared" si="1"/>
        <v>0</v>
      </c>
    </row>
    <row r="74" spans="1:8" ht="12">
      <c r="A74" s="83">
        <v>7</v>
      </c>
      <c r="B74" s="73" t="s">
        <v>819</v>
      </c>
      <c r="C74" s="73" t="s">
        <v>820</v>
      </c>
      <c r="D74" s="53" t="s">
        <v>821</v>
      </c>
      <c r="E74" s="28" t="s">
        <v>256</v>
      </c>
      <c r="F74" s="68">
        <v>1</v>
      </c>
      <c r="G74" s="6"/>
      <c r="H74" s="43">
        <f t="shared" si="1"/>
        <v>0</v>
      </c>
    </row>
    <row r="75" spans="1:8" ht="24">
      <c r="A75" s="83">
        <v>8</v>
      </c>
      <c r="B75" s="73" t="s">
        <v>822</v>
      </c>
      <c r="C75" s="73" t="s">
        <v>823</v>
      </c>
      <c r="D75" s="53" t="s">
        <v>824</v>
      </c>
      <c r="E75" s="28" t="s">
        <v>825</v>
      </c>
      <c r="F75" s="68">
        <v>5</v>
      </c>
      <c r="G75" s="6"/>
      <c r="H75" s="43">
        <f t="shared" si="1"/>
        <v>0</v>
      </c>
    </row>
    <row r="76" spans="1:8" ht="15" customHeight="1">
      <c r="A76" s="83"/>
      <c r="B76" s="112" t="s">
        <v>2459</v>
      </c>
      <c r="C76" s="121"/>
      <c r="D76" s="53"/>
      <c r="E76" s="28"/>
      <c r="F76" s="68"/>
      <c r="G76" s="44"/>
      <c r="H76" s="43">
        <f t="shared" si="1"/>
      </c>
    </row>
    <row r="77" spans="1:8" ht="36">
      <c r="A77" s="83">
        <v>1</v>
      </c>
      <c r="B77" s="73" t="s">
        <v>826</v>
      </c>
      <c r="C77" s="73" t="s">
        <v>827</v>
      </c>
      <c r="D77" s="53" t="s">
        <v>828</v>
      </c>
      <c r="E77" s="28" t="s">
        <v>335</v>
      </c>
      <c r="F77" s="68">
        <v>1</v>
      </c>
      <c r="G77" s="6"/>
      <c r="H77" s="43">
        <f t="shared" si="1"/>
        <v>0</v>
      </c>
    </row>
    <row r="78" spans="1:8" ht="36">
      <c r="A78" s="83">
        <v>2</v>
      </c>
      <c r="B78" s="73" t="s">
        <v>829</v>
      </c>
      <c r="C78" s="73" t="s">
        <v>830</v>
      </c>
      <c r="D78" s="53" t="s">
        <v>831</v>
      </c>
      <c r="E78" s="28" t="s">
        <v>256</v>
      </c>
      <c r="F78" s="68">
        <v>3</v>
      </c>
      <c r="G78" s="6"/>
      <c r="H78" s="43">
        <f t="shared" si="1"/>
        <v>0</v>
      </c>
    </row>
    <row r="79" spans="1:8" ht="36">
      <c r="A79" s="83">
        <v>3</v>
      </c>
      <c r="B79" s="73" t="s">
        <v>832</v>
      </c>
      <c r="C79" s="73" t="s">
        <v>833</v>
      </c>
      <c r="D79" s="53" t="s">
        <v>834</v>
      </c>
      <c r="E79" s="28" t="s">
        <v>256</v>
      </c>
      <c r="F79" s="68">
        <v>3</v>
      </c>
      <c r="G79" s="6"/>
      <c r="H79" s="43">
        <f t="shared" si="1"/>
        <v>0</v>
      </c>
    </row>
    <row r="80" spans="1:8" ht="36">
      <c r="A80" s="83">
        <v>4</v>
      </c>
      <c r="B80" s="73" t="s">
        <v>835</v>
      </c>
      <c r="C80" s="73" t="s">
        <v>836</v>
      </c>
      <c r="D80" s="53" t="s">
        <v>837</v>
      </c>
      <c r="E80" s="28" t="s">
        <v>78</v>
      </c>
      <c r="F80" s="68">
        <v>55.16</v>
      </c>
      <c r="G80" s="6"/>
      <c r="H80" s="43">
        <f t="shared" si="1"/>
        <v>0</v>
      </c>
    </row>
    <row r="81" spans="1:8" ht="60">
      <c r="A81" s="83">
        <v>5</v>
      </c>
      <c r="B81" s="73" t="s">
        <v>838</v>
      </c>
      <c r="C81" s="73" t="s">
        <v>839</v>
      </c>
      <c r="D81" s="53" t="s">
        <v>840</v>
      </c>
      <c r="E81" s="28" t="s">
        <v>78</v>
      </c>
      <c r="F81" s="68">
        <v>26.4</v>
      </c>
      <c r="G81" s="6"/>
      <c r="H81" s="43">
        <f t="shared" si="1"/>
        <v>0</v>
      </c>
    </row>
    <row r="82" spans="1:8" ht="36">
      <c r="A82" s="83">
        <v>6</v>
      </c>
      <c r="B82" s="73" t="s">
        <v>841</v>
      </c>
      <c r="C82" s="73" t="s">
        <v>842</v>
      </c>
      <c r="D82" s="53" t="s">
        <v>843</v>
      </c>
      <c r="E82" s="28" t="s">
        <v>78</v>
      </c>
      <c r="F82" s="68">
        <v>40.02</v>
      </c>
      <c r="G82" s="6"/>
      <c r="H82" s="43">
        <f t="shared" si="1"/>
        <v>0</v>
      </c>
    </row>
    <row r="83" spans="1:8" ht="36">
      <c r="A83" s="83">
        <v>7</v>
      </c>
      <c r="B83" s="73" t="s">
        <v>844</v>
      </c>
      <c r="C83" s="73" t="s">
        <v>845</v>
      </c>
      <c r="D83" s="53" t="s">
        <v>846</v>
      </c>
      <c r="E83" s="28" t="s">
        <v>78</v>
      </c>
      <c r="F83" s="68">
        <v>4.65</v>
      </c>
      <c r="G83" s="6"/>
      <c r="H83" s="43">
        <f t="shared" si="1"/>
        <v>0</v>
      </c>
    </row>
    <row r="84" spans="1:8" ht="36">
      <c r="A84" s="83">
        <v>8</v>
      </c>
      <c r="B84" s="73" t="s">
        <v>847</v>
      </c>
      <c r="C84" s="73" t="s">
        <v>848</v>
      </c>
      <c r="D84" s="53" t="s">
        <v>849</v>
      </c>
      <c r="E84" s="28" t="s">
        <v>256</v>
      </c>
      <c r="F84" s="68">
        <v>1</v>
      </c>
      <c r="G84" s="6"/>
      <c r="H84" s="43">
        <f t="shared" si="1"/>
        <v>0</v>
      </c>
    </row>
    <row r="85" spans="1:8" ht="36">
      <c r="A85" s="83">
        <v>9</v>
      </c>
      <c r="B85" s="73" t="s">
        <v>850</v>
      </c>
      <c r="C85" s="73" t="s">
        <v>851</v>
      </c>
      <c r="D85" s="53" t="s">
        <v>852</v>
      </c>
      <c r="E85" s="28" t="s">
        <v>78</v>
      </c>
      <c r="F85" s="68">
        <v>3.65</v>
      </c>
      <c r="G85" s="6"/>
      <c r="H85" s="43">
        <f t="shared" si="1"/>
        <v>0</v>
      </c>
    </row>
    <row r="86" spans="1:8" ht="48">
      <c r="A86" s="83">
        <v>10</v>
      </c>
      <c r="B86" s="73" t="s">
        <v>853</v>
      </c>
      <c r="C86" s="73" t="s">
        <v>851</v>
      </c>
      <c r="D86" s="53" t="s">
        <v>854</v>
      </c>
      <c r="E86" s="28" t="s">
        <v>78</v>
      </c>
      <c r="F86" s="68">
        <v>62</v>
      </c>
      <c r="G86" s="6"/>
      <c r="H86" s="43">
        <f t="shared" si="1"/>
        <v>0</v>
      </c>
    </row>
    <row r="87" spans="1:8" ht="48">
      <c r="A87" s="83">
        <v>11</v>
      </c>
      <c r="B87" s="73" t="s">
        <v>855</v>
      </c>
      <c r="C87" s="73" t="s">
        <v>856</v>
      </c>
      <c r="D87" s="53" t="s">
        <v>857</v>
      </c>
      <c r="E87" s="28" t="s">
        <v>78</v>
      </c>
      <c r="F87" s="68">
        <v>191.7</v>
      </c>
      <c r="G87" s="6"/>
      <c r="H87" s="43">
        <f t="shared" si="1"/>
        <v>0</v>
      </c>
    </row>
    <row r="88" spans="1:8" ht="12">
      <c r="A88" s="83">
        <v>12</v>
      </c>
      <c r="B88" s="73" t="s">
        <v>858</v>
      </c>
      <c r="C88" s="73" t="s">
        <v>859</v>
      </c>
      <c r="D88" s="53" t="s">
        <v>860</v>
      </c>
      <c r="E88" s="28" t="s">
        <v>256</v>
      </c>
      <c r="F88" s="68">
        <v>6</v>
      </c>
      <c r="G88" s="6"/>
      <c r="H88" s="43">
        <f t="shared" si="1"/>
        <v>0</v>
      </c>
    </row>
    <row r="89" spans="1:8" ht="12">
      <c r="A89" s="83">
        <v>13</v>
      </c>
      <c r="B89" s="73" t="s">
        <v>861</v>
      </c>
      <c r="C89" s="73" t="s">
        <v>859</v>
      </c>
      <c r="D89" s="53" t="s">
        <v>862</v>
      </c>
      <c r="E89" s="28" t="s">
        <v>256</v>
      </c>
      <c r="F89" s="68">
        <v>6</v>
      </c>
      <c r="G89" s="6"/>
      <c r="H89" s="43">
        <f t="shared" si="1"/>
        <v>0</v>
      </c>
    </row>
    <row r="90" spans="1:8" ht="24">
      <c r="A90" s="83">
        <v>14</v>
      </c>
      <c r="B90" s="73" t="s">
        <v>863</v>
      </c>
      <c r="C90" s="73" t="s">
        <v>864</v>
      </c>
      <c r="D90" s="53" t="s">
        <v>865</v>
      </c>
      <c r="E90" s="28" t="s">
        <v>125</v>
      </c>
      <c r="F90" s="68">
        <v>6</v>
      </c>
      <c r="G90" s="6"/>
      <c r="H90" s="43">
        <f t="shared" si="1"/>
        <v>0</v>
      </c>
    </row>
    <row r="91" spans="1:8" ht="22.5">
      <c r="A91" s="83">
        <v>15</v>
      </c>
      <c r="B91" s="73" t="s">
        <v>866</v>
      </c>
      <c r="C91" s="73" t="s">
        <v>867</v>
      </c>
      <c r="D91" s="53" t="s">
        <v>868</v>
      </c>
      <c r="E91" s="28" t="s">
        <v>869</v>
      </c>
      <c r="F91" s="68">
        <v>1</v>
      </c>
      <c r="G91" s="6"/>
      <c r="H91" s="43">
        <f t="shared" si="1"/>
        <v>0</v>
      </c>
    </row>
    <row r="92" spans="1:8" ht="12">
      <c r="A92" s="83">
        <v>16</v>
      </c>
      <c r="B92" s="73" t="s">
        <v>870</v>
      </c>
      <c r="C92" s="73" t="s">
        <v>871</v>
      </c>
      <c r="D92" s="53" t="s">
        <v>872</v>
      </c>
      <c r="E92" s="28" t="s">
        <v>869</v>
      </c>
      <c r="F92" s="68">
        <v>1</v>
      </c>
      <c r="G92" s="6"/>
      <c r="H92" s="43">
        <f t="shared" si="1"/>
        <v>0</v>
      </c>
    </row>
    <row r="93" spans="1:8" ht="15" customHeight="1">
      <c r="A93" s="83"/>
      <c r="B93" s="112" t="s">
        <v>2460</v>
      </c>
      <c r="C93" s="113"/>
      <c r="D93" s="53"/>
      <c r="E93" s="28"/>
      <c r="F93" s="68"/>
      <c r="G93" s="44"/>
      <c r="H93" s="43">
        <f t="shared" si="1"/>
      </c>
    </row>
    <row r="94" spans="1:8" ht="72">
      <c r="A94" s="83">
        <v>1</v>
      </c>
      <c r="B94" s="73" t="s">
        <v>873</v>
      </c>
      <c r="C94" s="73" t="s">
        <v>874</v>
      </c>
      <c r="D94" s="53" t="s">
        <v>875</v>
      </c>
      <c r="E94" s="28" t="s">
        <v>78</v>
      </c>
      <c r="F94" s="68">
        <v>17</v>
      </c>
      <c r="G94" s="6"/>
      <c r="H94" s="43">
        <f t="shared" si="1"/>
        <v>0</v>
      </c>
    </row>
    <row r="95" spans="1:8" ht="72">
      <c r="A95" s="83">
        <v>2</v>
      </c>
      <c r="B95" s="73" t="s">
        <v>876</v>
      </c>
      <c r="C95" s="73" t="s">
        <v>874</v>
      </c>
      <c r="D95" s="53" t="s">
        <v>877</v>
      </c>
      <c r="E95" s="28" t="s">
        <v>78</v>
      </c>
      <c r="F95" s="68">
        <v>9</v>
      </c>
      <c r="G95" s="6"/>
      <c r="H95" s="43">
        <f t="shared" si="1"/>
        <v>0</v>
      </c>
    </row>
    <row r="96" spans="1:8" ht="24">
      <c r="A96" s="83">
        <v>3</v>
      </c>
      <c r="B96" s="73" t="s">
        <v>878</v>
      </c>
      <c r="C96" s="73" t="s">
        <v>879</v>
      </c>
      <c r="D96" s="53" t="s">
        <v>880</v>
      </c>
      <c r="E96" s="28" t="s">
        <v>881</v>
      </c>
      <c r="F96" s="68">
        <v>112</v>
      </c>
      <c r="G96" s="6"/>
      <c r="H96" s="43">
        <f t="shared" si="1"/>
        <v>0</v>
      </c>
    </row>
    <row r="97" spans="1:8" ht="24">
      <c r="A97" s="83">
        <v>4</v>
      </c>
      <c r="B97" s="73" t="s">
        <v>882</v>
      </c>
      <c r="C97" s="73" t="s">
        <v>883</v>
      </c>
      <c r="D97" s="53" t="s">
        <v>884</v>
      </c>
      <c r="E97" s="28" t="s">
        <v>256</v>
      </c>
      <c r="F97" s="68">
        <v>6</v>
      </c>
      <c r="G97" s="6"/>
      <c r="H97" s="43">
        <f t="shared" si="1"/>
        <v>0</v>
      </c>
    </row>
    <row r="98" spans="1:8" ht="24">
      <c r="A98" s="83">
        <v>5</v>
      </c>
      <c r="B98" s="73" t="s">
        <v>885</v>
      </c>
      <c r="C98" s="73" t="s">
        <v>883</v>
      </c>
      <c r="D98" s="53" t="s">
        <v>886</v>
      </c>
      <c r="E98" s="28" t="s">
        <v>256</v>
      </c>
      <c r="F98" s="68">
        <v>6</v>
      </c>
      <c r="G98" s="6"/>
      <c r="H98" s="43">
        <f t="shared" si="1"/>
        <v>0</v>
      </c>
    </row>
    <row r="99" spans="1:8" ht="24">
      <c r="A99" s="83">
        <v>6</v>
      </c>
      <c r="B99" s="73" t="s">
        <v>887</v>
      </c>
      <c r="C99" s="73" t="s">
        <v>883</v>
      </c>
      <c r="D99" s="53" t="s">
        <v>888</v>
      </c>
      <c r="E99" s="28" t="s">
        <v>256</v>
      </c>
      <c r="F99" s="68">
        <v>3</v>
      </c>
      <c r="G99" s="6"/>
      <c r="H99" s="43">
        <f t="shared" si="1"/>
        <v>0</v>
      </c>
    </row>
    <row r="100" spans="1:8" ht="96">
      <c r="A100" s="83">
        <v>7</v>
      </c>
      <c r="B100" s="73" t="s">
        <v>889</v>
      </c>
      <c r="C100" s="73" t="s">
        <v>890</v>
      </c>
      <c r="D100" s="53" t="s">
        <v>891</v>
      </c>
      <c r="E100" s="28" t="s">
        <v>34</v>
      </c>
      <c r="F100" s="68">
        <v>1</v>
      </c>
      <c r="G100" s="6"/>
      <c r="H100" s="43">
        <f t="shared" si="1"/>
        <v>0</v>
      </c>
    </row>
    <row r="101" spans="1:8" ht="24">
      <c r="A101" s="83">
        <v>8</v>
      </c>
      <c r="B101" s="73" t="s">
        <v>892</v>
      </c>
      <c r="C101" s="73" t="s">
        <v>883</v>
      </c>
      <c r="D101" s="53" t="s">
        <v>893</v>
      </c>
      <c r="E101" s="28" t="s">
        <v>256</v>
      </c>
      <c r="F101" s="68">
        <v>2</v>
      </c>
      <c r="G101" s="6"/>
      <c r="H101" s="43">
        <f t="shared" si="1"/>
        <v>0</v>
      </c>
    </row>
    <row r="102" spans="1:8" ht="48">
      <c r="A102" s="83">
        <v>9</v>
      </c>
      <c r="B102" s="73" t="s">
        <v>894</v>
      </c>
      <c r="C102" s="73" t="s">
        <v>895</v>
      </c>
      <c r="D102" s="53" t="s">
        <v>896</v>
      </c>
      <c r="E102" s="28" t="s">
        <v>1</v>
      </c>
      <c r="F102" s="68">
        <v>2.54</v>
      </c>
      <c r="G102" s="6"/>
      <c r="H102" s="43">
        <f t="shared" si="1"/>
        <v>0</v>
      </c>
    </row>
    <row r="103" spans="1:8" ht="12">
      <c r="A103" s="83">
        <v>10</v>
      </c>
      <c r="B103" s="71" t="s">
        <v>897</v>
      </c>
      <c r="C103" s="73" t="s">
        <v>898</v>
      </c>
      <c r="D103" s="53" t="s">
        <v>899</v>
      </c>
      <c r="E103" s="28" t="s">
        <v>124</v>
      </c>
      <c r="F103" s="68">
        <v>17.593</v>
      </c>
      <c r="G103" s="6"/>
      <c r="H103" s="43">
        <f t="shared" si="1"/>
        <v>0</v>
      </c>
    </row>
    <row r="104" spans="1:8" ht="36">
      <c r="A104" s="83">
        <v>11</v>
      </c>
      <c r="B104" s="71" t="s">
        <v>900</v>
      </c>
      <c r="C104" s="73" t="s">
        <v>901</v>
      </c>
      <c r="D104" s="53" t="s">
        <v>902</v>
      </c>
      <c r="E104" s="28" t="s">
        <v>124</v>
      </c>
      <c r="F104" s="68">
        <v>17.593</v>
      </c>
      <c r="G104" s="6"/>
      <c r="H104" s="43">
        <f t="shared" si="1"/>
        <v>0</v>
      </c>
    </row>
    <row r="105" spans="1:8" ht="22.5">
      <c r="A105" s="83">
        <v>12</v>
      </c>
      <c r="B105" s="73" t="s">
        <v>903</v>
      </c>
      <c r="C105" s="73" t="s">
        <v>904</v>
      </c>
      <c r="D105" s="53"/>
      <c r="E105" s="28" t="s">
        <v>869</v>
      </c>
      <c r="F105" s="68">
        <v>1</v>
      </c>
      <c r="G105" s="6"/>
      <c r="H105" s="43">
        <f t="shared" si="1"/>
        <v>0</v>
      </c>
    </row>
    <row r="106" spans="1:8" ht="30" customHeight="1">
      <c r="A106" s="114" t="s">
        <v>2392</v>
      </c>
      <c r="B106" s="115"/>
      <c r="C106" s="115"/>
      <c r="D106" s="115"/>
      <c r="E106" s="115"/>
      <c r="F106" s="115"/>
      <c r="G106" s="116"/>
      <c r="H106" s="41">
        <f>ROUND(SUM(H5:H105),0)</f>
        <v>0</v>
      </c>
    </row>
  </sheetData>
  <sheetProtection password="C649" sheet="1" formatColumns="0" formatRows="0"/>
  <mergeCells count="8">
    <mergeCell ref="B93:C93"/>
    <mergeCell ref="A106:G106"/>
    <mergeCell ref="A1:H1"/>
    <mergeCell ref="A2:H2"/>
    <mergeCell ref="A3:H3"/>
    <mergeCell ref="B5:C5"/>
    <mergeCell ref="B67:C67"/>
    <mergeCell ref="B76:C76"/>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2.xml><?xml version="1.0" encoding="utf-8"?>
<worksheet xmlns="http://schemas.openxmlformats.org/spreadsheetml/2006/main" xmlns:r="http://schemas.openxmlformats.org/officeDocument/2006/relationships">
  <sheetPr>
    <tabColor theme="6"/>
  </sheetPr>
  <dimension ref="A1:H138"/>
  <sheetViews>
    <sheetView showZeros="0" view="pageBreakPreview" zoomScaleSheetLayoutView="100" zoomScalePageLayoutView="0" workbookViewId="0" topLeftCell="A1">
      <selection activeCell="F6" sqref="F6:G6"/>
    </sheetView>
  </sheetViews>
  <sheetFormatPr defaultColWidth="8.00390625" defaultRowHeight="14.25"/>
  <cols>
    <col min="1" max="1" width="4.625" style="84" customWidth="1"/>
    <col min="2" max="2" width="11.25390625" style="20" customWidth="1"/>
    <col min="3" max="3" width="9.25390625" style="21" customWidth="1"/>
    <col min="4" max="4" width="22.625" style="47" customWidth="1"/>
    <col min="5" max="5" width="6.625" style="20" customWidth="1"/>
    <col min="6" max="6" width="7.625" style="70" customWidth="1"/>
    <col min="7" max="7" width="9.625" style="23" customWidth="1"/>
    <col min="8" max="8" width="10.625" style="21" customWidth="1"/>
    <col min="9" max="16384" width="8.00390625" style="20" customWidth="1"/>
  </cols>
  <sheetData>
    <row r="1" spans="1:8" ht="22.5" customHeight="1">
      <c r="A1" s="108" t="s">
        <v>5</v>
      </c>
      <c r="B1" s="108"/>
      <c r="C1" s="108"/>
      <c r="D1" s="108"/>
      <c r="E1" s="108"/>
      <c r="F1" s="108"/>
      <c r="G1" s="108"/>
      <c r="H1" s="108"/>
    </row>
    <row r="2" spans="1:8" ht="22.5" customHeight="1">
      <c r="A2" s="107" t="str">
        <f>'100章'!A2:F2</f>
        <v>国道569曼德拉至大通公路终点主线收费站施工招标MDSG-1标段</v>
      </c>
      <c r="B2" s="107"/>
      <c r="C2" s="107"/>
      <c r="D2" s="107"/>
      <c r="E2" s="107"/>
      <c r="F2" s="107"/>
      <c r="G2" s="107"/>
      <c r="H2" s="107"/>
    </row>
    <row r="3" spans="1:8" ht="30" customHeight="1">
      <c r="A3" s="117" t="s">
        <v>2387</v>
      </c>
      <c r="B3" s="117"/>
      <c r="C3" s="117"/>
      <c r="D3" s="117"/>
      <c r="E3" s="117"/>
      <c r="F3" s="117"/>
      <c r="G3" s="117"/>
      <c r="H3" s="118"/>
    </row>
    <row r="4" spans="1:8" ht="24.75" customHeight="1">
      <c r="A4" s="80" t="s">
        <v>2456</v>
      </c>
      <c r="B4" s="80" t="s">
        <v>2450</v>
      </c>
      <c r="C4" s="80" t="s">
        <v>2451</v>
      </c>
      <c r="D4" s="80" t="s">
        <v>2452</v>
      </c>
      <c r="E4" s="80" t="s">
        <v>2453</v>
      </c>
      <c r="F4" s="82" t="s">
        <v>2454</v>
      </c>
      <c r="G4" s="87" t="s">
        <v>2496</v>
      </c>
      <c r="H4" s="37" t="s">
        <v>7</v>
      </c>
    </row>
    <row r="5" spans="1:8" ht="21" customHeight="1">
      <c r="A5" s="80"/>
      <c r="B5" s="119" t="s">
        <v>2461</v>
      </c>
      <c r="C5" s="120"/>
      <c r="D5" s="80"/>
      <c r="E5" s="80"/>
      <c r="F5" s="82"/>
      <c r="G5" s="51"/>
      <c r="H5" s="43">
        <f>IF(F5="","",ROUND(ROUND(F5,2)*G5,2))</f>
      </c>
    </row>
    <row r="6" spans="1:8" ht="21" customHeight="1">
      <c r="A6" s="83"/>
      <c r="B6" s="43" t="s">
        <v>656</v>
      </c>
      <c r="C6" s="43" t="s">
        <v>657</v>
      </c>
      <c r="D6" s="46"/>
      <c r="E6" s="43"/>
      <c r="F6" s="68"/>
      <c r="G6" s="44"/>
      <c r="H6" s="43">
        <f aca="true" t="shared" si="0" ref="H6:H69">IF(F6="","",ROUND(ROUND(F6,2)*G6,2))</f>
      </c>
    </row>
    <row r="7" spans="1:8" ht="34.5">
      <c r="A7" s="83">
        <v>1</v>
      </c>
      <c r="B7" s="43" t="s">
        <v>905</v>
      </c>
      <c r="C7" s="43" t="s">
        <v>906</v>
      </c>
      <c r="D7" s="46" t="s">
        <v>907</v>
      </c>
      <c r="E7" s="43" t="s">
        <v>59</v>
      </c>
      <c r="F7" s="68">
        <v>2.88</v>
      </c>
      <c r="G7" s="6"/>
      <c r="H7" s="43">
        <f t="shared" si="0"/>
        <v>0</v>
      </c>
    </row>
    <row r="8" spans="1:8" ht="34.5">
      <c r="A8" s="83">
        <v>2</v>
      </c>
      <c r="B8" s="43" t="s">
        <v>908</v>
      </c>
      <c r="C8" s="43" t="s">
        <v>909</v>
      </c>
      <c r="D8" s="46" t="s">
        <v>907</v>
      </c>
      <c r="E8" s="43" t="s">
        <v>59</v>
      </c>
      <c r="F8" s="68">
        <v>54.1</v>
      </c>
      <c r="G8" s="6"/>
      <c r="H8" s="43">
        <f t="shared" si="0"/>
        <v>0</v>
      </c>
    </row>
    <row r="9" spans="1:8" ht="57">
      <c r="A9" s="83">
        <v>3</v>
      </c>
      <c r="B9" s="43" t="s">
        <v>661</v>
      </c>
      <c r="C9" s="43" t="s">
        <v>662</v>
      </c>
      <c r="D9" s="46" t="s">
        <v>663</v>
      </c>
      <c r="E9" s="43" t="s">
        <v>59</v>
      </c>
      <c r="F9" s="68">
        <v>22.11</v>
      </c>
      <c r="G9" s="6"/>
      <c r="H9" s="43">
        <f t="shared" si="0"/>
        <v>0</v>
      </c>
    </row>
    <row r="10" spans="1:8" ht="57">
      <c r="A10" s="83">
        <v>4</v>
      </c>
      <c r="B10" s="43" t="s">
        <v>664</v>
      </c>
      <c r="C10" s="43" t="s">
        <v>665</v>
      </c>
      <c r="D10" s="46" t="s">
        <v>666</v>
      </c>
      <c r="E10" s="43" t="s">
        <v>59</v>
      </c>
      <c r="F10" s="68">
        <v>5.71</v>
      </c>
      <c r="G10" s="6"/>
      <c r="H10" s="43">
        <f t="shared" si="0"/>
        <v>0</v>
      </c>
    </row>
    <row r="11" spans="1:8" ht="34.5">
      <c r="A11" s="83">
        <v>5</v>
      </c>
      <c r="B11" s="43" t="s">
        <v>669</v>
      </c>
      <c r="C11" s="43" t="s">
        <v>670</v>
      </c>
      <c r="D11" s="46" t="s">
        <v>671</v>
      </c>
      <c r="E11" s="43" t="s">
        <v>59</v>
      </c>
      <c r="F11" s="68">
        <v>51.27</v>
      </c>
      <c r="G11" s="6"/>
      <c r="H11" s="43">
        <f t="shared" si="0"/>
        <v>0</v>
      </c>
    </row>
    <row r="12" spans="1:8" ht="11.25">
      <c r="A12" s="83"/>
      <c r="B12" s="43" t="s">
        <v>672</v>
      </c>
      <c r="C12" s="43" t="s">
        <v>673</v>
      </c>
      <c r="D12" s="46"/>
      <c r="E12" s="43"/>
      <c r="F12" s="68"/>
      <c r="G12" s="44"/>
      <c r="H12" s="43">
        <f t="shared" si="0"/>
      </c>
    </row>
    <row r="13" spans="1:8" ht="34.5">
      <c r="A13" s="83">
        <v>6</v>
      </c>
      <c r="B13" s="43" t="s">
        <v>674</v>
      </c>
      <c r="C13" s="43" t="s">
        <v>675</v>
      </c>
      <c r="D13" s="46" t="s">
        <v>676</v>
      </c>
      <c r="E13" s="43" t="s">
        <v>59</v>
      </c>
      <c r="F13" s="68">
        <v>2.2</v>
      </c>
      <c r="G13" s="6"/>
      <c r="H13" s="43">
        <f t="shared" si="0"/>
        <v>0</v>
      </c>
    </row>
    <row r="14" spans="1:8" ht="45.75">
      <c r="A14" s="83">
        <v>7</v>
      </c>
      <c r="B14" s="43" t="s">
        <v>910</v>
      </c>
      <c r="C14" s="43" t="s">
        <v>911</v>
      </c>
      <c r="D14" s="46" t="s">
        <v>912</v>
      </c>
      <c r="E14" s="43" t="s">
        <v>59</v>
      </c>
      <c r="F14" s="68">
        <v>8.73</v>
      </c>
      <c r="G14" s="6"/>
      <c r="H14" s="43">
        <f t="shared" si="0"/>
        <v>0</v>
      </c>
    </row>
    <row r="15" spans="1:8" ht="45.75">
      <c r="A15" s="83">
        <v>8</v>
      </c>
      <c r="B15" s="43" t="s">
        <v>913</v>
      </c>
      <c r="C15" s="43" t="s">
        <v>914</v>
      </c>
      <c r="D15" s="46" t="s">
        <v>912</v>
      </c>
      <c r="E15" s="43" t="s">
        <v>59</v>
      </c>
      <c r="F15" s="68">
        <v>0.7</v>
      </c>
      <c r="G15" s="6"/>
      <c r="H15" s="43">
        <f t="shared" si="0"/>
        <v>0</v>
      </c>
    </row>
    <row r="16" spans="1:8" ht="45.75">
      <c r="A16" s="83">
        <v>9</v>
      </c>
      <c r="B16" s="43" t="s">
        <v>677</v>
      </c>
      <c r="C16" s="43" t="s">
        <v>678</v>
      </c>
      <c r="D16" s="46" t="s">
        <v>679</v>
      </c>
      <c r="E16" s="43" t="s">
        <v>59</v>
      </c>
      <c r="F16" s="68">
        <v>8.94</v>
      </c>
      <c r="G16" s="6"/>
      <c r="H16" s="43">
        <f t="shared" si="0"/>
        <v>0</v>
      </c>
    </row>
    <row r="17" spans="1:8" ht="48">
      <c r="A17" s="83">
        <v>10</v>
      </c>
      <c r="B17" s="43" t="s">
        <v>915</v>
      </c>
      <c r="C17" s="43" t="s">
        <v>678</v>
      </c>
      <c r="D17" s="46" t="s">
        <v>2462</v>
      </c>
      <c r="E17" s="43" t="s">
        <v>59</v>
      </c>
      <c r="F17" s="68">
        <v>0.85</v>
      </c>
      <c r="G17" s="6"/>
      <c r="H17" s="43">
        <f t="shared" si="0"/>
        <v>0</v>
      </c>
    </row>
    <row r="18" spans="1:8" ht="34.5">
      <c r="A18" s="83"/>
      <c r="B18" s="43" t="s">
        <v>680</v>
      </c>
      <c r="C18" s="43" t="s">
        <v>681</v>
      </c>
      <c r="D18" s="46"/>
      <c r="E18" s="43"/>
      <c r="F18" s="68"/>
      <c r="G18" s="44"/>
      <c r="H18" s="43">
        <f t="shared" si="0"/>
      </c>
    </row>
    <row r="19" spans="1:8" ht="22.5">
      <c r="A19" s="83">
        <v>11</v>
      </c>
      <c r="B19" s="43" t="s">
        <v>682</v>
      </c>
      <c r="C19" s="43" t="s">
        <v>98</v>
      </c>
      <c r="D19" s="46" t="s">
        <v>916</v>
      </c>
      <c r="E19" s="43" t="s">
        <v>59</v>
      </c>
      <c r="F19" s="68">
        <v>5.42</v>
      </c>
      <c r="G19" s="6"/>
      <c r="H19" s="43">
        <f t="shared" si="0"/>
        <v>0</v>
      </c>
    </row>
    <row r="20" spans="1:8" ht="22.5">
      <c r="A20" s="83">
        <v>12</v>
      </c>
      <c r="B20" s="43" t="s">
        <v>683</v>
      </c>
      <c r="C20" s="43" t="s">
        <v>684</v>
      </c>
      <c r="D20" s="46" t="s">
        <v>690</v>
      </c>
      <c r="E20" s="43" t="s">
        <v>59</v>
      </c>
      <c r="F20" s="68">
        <v>0.97</v>
      </c>
      <c r="G20" s="6"/>
      <c r="H20" s="43">
        <f t="shared" si="0"/>
        <v>0</v>
      </c>
    </row>
    <row r="21" spans="1:8" ht="22.5">
      <c r="A21" s="83">
        <v>13</v>
      </c>
      <c r="B21" s="43" t="s">
        <v>917</v>
      </c>
      <c r="C21" s="43" t="s">
        <v>918</v>
      </c>
      <c r="D21" s="46" t="s">
        <v>685</v>
      </c>
      <c r="E21" s="43" t="s">
        <v>59</v>
      </c>
      <c r="F21" s="68">
        <v>22.8</v>
      </c>
      <c r="G21" s="6"/>
      <c r="H21" s="43">
        <f t="shared" si="0"/>
        <v>0</v>
      </c>
    </row>
    <row r="22" spans="1:8" ht="22.5">
      <c r="A22" s="83">
        <v>14</v>
      </c>
      <c r="B22" s="43" t="s">
        <v>686</v>
      </c>
      <c r="C22" s="43" t="s">
        <v>687</v>
      </c>
      <c r="D22" s="46" t="s">
        <v>685</v>
      </c>
      <c r="E22" s="43" t="s">
        <v>59</v>
      </c>
      <c r="F22" s="68">
        <v>2.16</v>
      </c>
      <c r="G22" s="6"/>
      <c r="H22" s="43">
        <f t="shared" si="0"/>
        <v>0</v>
      </c>
    </row>
    <row r="23" spans="1:8" ht="22.5">
      <c r="A23" s="83">
        <v>15</v>
      </c>
      <c r="B23" s="43" t="s">
        <v>688</v>
      </c>
      <c r="C23" s="43" t="s">
        <v>689</v>
      </c>
      <c r="D23" s="46" t="s">
        <v>690</v>
      </c>
      <c r="E23" s="43" t="s">
        <v>59</v>
      </c>
      <c r="F23" s="68">
        <v>1.03</v>
      </c>
      <c r="G23" s="6"/>
      <c r="H23" s="43">
        <f t="shared" si="0"/>
        <v>0</v>
      </c>
    </row>
    <row r="24" spans="1:8" ht="22.5">
      <c r="A24" s="83">
        <v>16</v>
      </c>
      <c r="B24" s="43" t="s">
        <v>693</v>
      </c>
      <c r="C24" s="43" t="s">
        <v>694</v>
      </c>
      <c r="D24" s="46" t="s">
        <v>685</v>
      </c>
      <c r="E24" s="43" t="s">
        <v>59</v>
      </c>
      <c r="F24" s="68">
        <v>2.4</v>
      </c>
      <c r="G24" s="6"/>
      <c r="H24" s="43">
        <f t="shared" si="0"/>
        <v>0</v>
      </c>
    </row>
    <row r="25" spans="1:8" ht="22.5">
      <c r="A25" s="83">
        <v>17</v>
      </c>
      <c r="B25" s="43" t="s">
        <v>695</v>
      </c>
      <c r="C25" s="43" t="s">
        <v>919</v>
      </c>
      <c r="D25" s="46" t="s">
        <v>916</v>
      </c>
      <c r="E25" s="43" t="s">
        <v>59</v>
      </c>
      <c r="F25" s="68">
        <v>0.94</v>
      </c>
      <c r="G25" s="6"/>
      <c r="H25" s="43">
        <f t="shared" si="0"/>
        <v>0</v>
      </c>
    </row>
    <row r="26" spans="1:8" ht="22.5">
      <c r="A26" s="83">
        <v>18</v>
      </c>
      <c r="B26" s="43" t="s">
        <v>920</v>
      </c>
      <c r="C26" s="43" t="s">
        <v>921</v>
      </c>
      <c r="D26" s="46" t="s">
        <v>922</v>
      </c>
      <c r="E26" s="43" t="s">
        <v>59</v>
      </c>
      <c r="F26" s="68">
        <v>0.17</v>
      </c>
      <c r="G26" s="6"/>
      <c r="H26" s="43">
        <f t="shared" si="0"/>
        <v>0</v>
      </c>
    </row>
    <row r="27" spans="1:8" ht="22.5">
      <c r="A27" s="83">
        <v>19</v>
      </c>
      <c r="B27" s="43" t="s">
        <v>923</v>
      </c>
      <c r="C27" s="43" t="s">
        <v>924</v>
      </c>
      <c r="D27" s="46" t="s">
        <v>922</v>
      </c>
      <c r="E27" s="43" t="s">
        <v>59</v>
      </c>
      <c r="F27" s="68">
        <v>1.37</v>
      </c>
      <c r="G27" s="6"/>
      <c r="H27" s="43">
        <f t="shared" si="0"/>
        <v>0</v>
      </c>
    </row>
    <row r="28" spans="1:8" ht="22.5">
      <c r="A28" s="83">
        <v>20</v>
      </c>
      <c r="B28" s="43" t="s">
        <v>925</v>
      </c>
      <c r="C28" s="43" t="s">
        <v>926</v>
      </c>
      <c r="D28" s="46" t="s">
        <v>690</v>
      </c>
      <c r="E28" s="43" t="s">
        <v>59</v>
      </c>
      <c r="F28" s="68">
        <v>0.58</v>
      </c>
      <c r="G28" s="6"/>
      <c r="H28" s="43">
        <f t="shared" si="0"/>
        <v>0</v>
      </c>
    </row>
    <row r="29" spans="1:8" ht="22.5">
      <c r="A29" s="83">
        <v>21</v>
      </c>
      <c r="B29" s="43" t="s">
        <v>697</v>
      </c>
      <c r="C29" s="43" t="s">
        <v>698</v>
      </c>
      <c r="D29" s="46" t="s">
        <v>685</v>
      </c>
      <c r="E29" s="43" t="s">
        <v>59</v>
      </c>
      <c r="F29" s="68">
        <v>3.95</v>
      </c>
      <c r="G29" s="6"/>
      <c r="H29" s="43">
        <f t="shared" si="0"/>
        <v>0</v>
      </c>
    </row>
    <row r="30" spans="1:8" ht="22.5">
      <c r="A30" s="83">
        <v>22</v>
      </c>
      <c r="B30" s="43" t="s">
        <v>699</v>
      </c>
      <c r="C30" s="43" t="s">
        <v>700</v>
      </c>
      <c r="D30" s="46" t="s">
        <v>690</v>
      </c>
      <c r="E30" s="43" t="s">
        <v>59</v>
      </c>
      <c r="F30" s="68">
        <v>0.72</v>
      </c>
      <c r="G30" s="6"/>
      <c r="H30" s="43">
        <f t="shared" si="0"/>
        <v>0</v>
      </c>
    </row>
    <row r="31" spans="1:8" ht="60">
      <c r="A31" s="83">
        <v>23</v>
      </c>
      <c r="B31" s="43" t="s">
        <v>703</v>
      </c>
      <c r="C31" s="43" t="s">
        <v>704</v>
      </c>
      <c r="D31" s="46" t="s">
        <v>933</v>
      </c>
      <c r="E31" s="43" t="s">
        <v>1</v>
      </c>
      <c r="F31" s="68">
        <v>23.12</v>
      </c>
      <c r="G31" s="6"/>
      <c r="H31" s="43">
        <f t="shared" si="0"/>
        <v>0</v>
      </c>
    </row>
    <row r="32" spans="1:8" ht="22.5">
      <c r="A32" s="83">
        <v>24</v>
      </c>
      <c r="B32" s="25" t="s">
        <v>708</v>
      </c>
      <c r="C32" s="29" t="s">
        <v>709</v>
      </c>
      <c r="D32" s="5" t="s">
        <v>690</v>
      </c>
      <c r="E32" s="25" t="s">
        <v>59</v>
      </c>
      <c r="F32" s="68">
        <v>0.84</v>
      </c>
      <c r="G32" s="6"/>
      <c r="H32" s="43">
        <f t="shared" si="0"/>
        <v>0</v>
      </c>
    </row>
    <row r="33" spans="1:8" ht="36">
      <c r="A33" s="83">
        <v>25</v>
      </c>
      <c r="B33" s="73" t="s">
        <v>710</v>
      </c>
      <c r="C33" s="73" t="s">
        <v>711</v>
      </c>
      <c r="D33" s="53" t="s">
        <v>715</v>
      </c>
      <c r="E33" s="28" t="s">
        <v>713</v>
      </c>
      <c r="F33" s="68">
        <v>9</v>
      </c>
      <c r="G33" s="6"/>
      <c r="H33" s="43">
        <f t="shared" si="0"/>
        <v>0</v>
      </c>
    </row>
    <row r="34" spans="1:8" ht="36">
      <c r="A34" s="83">
        <v>26</v>
      </c>
      <c r="B34" s="73" t="s">
        <v>714</v>
      </c>
      <c r="C34" s="73" t="s">
        <v>711</v>
      </c>
      <c r="D34" s="53" t="s">
        <v>717</v>
      </c>
      <c r="E34" s="28" t="s">
        <v>713</v>
      </c>
      <c r="F34" s="68">
        <v>1.98</v>
      </c>
      <c r="G34" s="6"/>
      <c r="H34" s="43">
        <f t="shared" si="0"/>
        <v>0</v>
      </c>
    </row>
    <row r="35" spans="1:8" ht="36">
      <c r="A35" s="83">
        <v>27</v>
      </c>
      <c r="B35" s="73" t="s">
        <v>716</v>
      </c>
      <c r="C35" s="73" t="s">
        <v>711</v>
      </c>
      <c r="D35" s="53" t="s">
        <v>719</v>
      </c>
      <c r="E35" s="28" t="s">
        <v>713</v>
      </c>
      <c r="F35" s="68">
        <v>0.31</v>
      </c>
      <c r="G35" s="6"/>
      <c r="H35" s="43">
        <f t="shared" si="0"/>
        <v>0</v>
      </c>
    </row>
    <row r="36" spans="1:8" ht="36">
      <c r="A36" s="83">
        <v>28</v>
      </c>
      <c r="B36" s="73" t="s">
        <v>718</v>
      </c>
      <c r="C36" s="73" t="s">
        <v>711</v>
      </c>
      <c r="D36" s="53" t="s">
        <v>721</v>
      </c>
      <c r="E36" s="28" t="s">
        <v>713</v>
      </c>
      <c r="F36" s="68">
        <v>0.58</v>
      </c>
      <c r="G36" s="6"/>
      <c r="H36" s="43">
        <f t="shared" si="0"/>
        <v>0</v>
      </c>
    </row>
    <row r="37" spans="1:8" ht="24">
      <c r="A37" s="83">
        <v>29</v>
      </c>
      <c r="B37" s="73" t="s">
        <v>720</v>
      </c>
      <c r="C37" s="73" t="s">
        <v>711</v>
      </c>
      <c r="D37" s="53" t="s">
        <v>723</v>
      </c>
      <c r="E37" s="28" t="s">
        <v>713</v>
      </c>
      <c r="F37" s="68">
        <v>0.09</v>
      </c>
      <c r="G37" s="6"/>
      <c r="H37" s="43">
        <f t="shared" si="0"/>
        <v>0</v>
      </c>
    </row>
    <row r="38" spans="1:8" ht="24">
      <c r="A38" s="83">
        <v>30</v>
      </c>
      <c r="B38" s="73" t="s">
        <v>724</v>
      </c>
      <c r="C38" s="73" t="s">
        <v>725</v>
      </c>
      <c r="D38" s="53" t="s">
        <v>726</v>
      </c>
      <c r="E38" s="28" t="s">
        <v>256</v>
      </c>
      <c r="F38" s="68">
        <v>60</v>
      </c>
      <c r="G38" s="6"/>
      <c r="H38" s="43">
        <f t="shared" si="0"/>
        <v>0</v>
      </c>
    </row>
    <row r="39" spans="1:8" ht="12">
      <c r="A39" s="83"/>
      <c r="B39" s="73" t="s">
        <v>736</v>
      </c>
      <c r="C39" s="73" t="s">
        <v>737</v>
      </c>
      <c r="D39" s="53"/>
      <c r="E39" s="28"/>
      <c r="F39" s="68"/>
      <c r="G39" s="44"/>
      <c r="H39" s="43">
        <f t="shared" si="0"/>
      </c>
    </row>
    <row r="40" spans="1:8" ht="60">
      <c r="A40" s="83">
        <v>31</v>
      </c>
      <c r="B40" s="73" t="s">
        <v>927</v>
      </c>
      <c r="C40" s="73" t="s">
        <v>928</v>
      </c>
      <c r="D40" s="55" t="s">
        <v>2378</v>
      </c>
      <c r="E40" s="28" t="s">
        <v>741</v>
      </c>
      <c r="F40" s="68">
        <v>1</v>
      </c>
      <c r="G40" s="6"/>
      <c r="H40" s="43">
        <f t="shared" si="0"/>
        <v>0</v>
      </c>
    </row>
    <row r="41" spans="1:8" ht="48">
      <c r="A41" s="83">
        <v>32</v>
      </c>
      <c r="B41" s="73" t="s">
        <v>929</v>
      </c>
      <c r="C41" s="73" t="s">
        <v>930</v>
      </c>
      <c r="D41" s="53" t="s">
        <v>931</v>
      </c>
      <c r="E41" s="28" t="s">
        <v>741</v>
      </c>
      <c r="F41" s="68">
        <v>1</v>
      </c>
      <c r="G41" s="6"/>
      <c r="H41" s="43">
        <f t="shared" si="0"/>
        <v>0</v>
      </c>
    </row>
    <row r="42" spans="1:8" ht="60">
      <c r="A42" s="83">
        <v>33</v>
      </c>
      <c r="B42" s="73" t="s">
        <v>932</v>
      </c>
      <c r="C42" s="73" t="s">
        <v>928</v>
      </c>
      <c r="D42" s="54" t="s">
        <v>941</v>
      </c>
      <c r="E42" s="28" t="s">
        <v>741</v>
      </c>
      <c r="F42" s="68">
        <v>1</v>
      </c>
      <c r="G42" s="6"/>
      <c r="H42" s="43">
        <f t="shared" si="0"/>
        <v>0</v>
      </c>
    </row>
    <row r="43" spans="1:8" ht="48">
      <c r="A43" s="83">
        <v>34</v>
      </c>
      <c r="B43" s="73" t="s">
        <v>934</v>
      </c>
      <c r="C43" s="73" t="s">
        <v>935</v>
      </c>
      <c r="D43" s="53" t="s">
        <v>936</v>
      </c>
      <c r="E43" s="28" t="s">
        <v>741</v>
      </c>
      <c r="F43" s="68">
        <v>1</v>
      </c>
      <c r="G43" s="6"/>
      <c r="H43" s="43">
        <f t="shared" si="0"/>
        <v>0</v>
      </c>
    </row>
    <row r="44" spans="1:8" ht="36">
      <c r="A44" s="83">
        <v>35</v>
      </c>
      <c r="B44" s="73" t="s">
        <v>742</v>
      </c>
      <c r="C44" s="73" t="s">
        <v>743</v>
      </c>
      <c r="D44" s="53" t="s">
        <v>937</v>
      </c>
      <c r="E44" s="28" t="s">
        <v>1</v>
      </c>
      <c r="F44" s="68">
        <v>9.54</v>
      </c>
      <c r="G44" s="6"/>
      <c r="H44" s="43">
        <f t="shared" si="0"/>
        <v>0</v>
      </c>
    </row>
    <row r="45" spans="1:8" ht="22.5">
      <c r="A45" s="83"/>
      <c r="B45" s="73" t="s">
        <v>745</v>
      </c>
      <c r="C45" s="73" t="s">
        <v>746</v>
      </c>
      <c r="D45" s="53"/>
      <c r="E45" s="28"/>
      <c r="F45" s="68"/>
      <c r="G45" s="44"/>
      <c r="H45" s="43">
        <f t="shared" si="0"/>
      </c>
    </row>
    <row r="46" spans="1:8" ht="132">
      <c r="A46" s="83">
        <v>36</v>
      </c>
      <c r="B46" s="73" t="s">
        <v>747</v>
      </c>
      <c r="C46" s="73" t="s">
        <v>748</v>
      </c>
      <c r="D46" s="53" t="s">
        <v>938</v>
      </c>
      <c r="E46" s="28" t="s">
        <v>1</v>
      </c>
      <c r="F46" s="68">
        <v>22.55</v>
      </c>
      <c r="G46" s="6"/>
      <c r="H46" s="43">
        <f t="shared" si="0"/>
        <v>0</v>
      </c>
    </row>
    <row r="47" spans="1:8" ht="108">
      <c r="A47" s="83">
        <v>37</v>
      </c>
      <c r="B47" s="73" t="s">
        <v>750</v>
      </c>
      <c r="C47" s="73" t="s">
        <v>751</v>
      </c>
      <c r="D47" s="53" t="s">
        <v>939</v>
      </c>
      <c r="E47" s="28" t="s">
        <v>1</v>
      </c>
      <c r="F47" s="68">
        <v>28.29</v>
      </c>
      <c r="G47" s="6"/>
      <c r="H47" s="43">
        <f t="shared" si="0"/>
        <v>0</v>
      </c>
    </row>
    <row r="48" spans="1:8" ht="72">
      <c r="A48" s="83">
        <v>38</v>
      </c>
      <c r="B48" s="73" t="s">
        <v>754</v>
      </c>
      <c r="C48" s="73" t="s">
        <v>940</v>
      </c>
      <c r="D48" s="54" t="s">
        <v>950</v>
      </c>
      <c r="E48" s="28" t="s">
        <v>1</v>
      </c>
      <c r="F48" s="68">
        <v>2.52</v>
      </c>
      <c r="G48" s="6"/>
      <c r="H48" s="43">
        <f t="shared" si="0"/>
        <v>0</v>
      </c>
    </row>
    <row r="49" spans="1:8" ht="108">
      <c r="A49" s="83">
        <v>39</v>
      </c>
      <c r="B49" s="73" t="s">
        <v>942</v>
      </c>
      <c r="C49" s="73" t="s">
        <v>940</v>
      </c>
      <c r="D49" s="53" t="s">
        <v>943</v>
      </c>
      <c r="E49" s="28" t="s">
        <v>1</v>
      </c>
      <c r="F49" s="68">
        <v>15.4</v>
      </c>
      <c r="G49" s="6"/>
      <c r="H49" s="43">
        <f t="shared" si="0"/>
        <v>0</v>
      </c>
    </row>
    <row r="50" spans="1:8" ht="36">
      <c r="A50" s="83">
        <v>40</v>
      </c>
      <c r="B50" s="73" t="s">
        <v>756</v>
      </c>
      <c r="C50" s="73" t="s">
        <v>757</v>
      </c>
      <c r="D50" s="53" t="s">
        <v>758</v>
      </c>
      <c r="E50" s="28" t="s">
        <v>256</v>
      </c>
      <c r="F50" s="68">
        <v>1</v>
      </c>
      <c r="G50" s="6"/>
      <c r="H50" s="43">
        <f t="shared" si="0"/>
        <v>0</v>
      </c>
    </row>
    <row r="51" spans="1:8" ht="36">
      <c r="A51" s="83">
        <v>41</v>
      </c>
      <c r="B51" s="73" t="s">
        <v>944</v>
      </c>
      <c r="C51" s="73" t="s">
        <v>945</v>
      </c>
      <c r="D51" s="53" t="s">
        <v>946</v>
      </c>
      <c r="E51" s="28" t="s">
        <v>1</v>
      </c>
      <c r="F51" s="68">
        <v>41.76</v>
      </c>
      <c r="G51" s="6"/>
      <c r="H51" s="43">
        <f t="shared" si="0"/>
        <v>0</v>
      </c>
    </row>
    <row r="52" spans="1:8" ht="48">
      <c r="A52" s="83">
        <v>42</v>
      </c>
      <c r="B52" s="73" t="s">
        <v>759</v>
      </c>
      <c r="C52" s="73" t="s">
        <v>760</v>
      </c>
      <c r="D52" s="53" t="s">
        <v>761</v>
      </c>
      <c r="E52" s="28" t="s">
        <v>1</v>
      </c>
      <c r="F52" s="68">
        <v>4</v>
      </c>
      <c r="G52" s="6"/>
      <c r="H52" s="43">
        <f t="shared" si="0"/>
        <v>0</v>
      </c>
    </row>
    <row r="53" spans="1:8" ht="48">
      <c r="A53" s="83">
        <v>43</v>
      </c>
      <c r="B53" s="73" t="s">
        <v>947</v>
      </c>
      <c r="C53" s="73" t="s">
        <v>948</v>
      </c>
      <c r="D53" s="53" t="s">
        <v>949</v>
      </c>
      <c r="E53" s="28" t="s">
        <v>1</v>
      </c>
      <c r="F53" s="68">
        <v>5.16</v>
      </c>
      <c r="G53" s="6"/>
      <c r="H53" s="43">
        <f t="shared" si="0"/>
        <v>0</v>
      </c>
    </row>
    <row r="54" spans="1:8" ht="22.5">
      <c r="A54" s="83"/>
      <c r="B54" s="73" t="s">
        <v>762</v>
      </c>
      <c r="C54" s="73" t="s">
        <v>763</v>
      </c>
      <c r="D54" s="53"/>
      <c r="E54" s="28"/>
      <c r="F54" s="68"/>
      <c r="G54" s="44"/>
      <c r="H54" s="43">
        <f t="shared" si="0"/>
      </c>
    </row>
    <row r="55" spans="1:8" ht="48">
      <c r="A55" s="83">
        <v>44</v>
      </c>
      <c r="B55" s="73" t="s">
        <v>764</v>
      </c>
      <c r="C55" s="73" t="s">
        <v>765</v>
      </c>
      <c r="D55" s="54" t="s">
        <v>2375</v>
      </c>
      <c r="E55" s="28" t="s">
        <v>1</v>
      </c>
      <c r="F55" s="68">
        <v>10.09</v>
      </c>
      <c r="G55" s="6"/>
      <c r="H55" s="43">
        <f t="shared" si="0"/>
        <v>0</v>
      </c>
    </row>
    <row r="56" spans="1:8" ht="60">
      <c r="A56" s="83">
        <v>45</v>
      </c>
      <c r="B56" s="73" t="s">
        <v>767</v>
      </c>
      <c r="C56" s="73" t="s">
        <v>765</v>
      </c>
      <c r="D56" s="53" t="s">
        <v>768</v>
      </c>
      <c r="E56" s="28" t="s">
        <v>1</v>
      </c>
      <c r="F56" s="68">
        <v>8.6</v>
      </c>
      <c r="G56" s="6"/>
      <c r="H56" s="43">
        <f t="shared" si="0"/>
        <v>0</v>
      </c>
    </row>
    <row r="57" spans="1:8" ht="84">
      <c r="A57" s="83">
        <v>46</v>
      </c>
      <c r="B57" s="73" t="s">
        <v>951</v>
      </c>
      <c r="C57" s="73" t="s">
        <v>952</v>
      </c>
      <c r="D57" s="53" t="s">
        <v>953</v>
      </c>
      <c r="E57" s="28" t="s">
        <v>1</v>
      </c>
      <c r="F57" s="68">
        <v>61.9</v>
      </c>
      <c r="G57" s="6"/>
      <c r="H57" s="43">
        <f t="shared" si="0"/>
        <v>0</v>
      </c>
    </row>
    <row r="58" spans="1:8" ht="22.5">
      <c r="A58" s="83"/>
      <c r="B58" s="73" t="s">
        <v>769</v>
      </c>
      <c r="C58" s="73" t="s">
        <v>770</v>
      </c>
      <c r="D58" s="53"/>
      <c r="E58" s="28"/>
      <c r="F58" s="68"/>
      <c r="G58" s="44"/>
      <c r="H58" s="43">
        <f t="shared" si="0"/>
      </c>
    </row>
    <row r="59" spans="1:8" ht="180">
      <c r="A59" s="83">
        <v>47</v>
      </c>
      <c r="B59" s="73" t="s">
        <v>954</v>
      </c>
      <c r="C59" s="73" t="s">
        <v>955</v>
      </c>
      <c r="D59" s="54" t="s">
        <v>956</v>
      </c>
      <c r="E59" s="28" t="s">
        <v>1</v>
      </c>
      <c r="F59" s="68">
        <v>16.01</v>
      </c>
      <c r="G59" s="6"/>
      <c r="H59" s="43">
        <f t="shared" si="0"/>
        <v>0</v>
      </c>
    </row>
    <row r="60" spans="1:8" ht="180">
      <c r="A60" s="83">
        <v>48</v>
      </c>
      <c r="B60" s="73" t="s">
        <v>957</v>
      </c>
      <c r="C60" s="73" t="s">
        <v>955</v>
      </c>
      <c r="D60" s="54" t="s">
        <v>964</v>
      </c>
      <c r="E60" s="28" t="s">
        <v>1</v>
      </c>
      <c r="F60" s="68">
        <v>2.88</v>
      </c>
      <c r="G60" s="6"/>
      <c r="H60" s="43">
        <f t="shared" si="0"/>
        <v>0</v>
      </c>
    </row>
    <row r="61" spans="1:8" ht="108">
      <c r="A61" s="83">
        <v>49</v>
      </c>
      <c r="B61" s="73" t="s">
        <v>958</v>
      </c>
      <c r="C61" s="73" t="s">
        <v>959</v>
      </c>
      <c r="D61" s="53" t="s">
        <v>960</v>
      </c>
      <c r="E61" s="28" t="s">
        <v>1</v>
      </c>
      <c r="F61" s="68">
        <v>1.63</v>
      </c>
      <c r="G61" s="6"/>
      <c r="H61" s="43">
        <f t="shared" si="0"/>
        <v>0</v>
      </c>
    </row>
    <row r="62" spans="1:8" ht="34.5">
      <c r="A62" s="83"/>
      <c r="B62" s="73" t="s">
        <v>777</v>
      </c>
      <c r="C62" s="73" t="s">
        <v>778</v>
      </c>
      <c r="D62" s="53"/>
      <c r="E62" s="28"/>
      <c r="F62" s="68"/>
      <c r="G62" s="44"/>
      <c r="H62" s="43">
        <f t="shared" si="0"/>
      </c>
    </row>
    <row r="63" spans="1:8" ht="120">
      <c r="A63" s="83">
        <v>50</v>
      </c>
      <c r="B63" s="73" t="s">
        <v>779</v>
      </c>
      <c r="C63" s="73" t="s">
        <v>780</v>
      </c>
      <c r="D63" s="53" t="s">
        <v>961</v>
      </c>
      <c r="E63" s="28" t="s">
        <v>1</v>
      </c>
      <c r="F63" s="68">
        <v>59.16</v>
      </c>
      <c r="G63" s="6"/>
      <c r="H63" s="43">
        <f t="shared" si="0"/>
        <v>0</v>
      </c>
    </row>
    <row r="64" spans="1:8" ht="144">
      <c r="A64" s="83">
        <v>51</v>
      </c>
      <c r="B64" s="73" t="s">
        <v>962</v>
      </c>
      <c r="C64" s="73" t="s">
        <v>963</v>
      </c>
      <c r="D64" s="54" t="s">
        <v>967</v>
      </c>
      <c r="E64" s="28" t="s">
        <v>1</v>
      </c>
      <c r="F64" s="68">
        <v>26.45</v>
      </c>
      <c r="G64" s="6"/>
      <c r="H64" s="43">
        <f t="shared" si="0"/>
        <v>0</v>
      </c>
    </row>
    <row r="65" spans="1:8" ht="216">
      <c r="A65" s="83">
        <v>52</v>
      </c>
      <c r="B65" s="73" t="s">
        <v>784</v>
      </c>
      <c r="C65" s="73" t="s">
        <v>785</v>
      </c>
      <c r="D65" s="53" t="s">
        <v>965</v>
      </c>
      <c r="E65" s="28" t="s">
        <v>1</v>
      </c>
      <c r="F65" s="68">
        <v>14.79</v>
      </c>
      <c r="G65" s="6"/>
      <c r="H65" s="43">
        <f t="shared" si="0"/>
        <v>0</v>
      </c>
    </row>
    <row r="66" spans="1:8" ht="180">
      <c r="A66" s="83">
        <v>53</v>
      </c>
      <c r="B66" s="73" t="s">
        <v>966</v>
      </c>
      <c r="C66" s="73" t="s">
        <v>785</v>
      </c>
      <c r="D66" s="54" t="s">
        <v>980</v>
      </c>
      <c r="E66" s="28" t="s">
        <v>1</v>
      </c>
      <c r="F66" s="68">
        <v>34.2</v>
      </c>
      <c r="G66" s="6"/>
      <c r="H66" s="43">
        <f t="shared" si="0"/>
        <v>0</v>
      </c>
    </row>
    <row r="67" spans="1:8" ht="36">
      <c r="A67" s="83">
        <v>54</v>
      </c>
      <c r="B67" s="73" t="s">
        <v>968</v>
      </c>
      <c r="C67" s="73" t="s">
        <v>969</v>
      </c>
      <c r="D67" s="53" t="s">
        <v>970</v>
      </c>
      <c r="E67" s="28" t="s">
        <v>713</v>
      </c>
      <c r="F67" s="68">
        <v>0.08</v>
      </c>
      <c r="G67" s="6"/>
      <c r="H67" s="43">
        <f t="shared" si="0"/>
        <v>0</v>
      </c>
    </row>
    <row r="68" spans="1:8" ht="36">
      <c r="A68" s="83">
        <v>55</v>
      </c>
      <c r="B68" s="73" t="s">
        <v>971</v>
      </c>
      <c r="C68" s="73" t="s">
        <v>969</v>
      </c>
      <c r="D68" s="53" t="s">
        <v>972</v>
      </c>
      <c r="E68" s="28" t="s">
        <v>713</v>
      </c>
      <c r="F68" s="68">
        <v>0.66</v>
      </c>
      <c r="G68" s="6"/>
      <c r="H68" s="43">
        <f t="shared" si="0"/>
        <v>0</v>
      </c>
    </row>
    <row r="69" spans="1:8" ht="156">
      <c r="A69" s="83">
        <v>56</v>
      </c>
      <c r="B69" s="73" t="s">
        <v>973</v>
      </c>
      <c r="C69" s="73" t="s">
        <v>974</v>
      </c>
      <c r="D69" s="53" t="s">
        <v>975</v>
      </c>
      <c r="E69" s="28" t="s">
        <v>1</v>
      </c>
      <c r="F69" s="68">
        <v>3.36</v>
      </c>
      <c r="G69" s="6"/>
      <c r="H69" s="43">
        <f t="shared" si="0"/>
        <v>0</v>
      </c>
    </row>
    <row r="70" spans="1:8" ht="12">
      <c r="A70" s="83"/>
      <c r="B70" s="73" t="s">
        <v>976</v>
      </c>
      <c r="C70" s="73" t="s">
        <v>977</v>
      </c>
      <c r="D70" s="53"/>
      <c r="E70" s="28"/>
      <c r="F70" s="68"/>
      <c r="G70" s="44"/>
      <c r="H70" s="43">
        <f aca="true" t="shared" si="1" ref="H70:H133">IF(F70="","",ROUND(ROUND(F70,2)*G70,2))</f>
      </c>
    </row>
    <row r="71" spans="1:8" ht="156">
      <c r="A71" s="83">
        <v>57</v>
      </c>
      <c r="B71" s="73" t="s">
        <v>978</v>
      </c>
      <c r="C71" s="73" t="s">
        <v>979</v>
      </c>
      <c r="D71" s="54" t="s">
        <v>987</v>
      </c>
      <c r="E71" s="28" t="s">
        <v>1</v>
      </c>
      <c r="F71" s="68">
        <v>2.87</v>
      </c>
      <c r="G71" s="6"/>
      <c r="H71" s="43">
        <f t="shared" si="1"/>
        <v>0</v>
      </c>
    </row>
    <row r="72" spans="1:8" ht="22.5">
      <c r="A72" s="83"/>
      <c r="B72" s="73" t="s">
        <v>787</v>
      </c>
      <c r="C72" s="73" t="s">
        <v>788</v>
      </c>
      <c r="D72" s="53"/>
      <c r="E72" s="28"/>
      <c r="F72" s="68"/>
      <c r="G72" s="44"/>
      <c r="H72" s="43">
        <f t="shared" si="1"/>
      </c>
    </row>
    <row r="73" spans="1:8" ht="48">
      <c r="A73" s="83">
        <v>58</v>
      </c>
      <c r="B73" s="73" t="s">
        <v>792</v>
      </c>
      <c r="C73" s="73" t="s">
        <v>790</v>
      </c>
      <c r="D73" s="53" t="s">
        <v>981</v>
      </c>
      <c r="E73" s="28" t="s">
        <v>1</v>
      </c>
      <c r="F73" s="68">
        <v>59.16</v>
      </c>
      <c r="G73" s="6"/>
      <c r="H73" s="43">
        <f t="shared" si="1"/>
        <v>0</v>
      </c>
    </row>
    <row r="74" spans="1:8" ht="72">
      <c r="A74" s="83">
        <v>59</v>
      </c>
      <c r="B74" s="73" t="s">
        <v>982</v>
      </c>
      <c r="C74" s="73" t="s">
        <v>790</v>
      </c>
      <c r="D74" s="53" t="s">
        <v>983</v>
      </c>
      <c r="E74" s="28" t="s">
        <v>1</v>
      </c>
      <c r="F74" s="68">
        <v>15.76</v>
      </c>
      <c r="G74" s="6"/>
      <c r="H74" s="43">
        <f t="shared" si="1"/>
        <v>0</v>
      </c>
    </row>
    <row r="75" spans="1:8" ht="12">
      <c r="A75" s="83"/>
      <c r="B75" s="73"/>
      <c r="C75" s="73" t="s">
        <v>800</v>
      </c>
      <c r="D75" s="53"/>
      <c r="E75" s="28"/>
      <c r="F75" s="68"/>
      <c r="G75" s="44"/>
      <c r="H75" s="43">
        <f t="shared" si="1"/>
      </c>
    </row>
    <row r="76" spans="1:8" ht="24">
      <c r="A76" s="83">
        <v>60</v>
      </c>
      <c r="B76" s="73" t="s">
        <v>801</v>
      </c>
      <c r="C76" s="73" t="s">
        <v>984</v>
      </c>
      <c r="D76" s="53" t="s">
        <v>985</v>
      </c>
      <c r="E76" s="28" t="s">
        <v>986</v>
      </c>
      <c r="F76" s="68">
        <v>1</v>
      </c>
      <c r="G76" s="6"/>
      <c r="H76" s="43">
        <f t="shared" si="1"/>
        <v>0</v>
      </c>
    </row>
    <row r="77" spans="1:8" ht="15" customHeight="1">
      <c r="A77" s="83"/>
      <c r="B77" s="112" t="s">
        <v>2463</v>
      </c>
      <c r="C77" s="113"/>
      <c r="D77" s="53"/>
      <c r="E77" s="28"/>
      <c r="F77" s="68"/>
      <c r="G77" s="44"/>
      <c r="H77" s="43">
        <f t="shared" si="1"/>
      </c>
    </row>
    <row r="78" spans="1:8" ht="72">
      <c r="A78" s="83">
        <v>1</v>
      </c>
      <c r="B78" s="73" t="s">
        <v>803</v>
      </c>
      <c r="C78" s="73" t="s">
        <v>804</v>
      </c>
      <c r="D78" s="53" t="s">
        <v>988</v>
      </c>
      <c r="E78" s="28" t="s">
        <v>78</v>
      </c>
      <c r="F78" s="68">
        <v>8</v>
      </c>
      <c r="G78" s="6"/>
      <c r="H78" s="43">
        <f t="shared" si="1"/>
        <v>0</v>
      </c>
    </row>
    <row r="79" spans="1:8" ht="72">
      <c r="A79" s="83">
        <v>2</v>
      </c>
      <c r="B79" s="73" t="s">
        <v>989</v>
      </c>
      <c r="C79" s="73" t="s">
        <v>804</v>
      </c>
      <c r="D79" s="53" t="s">
        <v>990</v>
      </c>
      <c r="E79" s="28" t="s">
        <v>78</v>
      </c>
      <c r="F79" s="68">
        <v>2</v>
      </c>
      <c r="G79" s="6"/>
      <c r="H79" s="43">
        <f t="shared" si="1"/>
        <v>0</v>
      </c>
    </row>
    <row r="80" spans="1:8" ht="72">
      <c r="A80" s="83">
        <v>3</v>
      </c>
      <c r="B80" s="73" t="s">
        <v>991</v>
      </c>
      <c r="C80" s="73" t="s">
        <v>804</v>
      </c>
      <c r="D80" s="53" t="s">
        <v>992</v>
      </c>
      <c r="E80" s="28" t="s">
        <v>78</v>
      </c>
      <c r="F80" s="68">
        <v>5</v>
      </c>
      <c r="G80" s="6"/>
      <c r="H80" s="43">
        <f t="shared" si="1"/>
        <v>0</v>
      </c>
    </row>
    <row r="81" spans="1:8" ht="24">
      <c r="A81" s="83">
        <v>4</v>
      </c>
      <c r="B81" s="73" t="s">
        <v>822</v>
      </c>
      <c r="C81" s="73" t="s">
        <v>823</v>
      </c>
      <c r="D81" s="53" t="s">
        <v>993</v>
      </c>
      <c r="E81" s="28" t="s">
        <v>825</v>
      </c>
      <c r="F81" s="68">
        <v>2</v>
      </c>
      <c r="G81" s="6"/>
      <c r="H81" s="43">
        <f t="shared" si="1"/>
        <v>0</v>
      </c>
    </row>
    <row r="82" spans="1:8" ht="24">
      <c r="A82" s="83">
        <v>5</v>
      </c>
      <c r="B82" s="73" t="s">
        <v>882</v>
      </c>
      <c r="C82" s="73" t="s">
        <v>883</v>
      </c>
      <c r="D82" s="53" t="s">
        <v>816</v>
      </c>
      <c r="E82" s="28" t="s">
        <v>256</v>
      </c>
      <c r="F82" s="68">
        <v>1</v>
      </c>
      <c r="G82" s="6"/>
      <c r="H82" s="43">
        <f t="shared" si="1"/>
        <v>0</v>
      </c>
    </row>
    <row r="83" spans="1:8" ht="24">
      <c r="A83" s="83">
        <v>6</v>
      </c>
      <c r="B83" s="73" t="s">
        <v>885</v>
      </c>
      <c r="C83" s="73" t="s">
        <v>883</v>
      </c>
      <c r="D83" s="53" t="s">
        <v>818</v>
      </c>
      <c r="E83" s="28" t="s">
        <v>256</v>
      </c>
      <c r="F83" s="68">
        <v>1</v>
      </c>
      <c r="G83" s="6"/>
      <c r="H83" s="43">
        <f t="shared" si="1"/>
        <v>0</v>
      </c>
    </row>
    <row r="84" spans="1:8" ht="12">
      <c r="A84" s="83">
        <v>7</v>
      </c>
      <c r="B84" s="73" t="s">
        <v>819</v>
      </c>
      <c r="C84" s="73" t="s">
        <v>820</v>
      </c>
      <c r="D84" s="53" t="s">
        <v>821</v>
      </c>
      <c r="E84" s="28" t="s">
        <v>256</v>
      </c>
      <c r="F84" s="68">
        <v>1</v>
      </c>
      <c r="G84" s="6"/>
      <c r="H84" s="43">
        <f t="shared" si="1"/>
        <v>0</v>
      </c>
    </row>
    <row r="85" spans="1:8" ht="24">
      <c r="A85" s="83">
        <v>8</v>
      </c>
      <c r="B85" s="73" t="s">
        <v>994</v>
      </c>
      <c r="C85" s="73" t="s">
        <v>995</v>
      </c>
      <c r="D85" s="53" t="s">
        <v>996</v>
      </c>
      <c r="E85" s="28" t="s">
        <v>997</v>
      </c>
      <c r="F85" s="68">
        <v>1</v>
      </c>
      <c r="G85" s="6"/>
      <c r="H85" s="43">
        <f t="shared" si="1"/>
        <v>0</v>
      </c>
    </row>
    <row r="86" spans="1:8" ht="24">
      <c r="A86" s="83">
        <v>9</v>
      </c>
      <c r="B86" s="73" t="s">
        <v>998</v>
      </c>
      <c r="C86" s="73" t="s">
        <v>999</v>
      </c>
      <c r="D86" s="53" t="s">
        <v>1000</v>
      </c>
      <c r="E86" s="28" t="s">
        <v>997</v>
      </c>
      <c r="F86" s="68">
        <v>1</v>
      </c>
      <c r="G86" s="6"/>
      <c r="H86" s="43">
        <f t="shared" si="1"/>
        <v>0</v>
      </c>
    </row>
    <row r="87" spans="1:8" ht="48">
      <c r="A87" s="83">
        <v>10</v>
      </c>
      <c r="B87" s="73" t="s">
        <v>1001</v>
      </c>
      <c r="C87" s="73" t="s">
        <v>804</v>
      </c>
      <c r="D87" s="53" t="s">
        <v>1002</v>
      </c>
      <c r="E87" s="28" t="s">
        <v>78</v>
      </c>
      <c r="F87" s="68">
        <v>17</v>
      </c>
      <c r="G87" s="6"/>
      <c r="H87" s="43">
        <f t="shared" si="1"/>
        <v>0</v>
      </c>
    </row>
    <row r="88" spans="1:8" ht="48">
      <c r="A88" s="83">
        <v>11</v>
      </c>
      <c r="B88" s="73" t="s">
        <v>1003</v>
      </c>
      <c r="C88" s="73" t="s">
        <v>804</v>
      </c>
      <c r="D88" s="54" t="s">
        <v>1004</v>
      </c>
      <c r="E88" s="28" t="s">
        <v>78</v>
      </c>
      <c r="F88" s="68">
        <v>4</v>
      </c>
      <c r="G88" s="6"/>
      <c r="H88" s="43">
        <f t="shared" si="1"/>
        <v>0</v>
      </c>
    </row>
    <row r="89" spans="1:8" ht="24">
      <c r="A89" s="83">
        <v>12</v>
      </c>
      <c r="B89" s="73" t="s">
        <v>809</v>
      </c>
      <c r="C89" s="73" t="s">
        <v>810</v>
      </c>
      <c r="D89" s="53" t="s">
        <v>811</v>
      </c>
      <c r="E89" s="28" t="s">
        <v>256</v>
      </c>
      <c r="F89" s="68">
        <v>2</v>
      </c>
      <c r="G89" s="6"/>
      <c r="H89" s="43">
        <f t="shared" si="1"/>
        <v>0</v>
      </c>
    </row>
    <row r="90" spans="1:8" ht="12">
      <c r="A90" s="83"/>
      <c r="B90" s="112" t="s">
        <v>2464</v>
      </c>
      <c r="C90" s="122"/>
      <c r="D90" s="53"/>
      <c r="E90" s="28"/>
      <c r="F90" s="68"/>
      <c r="G90" s="44"/>
      <c r="H90" s="43">
        <f t="shared" si="1"/>
      </c>
    </row>
    <row r="91" spans="1:8" ht="36">
      <c r="A91" s="83">
        <v>1</v>
      </c>
      <c r="B91" s="73" t="s">
        <v>826</v>
      </c>
      <c r="C91" s="73" t="s">
        <v>827</v>
      </c>
      <c r="D91" s="53" t="s">
        <v>1005</v>
      </c>
      <c r="E91" s="28" t="s">
        <v>335</v>
      </c>
      <c r="F91" s="68">
        <v>1</v>
      </c>
      <c r="G91" s="6"/>
      <c r="H91" s="43">
        <f t="shared" si="1"/>
        <v>0</v>
      </c>
    </row>
    <row r="92" spans="1:8" ht="36">
      <c r="A92" s="83">
        <v>2</v>
      </c>
      <c r="B92" s="73" t="s">
        <v>829</v>
      </c>
      <c r="C92" s="73" t="s">
        <v>830</v>
      </c>
      <c r="D92" s="53" t="s">
        <v>1006</v>
      </c>
      <c r="E92" s="28" t="s">
        <v>256</v>
      </c>
      <c r="F92" s="68">
        <v>2</v>
      </c>
      <c r="G92" s="6"/>
      <c r="H92" s="43">
        <f t="shared" si="1"/>
        <v>0</v>
      </c>
    </row>
    <row r="93" spans="1:8" ht="36">
      <c r="A93" s="83">
        <v>3</v>
      </c>
      <c r="B93" s="73" t="s">
        <v>1007</v>
      </c>
      <c r="C93" s="73" t="s">
        <v>830</v>
      </c>
      <c r="D93" s="53" t="s">
        <v>1008</v>
      </c>
      <c r="E93" s="28" t="s">
        <v>256</v>
      </c>
      <c r="F93" s="68">
        <v>2</v>
      </c>
      <c r="G93" s="6"/>
      <c r="H93" s="43">
        <f t="shared" si="1"/>
        <v>0</v>
      </c>
    </row>
    <row r="94" spans="1:8" ht="36">
      <c r="A94" s="83">
        <v>4</v>
      </c>
      <c r="B94" s="73" t="s">
        <v>1009</v>
      </c>
      <c r="C94" s="73" t="s">
        <v>830</v>
      </c>
      <c r="D94" s="53" t="s">
        <v>1010</v>
      </c>
      <c r="E94" s="28" t="s">
        <v>256</v>
      </c>
      <c r="F94" s="68">
        <v>2</v>
      </c>
      <c r="G94" s="6"/>
      <c r="H94" s="43">
        <f t="shared" si="1"/>
        <v>0</v>
      </c>
    </row>
    <row r="95" spans="1:8" ht="12">
      <c r="A95" s="83">
        <v>5</v>
      </c>
      <c r="B95" s="73" t="s">
        <v>1011</v>
      </c>
      <c r="C95" s="73" t="s">
        <v>1012</v>
      </c>
      <c r="D95" s="53" t="s">
        <v>1013</v>
      </c>
      <c r="E95" s="28" t="s">
        <v>335</v>
      </c>
      <c r="F95" s="68">
        <v>1</v>
      </c>
      <c r="G95" s="6"/>
      <c r="H95" s="43">
        <f t="shared" si="1"/>
        <v>0</v>
      </c>
    </row>
    <row r="96" spans="1:8" ht="36">
      <c r="A96" s="83">
        <v>6</v>
      </c>
      <c r="B96" s="73" t="s">
        <v>832</v>
      </c>
      <c r="C96" s="73" t="s">
        <v>833</v>
      </c>
      <c r="D96" s="53" t="s">
        <v>1014</v>
      </c>
      <c r="E96" s="28" t="s">
        <v>256</v>
      </c>
      <c r="F96" s="68">
        <v>7</v>
      </c>
      <c r="G96" s="6"/>
      <c r="H96" s="43">
        <f t="shared" si="1"/>
        <v>0</v>
      </c>
    </row>
    <row r="97" spans="1:8" ht="36">
      <c r="A97" s="83">
        <v>7</v>
      </c>
      <c r="B97" s="73" t="s">
        <v>1015</v>
      </c>
      <c r="C97" s="73" t="s">
        <v>833</v>
      </c>
      <c r="D97" s="53" t="s">
        <v>1016</v>
      </c>
      <c r="E97" s="28" t="s">
        <v>256</v>
      </c>
      <c r="F97" s="68">
        <v>1</v>
      </c>
      <c r="G97" s="6"/>
      <c r="H97" s="43">
        <f t="shared" si="1"/>
        <v>0</v>
      </c>
    </row>
    <row r="98" spans="1:8" ht="36">
      <c r="A98" s="83">
        <v>8</v>
      </c>
      <c r="B98" s="73" t="s">
        <v>1017</v>
      </c>
      <c r="C98" s="73" t="s">
        <v>833</v>
      </c>
      <c r="D98" s="53" t="s">
        <v>1018</v>
      </c>
      <c r="E98" s="28" t="s">
        <v>256</v>
      </c>
      <c r="F98" s="68">
        <v>3</v>
      </c>
      <c r="G98" s="6"/>
      <c r="H98" s="43">
        <f t="shared" si="1"/>
        <v>0</v>
      </c>
    </row>
    <row r="99" spans="1:8" ht="36">
      <c r="A99" s="83">
        <v>9</v>
      </c>
      <c r="B99" s="73" t="s">
        <v>844</v>
      </c>
      <c r="C99" s="73" t="s">
        <v>845</v>
      </c>
      <c r="D99" s="53" t="s">
        <v>1019</v>
      </c>
      <c r="E99" s="28" t="s">
        <v>78</v>
      </c>
      <c r="F99" s="68">
        <v>5.28</v>
      </c>
      <c r="G99" s="6"/>
      <c r="H99" s="43">
        <f t="shared" si="1"/>
        <v>0</v>
      </c>
    </row>
    <row r="100" spans="1:8" ht="36">
      <c r="A100" s="83">
        <v>10</v>
      </c>
      <c r="B100" s="73" t="s">
        <v>847</v>
      </c>
      <c r="C100" s="73" t="s">
        <v>848</v>
      </c>
      <c r="D100" s="53" t="s">
        <v>1020</v>
      </c>
      <c r="E100" s="28" t="s">
        <v>256</v>
      </c>
      <c r="F100" s="68">
        <v>1</v>
      </c>
      <c r="G100" s="6"/>
      <c r="H100" s="43">
        <f t="shared" si="1"/>
        <v>0</v>
      </c>
    </row>
    <row r="101" spans="1:8" ht="36">
      <c r="A101" s="83">
        <v>11</v>
      </c>
      <c r="B101" s="73" t="s">
        <v>835</v>
      </c>
      <c r="C101" s="73" t="s">
        <v>836</v>
      </c>
      <c r="D101" s="53" t="s">
        <v>837</v>
      </c>
      <c r="E101" s="28" t="s">
        <v>78</v>
      </c>
      <c r="F101" s="68">
        <v>38.6</v>
      </c>
      <c r="G101" s="6"/>
      <c r="H101" s="43">
        <f t="shared" si="1"/>
        <v>0</v>
      </c>
    </row>
    <row r="102" spans="1:8" ht="36">
      <c r="A102" s="83">
        <v>12</v>
      </c>
      <c r="B102" s="73" t="s">
        <v>838</v>
      </c>
      <c r="C102" s="73" t="s">
        <v>839</v>
      </c>
      <c r="D102" s="53" t="s">
        <v>1021</v>
      </c>
      <c r="E102" s="28" t="s">
        <v>78</v>
      </c>
      <c r="F102" s="68">
        <v>13.2</v>
      </c>
      <c r="G102" s="6"/>
      <c r="H102" s="43">
        <f t="shared" si="1"/>
        <v>0</v>
      </c>
    </row>
    <row r="103" spans="1:8" ht="36">
      <c r="A103" s="83">
        <v>13</v>
      </c>
      <c r="B103" s="73" t="s">
        <v>1022</v>
      </c>
      <c r="C103" s="73" t="s">
        <v>1023</v>
      </c>
      <c r="D103" s="54" t="s">
        <v>1042</v>
      </c>
      <c r="E103" s="28" t="s">
        <v>269</v>
      </c>
      <c r="F103" s="68">
        <v>3</v>
      </c>
      <c r="G103" s="6"/>
      <c r="H103" s="43">
        <f t="shared" si="1"/>
        <v>0</v>
      </c>
    </row>
    <row r="104" spans="1:8" ht="36">
      <c r="A104" s="83">
        <v>14</v>
      </c>
      <c r="B104" s="73" t="s">
        <v>841</v>
      </c>
      <c r="C104" s="73" t="s">
        <v>842</v>
      </c>
      <c r="D104" s="53" t="s">
        <v>843</v>
      </c>
      <c r="E104" s="28" t="s">
        <v>78</v>
      </c>
      <c r="F104" s="68">
        <v>19.21</v>
      </c>
      <c r="G104" s="6"/>
      <c r="H104" s="43">
        <f t="shared" si="1"/>
        <v>0</v>
      </c>
    </row>
    <row r="105" spans="1:8" ht="24">
      <c r="A105" s="83">
        <v>15</v>
      </c>
      <c r="B105" s="73" t="s">
        <v>1024</v>
      </c>
      <c r="C105" s="73" t="s">
        <v>1025</v>
      </c>
      <c r="D105" s="53" t="s">
        <v>1026</v>
      </c>
      <c r="E105" s="28" t="s">
        <v>34</v>
      </c>
      <c r="F105" s="68">
        <v>1</v>
      </c>
      <c r="G105" s="6"/>
      <c r="H105" s="43">
        <f t="shared" si="1"/>
        <v>0</v>
      </c>
    </row>
    <row r="106" spans="1:8" ht="22.5">
      <c r="A106" s="83">
        <v>16</v>
      </c>
      <c r="B106" s="73" t="s">
        <v>1027</v>
      </c>
      <c r="C106" s="73" t="s">
        <v>1025</v>
      </c>
      <c r="D106" s="53" t="s">
        <v>1028</v>
      </c>
      <c r="E106" s="28" t="s">
        <v>34</v>
      </c>
      <c r="F106" s="68">
        <v>52</v>
      </c>
      <c r="G106" s="6"/>
      <c r="H106" s="43">
        <f t="shared" si="1"/>
        <v>0</v>
      </c>
    </row>
    <row r="107" spans="1:8" ht="48">
      <c r="A107" s="83">
        <v>17</v>
      </c>
      <c r="B107" s="73" t="s">
        <v>850</v>
      </c>
      <c r="C107" s="73" t="s">
        <v>851</v>
      </c>
      <c r="D107" s="53" t="s">
        <v>1029</v>
      </c>
      <c r="E107" s="28" t="s">
        <v>78</v>
      </c>
      <c r="F107" s="68">
        <v>71.52</v>
      </c>
      <c r="G107" s="6"/>
      <c r="H107" s="43">
        <f t="shared" si="1"/>
        <v>0</v>
      </c>
    </row>
    <row r="108" spans="1:8" ht="48">
      <c r="A108" s="83">
        <v>18</v>
      </c>
      <c r="B108" s="73" t="s">
        <v>853</v>
      </c>
      <c r="C108" s="73" t="s">
        <v>851</v>
      </c>
      <c r="D108" s="53" t="s">
        <v>1030</v>
      </c>
      <c r="E108" s="28" t="s">
        <v>78</v>
      </c>
      <c r="F108" s="68">
        <v>9.14</v>
      </c>
      <c r="G108" s="6"/>
      <c r="H108" s="43">
        <f t="shared" si="1"/>
        <v>0</v>
      </c>
    </row>
    <row r="109" spans="1:8" ht="48">
      <c r="A109" s="83">
        <v>19</v>
      </c>
      <c r="B109" s="73" t="s">
        <v>855</v>
      </c>
      <c r="C109" s="73" t="s">
        <v>856</v>
      </c>
      <c r="D109" s="53" t="s">
        <v>857</v>
      </c>
      <c r="E109" s="28" t="s">
        <v>78</v>
      </c>
      <c r="F109" s="68">
        <v>150.77</v>
      </c>
      <c r="G109" s="6"/>
      <c r="H109" s="43">
        <f t="shared" si="1"/>
        <v>0</v>
      </c>
    </row>
    <row r="110" spans="1:8" ht="48">
      <c r="A110" s="83">
        <v>20</v>
      </c>
      <c r="B110" s="73" t="s">
        <v>1031</v>
      </c>
      <c r="C110" s="73" t="s">
        <v>856</v>
      </c>
      <c r="D110" s="53" t="s">
        <v>1032</v>
      </c>
      <c r="E110" s="28" t="s">
        <v>78</v>
      </c>
      <c r="F110" s="68">
        <v>33.42</v>
      </c>
      <c r="G110" s="6"/>
      <c r="H110" s="43">
        <f t="shared" si="1"/>
        <v>0</v>
      </c>
    </row>
    <row r="111" spans="1:8" ht="48">
      <c r="A111" s="83">
        <v>21</v>
      </c>
      <c r="B111" s="73" t="s">
        <v>1033</v>
      </c>
      <c r="C111" s="73" t="s">
        <v>856</v>
      </c>
      <c r="D111" s="53" t="s">
        <v>1034</v>
      </c>
      <c r="E111" s="28" t="s">
        <v>78</v>
      </c>
      <c r="F111" s="68">
        <v>93.45</v>
      </c>
      <c r="G111" s="6"/>
      <c r="H111" s="43">
        <f t="shared" si="1"/>
        <v>0</v>
      </c>
    </row>
    <row r="112" spans="1:8" ht="12">
      <c r="A112" s="83">
        <v>22</v>
      </c>
      <c r="B112" s="73" t="s">
        <v>858</v>
      </c>
      <c r="C112" s="73" t="s">
        <v>859</v>
      </c>
      <c r="D112" s="53" t="s">
        <v>860</v>
      </c>
      <c r="E112" s="28" t="s">
        <v>256</v>
      </c>
      <c r="F112" s="68">
        <v>17</v>
      </c>
      <c r="G112" s="6"/>
      <c r="H112" s="43">
        <f t="shared" si="1"/>
        <v>0</v>
      </c>
    </row>
    <row r="113" spans="1:8" ht="12">
      <c r="A113" s="83">
        <v>23</v>
      </c>
      <c r="B113" s="73" t="s">
        <v>861</v>
      </c>
      <c r="C113" s="73" t="s">
        <v>859</v>
      </c>
      <c r="D113" s="53" t="s">
        <v>862</v>
      </c>
      <c r="E113" s="28" t="s">
        <v>256</v>
      </c>
      <c r="F113" s="68">
        <v>6</v>
      </c>
      <c r="G113" s="6"/>
      <c r="H113" s="43">
        <f t="shared" si="1"/>
        <v>0</v>
      </c>
    </row>
    <row r="114" spans="1:8" ht="36">
      <c r="A114" s="83">
        <v>24</v>
      </c>
      <c r="B114" s="73" t="s">
        <v>1035</v>
      </c>
      <c r="C114" s="73" t="s">
        <v>1036</v>
      </c>
      <c r="D114" s="53" t="s">
        <v>1037</v>
      </c>
      <c r="E114" s="28" t="s">
        <v>125</v>
      </c>
      <c r="F114" s="68">
        <v>2</v>
      </c>
      <c r="G114" s="6"/>
      <c r="H114" s="43">
        <f t="shared" si="1"/>
        <v>0</v>
      </c>
    </row>
    <row r="115" spans="1:8" ht="36">
      <c r="A115" s="83">
        <v>25</v>
      </c>
      <c r="B115" s="73" t="s">
        <v>1038</v>
      </c>
      <c r="C115" s="73" t="s">
        <v>1039</v>
      </c>
      <c r="D115" s="53" t="s">
        <v>1040</v>
      </c>
      <c r="E115" s="28" t="s">
        <v>125</v>
      </c>
      <c r="F115" s="68">
        <v>1</v>
      </c>
      <c r="G115" s="6"/>
      <c r="H115" s="43">
        <f t="shared" si="1"/>
        <v>0</v>
      </c>
    </row>
    <row r="116" spans="1:8" ht="24">
      <c r="A116" s="83">
        <v>26</v>
      </c>
      <c r="B116" s="73" t="s">
        <v>863</v>
      </c>
      <c r="C116" s="73" t="s">
        <v>864</v>
      </c>
      <c r="D116" s="53" t="s">
        <v>1041</v>
      </c>
      <c r="E116" s="28" t="s">
        <v>125</v>
      </c>
      <c r="F116" s="68">
        <v>3</v>
      </c>
      <c r="G116" s="6"/>
      <c r="H116" s="43">
        <f t="shared" si="1"/>
        <v>0</v>
      </c>
    </row>
    <row r="117" spans="1:8" ht="22.5">
      <c r="A117" s="83">
        <v>27</v>
      </c>
      <c r="B117" s="73" t="s">
        <v>866</v>
      </c>
      <c r="C117" s="73" t="s">
        <v>867</v>
      </c>
      <c r="D117" s="53" t="s">
        <v>868</v>
      </c>
      <c r="E117" s="28" t="s">
        <v>869</v>
      </c>
      <c r="F117" s="68">
        <v>1</v>
      </c>
      <c r="G117" s="6"/>
      <c r="H117" s="43">
        <f t="shared" si="1"/>
        <v>0</v>
      </c>
    </row>
    <row r="118" spans="1:8" ht="12">
      <c r="A118" s="83">
        <v>28</v>
      </c>
      <c r="B118" s="73" t="s">
        <v>870</v>
      </c>
      <c r="C118" s="73" t="s">
        <v>871</v>
      </c>
      <c r="D118" s="53" t="s">
        <v>872</v>
      </c>
      <c r="E118" s="28" t="s">
        <v>869</v>
      </c>
      <c r="F118" s="68">
        <v>1</v>
      </c>
      <c r="G118" s="6"/>
      <c r="H118" s="43">
        <f t="shared" si="1"/>
        <v>0</v>
      </c>
    </row>
    <row r="119" spans="1:8" ht="15" customHeight="1">
      <c r="A119" s="83"/>
      <c r="B119" s="112" t="s">
        <v>2465</v>
      </c>
      <c r="C119" s="113"/>
      <c r="D119" s="53"/>
      <c r="E119" s="28"/>
      <c r="F119" s="68"/>
      <c r="G119" s="44"/>
      <c r="H119" s="43">
        <f t="shared" si="1"/>
      </c>
    </row>
    <row r="120" spans="1:8" ht="22.5">
      <c r="A120" s="83"/>
      <c r="B120" s="73"/>
      <c r="C120" s="73" t="s">
        <v>1043</v>
      </c>
      <c r="D120" s="53"/>
      <c r="E120" s="28"/>
      <c r="F120" s="68"/>
      <c r="G120" s="44"/>
      <c r="H120" s="43">
        <f t="shared" si="1"/>
      </c>
    </row>
    <row r="121" spans="1:8" ht="60">
      <c r="A121" s="83">
        <v>1</v>
      </c>
      <c r="B121" s="73" t="s">
        <v>1044</v>
      </c>
      <c r="C121" s="73" t="s">
        <v>1045</v>
      </c>
      <c r="D121" s="53" t="s">
        <v>1046</v>
      </c>
      <c r="E121" s="28" t="s">
        <v>335</v>
      </c>
      <c r="F121" s="68">
        <v>1</v>
      </c>
      <c r="G121" s="6"/>
      <c r="H121" s="43">
        <f t="shared" si="1"/>
        <v>0</v>
      </c>
    </row>
    <row r="122" spans="1:8" ht="24">
      <c r="A122" s="83">
        <v>2</v>
      </c>
      <c r="B122" s="73" t="s">
        <v>1047</v>
      </c>
      <c r="C122" s="73" t="s">
        <v>1048</v>
      </c>
      <c r="D122" s="53" t="s">
        <v>1049</v>
      </c>
      <c r="E122" s="28" t="s">
        <v>256</v>
      </c>
      <c r="F122" s="68">
        <v>1</v>
      </c>
      <c r="G122" s="6"/>
      <c r="H122" s="43">
        <f t="shared" si="1"/>
        <v>0</v>
      </c>
    </row>
    <row r="123" spans="1:8" ht="24">
      <c r="A123" s="83">
        <v>3</v>
      </c>
      <c r="B123" s="73" t="s">
        <v>1050</v>
      </c>
      <c r="C123" s="73" t="s">
        <v>1051</v>
      </c>
      <c r="D123" s="53" t="s">
        <v>1052</v>
      </c>
      <c r="E123" s="28" t="s">
        <v>256</v>
      </c>
      <c r="F123" s="68">
        <v>1</v>
      </c>
      <c r="G123" s="6"/>
      <c r="H123" s="43">
        <f t="shared" si="1"/>
        <v>0</v>
      </c>
    </row>
    <row r="124" spans="1:8" ht="24">
      <c r="A124" s="83">
        <v>4</v>
      </c>
      <c r="B124" s="73" t="s">
        <v>1053</v>
      </c>
      <c r="C124" s="73" t="s">
        <v>1054</v>
      </c>
      <c r="D124" s="53" t="s">
        <v>1055</v>
      </c>
      <c r="E124" s="28" t="s">
        <v>256</v>
      </c>
      <c r="F124" s="68">
        <v>1</v>
      </c>
      <c r="G124" s="6"/>
      <c r="H124" s="43">
        <f t="shared" si="1"/>
        <v>0</v>
      </c>
    </row>
    <row r="125" spans="1:8" ht="12">
      <c r="A125" s="83">
        <v>5</v>
      </c>
      <c r="B125" s="73" t="s">
        <v>858</v>
      </c>
      <c r="C125" s="73" t="s">
        <v>859</v>
      </c>
      <c r="D125" s="53" t="s">
        <v>1056</v>
      </c>
      <c r="E125" s="28" t="s">
        <v>256</v>
      </c>
      <c r="F125" s="68">
        <v>2</v>
      </c>
      <c r="G125" s="6"/>
      <c r="H125" s="43">
        <f t="shared" si="1"/>
        <v>0</v>
      </c>
    </row>
    <row r="126" spans="1:8" ht="36">
      <c r="A126" s="83">
        <v>6</v>
      </c>
      <c r="B126" s="73" t="s">
        <v>850</v>
      </c>
      <c r="C126" s="73" t="s">
        <v>851</v>
      </c>
      <c r="D126" s="53" t="s">
        <v>1057</v>
      </c>
      <c r="E126" s="28" t="s">
        <v>78</v>
      </c>
      <c r="F126" s="68">
        <v>3.5</v>
      </c>
      <c r="G126" s="6"/>
      <c r="H126" s="43">
        <f t="shared" si="1"/>
        <v>0</v>
      </c>
    </row>
    <row r="127" spans="1:8" ht="24">
      <c r="A127" s="83">
        <v>7</v>
      </c>
      <c r="B127" s="73" t="s">
        <v>1058</v>
      </c>
      <c r="C127" s="73" t="s">
        <v>1059</v>
      </c>
      <c r="D127" s="53" t="s">
        <v>1060</v>
      </c>
      <c r="E127" s="28" t="s">
        <v>78</v>
      </c>
      <c r="F127" s="68">
        <v>9.32</v>
      </c>
      <c r="G127" s="6"/>
      <c r="H127" s="43">
        <f t="shared" si="1"/>
        <v>0</v>
      </c>
    </row>
    <row r="128" spans="1:8" ht="48">
      <c r="A128" s="83">
        <v>8</v>
      </c>
      <c r="B128" s="73" t="s">
        <v>853</v>
      </c>
      <c r="C128" s="73" t="s">
        <v>851</v>
      </c>
      <c r="D128" s="53" t="s">
        <v>1029</v>
      </c>
      <c r="E128" s="28" t="s">
        <v>78</v>
      </c>
      <c r="F128" s="68">
        <v>9.32</v>
      </c>
      <c r="G128" s="6"/>
      <c r="H128" s="43">
        <f t="shared" si="1"/>
        <v>0</v>
      </c>
    </row>
    <row r="129" spans="1:8" ht="22.5">
      <c r="A129" s="83"/>
      <c r="B129" s="73"/>
      <c r="C129" s="73" t="s">
        <v>1061</v>
      </c>
      <c r="D129" s="53"/>
      <c r="E129" s="28"/>
      <c r="F129" s="68"/>
      <c r="G129" s="44"/>
      <c r="H129" s="43">
        <f t="shared" si="1"/>
      </c>
    </row>
    <row r="130" spans="1:8" ht="24">
      <c r="A130" s="83">
        <v>9</v>
      </c>
      <c r="B130" s="73" t="s">
        <v>1062</v>
      </c>
      <c r="C130" s="73" t="s">
        <v>1051</v>
      </c>
      <c r="D130" s="53" t="s">
        <v>1063</v>
      </c>
      <c r="E130" s="28" t="s">
        <v>256</v>
      </c>
      <c r="F130" s="68">
        <v>1</v>
      </c>
      <c r="G130" s="6"/>
      <c r="H130" s="43">
        <f t="shared" si="1"/>
        <v>0</v>
      </c>
    </row>
    <row r="131" spans="1:8" ht="12">
      <c r="A131" s="83">
        <v>10</v>
      </c>
      <c r="B131" s="73" t="s">
        <v>861</v>
      </c>
      <c r="C131" s="73" t="s">
        <v>859</v>
      </c>
      <c r="D131" s="53" t="s">
        <v>1056</v>
      </c>
      <c r="E131" s="28" t="s">
        <v>256</v>
      </c>
      <c r="F131" s="68">
        <v>1</v>
      </c>
      <c r="G131" s="6"/>
      <c r="H131" s="43">
        <f t="shared" si="1"/>
        <v>0</v>
      </c>
    </row>
    <row r="132" spans="1:8" ht="24">
      <c r="A132" s="83">
        <v>11</v>
      </c>
      <c r="B132" s="73" t="s">
        <v>1064</v>
      </c>
      <c r="C132" s="73" t="s">
        <v>1065</v>
      </c>
      <c r="D132" s="53" t="s">
        <v>1066</v>
      </c>
      <c r="E132" s="28" t="s">
        <v>78</v>
      </c>
      <c r="F132" s="68">
        <v>4.25</v>
      </c>
      <c r="G132" s="6"/>
      <c r="H132" s="43">
        <f t="shared" si="1"/>
        <v>0</v>
      </c>
    </row>
    <row r="133" spans="1:8" ht="48">
      <c r="A133" s="83">
        <v>12</v>
      </c>
      <c r="B133" s="73" t="s">
        <v>1067</v>
      </c>
      <c r="C133" s="73" t="s">
        <v>851</v>
      </c>
      <c r="D133" s="53" t="s">
        <v>1029</v>
      </c>
      <c r="E133" s="28" t="s">
        <v>78</v>
      </c>
      <c r="F133" s="68">
        <v>4.25</v>
      </c>
      <c r="G133" s="6"/>
      <c r="H133" s="43">
        <f t="shared" si="1"/>
        <v>0</v>
      </c>
    </row>
    <row r="134" spans="1:8" ht="15" customHeight="1">
      <c r="A134" s="83"/>
      <c r="B134" s="112" t="s">
        <v>2466</v>
      </c>
      <c r="C134" s="113"/>
      <c r="D134" s="53"/>
      <c r="E134" s="28"/>
      <c r="F134" s="68"/>
      <c r="G134" s="44"/>
      <c r="H134" s="43">
        <f>IF(F134="","",ROUND(ROUND(F134,2)*G134,2))</f>
      </c>
    </row>
    <row r="135" spans="1:8" ht="36">
      <c r="A135" s="83">
        <v>1</v>
      </c>
      <c r="B135" s="73" t="s">
        <v>1068</v>
      </c>
      <c r="C135" s="73" t="s">
        <v>1069</v>
      </c>
      <c r="D135" s="53" t="s">
        <v>1070</v>
      </c>
      <c r="E135" s="28" t="s">
        <v>335</v>
      </c>
      <c r="F135" s="68">
        <v>1</v>
      </c>
      <c r="G135" s="6"/>
      <c r="H135" s="43">
        <f>IF(F135="","",ROUND(ROUND(F135,2)*G135,2))</f>
        <v>0</v>
      </c>
    </row>
    <row r="136" spans="1:8" ht="24">
      <c r="A136" s="83">
        <v>2</v>
      </c>
      <c r="B136" s="73" t="s">
        <v>1071</v>
      </c>
      <c r="C136" s="73" t="s">
        <v>1069</v>
      </c>
      <c r="D136" s="53" t="s">
        <v>1072</v>
      </c>
      <c r="E136" s="28" t="s">
        <v>335</v>
      </c>
      <c r="F136" s="68">
        <v>2</v>
      </c>
      <c r="G136" s="6"/>
      <c r="H136" s="43">
        <f>IF(F136="","",ROUND(ROUND(F136,2)*G136,2))</f>
        <v>0</v>
      </c>
    </row>
    <row r="137" spans="1:8" ht="22.5">
      <c r="A137" s="83">
        <v>3</v>
      </c>
      <c r="B137" s="73" t="s">
        <v>903</v>
      </c>
      <c r="C137" s="73" t="s">
        <v>904</v>
      </c>
      <c r="D137" s="53"/>
      <c r="E137" s="28" t="s">
        <v>869</v>
      </c>
      <c r="F137" s="68">
        <v>1</v>
      </c>
      <c r="G137" s="6"/>
      <c r="H137" s="43">
        <f>IF(F137="","",ROUND(ROUND(F137,2)*G137,2))</f>
        <v>0</v>
      </c>
    </row>
    <row r="138" spans="1:8" ht="30" customHeight="1">
      <c r="A138" s="114" t="s">
        <v>2393</v>
      </c>
      <c r="B138" s="115"/>
      <c r="C138" s="115"/>
      <c r="D138" s="115"/>
      <c r="E138" s="115"/>
      <c r="F138" s="115"/>
      <c r="G138" s="116"/>
      <c r="H138" s="41">
        <f>ROUND(SUM(H5:H137),0)</f>
        <v>0</v>
      </c>
    </row>
  </sheetData>
  <sheetProtection password="C649" sheet="1" formatColumns="0" formatRows="0"/>
  <mergeCells count="9">
    <mergeCell ref="B119:C119"/>
    <mergeCell ref="B134:C134"/>
    <mergeCell ref="A138:G138"/>
    <mergeCell ref="A1:H1"/>
    <mergeCell ref="A3:H3"/>
    <mergeCell ref="A2:H2"/>
    <mergeCell ref="B5:C5"/>
    <mergeCell ref="B77:C77"/>
    <mergeCell ref="B90:C90"/>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3.xml><?xml version="1.0" encoding="utf-8"?>
<worksheet xmlns="http://schemas.openxmlformats.org/spreadsheetml/2006/main" xmlns:r="http://schemas.openxmlformats.org/officeDocument/2006/relationships">
  <sheetPr>
    <tabColor theme="6"/>
  </sheetPr>
  <dimension ref="A1:H335"/>
  <sheetViews>
    <sheetView showZeros="0" view="pageBreakPreview" zoomScaleSheetLayoutView="100" zoomScalePageLayoutView="0" workbookViewId="0" topLeftCell="A226">
      <selection activeCell="G230" sqref="G230"/>
    </sheetView>
  </sheetViews>
  <sheetFormatPr defaultColWidth="8.00390625" defaultRowHeight="14.25"/>
  <cols>
    <col min="1" max="1" width="4.625" style="84" customWidth="1"/>
    <col min="2" max="2" width="13.75390625" style="72" customWidth="1"/>
    <col min="3" max="3" width="9.25390625" style="21" customWidth="1"/>
    <col min="4" max="4" width="22.625" style="27" customWidth="1"/>
    <col min="5" max="5" width="6.625" style="20" customWidth="1"/>
    <col min="6" max="6" width="8.625" style="70" customWidth="1"/>
    <col min="7" max="7" width="9.625" style="23" customWidth="1"/>
    <col min="8" max="8" width="10.625" style="21" customWidth="1"/>
    <col min="9" max="16384" width="8.00390625" style="20" customWidth="1"/>
  </cols>
  <sheetData>
    <row r="1" spans="1:8" ht="22.5" customHeight="1">
      <c r="A1" s="108" t="s">
        <v>5</v>
      </c>
      <c r="B1" s="108"/>
      <c r="C1" s="108"/>
      <c r="D1" s="108"/>
      <c r="E1" s="108"/>
      <c r="F1" s="108"/>
      <c r="G1" s="108"/>
      <c r="H1" s="108"/>
    </row>
    <row r="2" spans="1:8" ht="22.5" customHeight="1">
      <c r="A2" s="107" t="str">
        <f>'100章'!A2:F2</f>
        <v>国道569曼德拉至大通公路终点主线收费站施工招标MDSG-1标段</v>
      </c>
      <c r="B2" s="107"/>
      <c r="C2" s="107"/>
      <c r="D2" s="107"/>
      <c r="E2" s="107"/>
      <c r="F2" s="107"/>
      <c r="G2" s="107"/>
      <c r="H2" s="107"/>
    </row>
    <row r="3" spans="1:8" ht="30" customHeight="1">
      <c r="A3" s="101" t="s">
        <v>2388</v>
      </c>
      <c r="B3" s="101"/>
      <c r="C3" s="101"/>
      <c r="D3" s="101"/>
      <c r="E3" s="101"/>
      <c r="F3" s="101"/>
      <c r="G3" s="101"/>
      <c r="H3" s="101"/>
    </row>
    <row r="4" spans="1:8" ht="24.75" customHeight="1">
      <c r="A4" s="80" t="s">
        <v>2456</v>
      </c>
      <c r="B4" s="80" t="s">
        <v>2450</v>
      </c>
      <c r="C4" s="80" t="s">
        <v>2451</v>
      </c>
      <c r="D4" s="80" t="s">
        <v>2452</v>
      </c>
      <c r="E4" s="80" t="s">
        <v>2453</v>
      </c>
      <c r="F4" s="82" t="s">
        <v>2454</v>
      </c>
      <c r="G4" s="87" t="s">
        <v>2497</v>
      </c>
      <c r="H4" s="37" t="s">
        <v>7</v>
      </c>
    </row>
    <row r="5" spans="1:8" ht="24.75" customHeight="1">
      <c r="A5" s="83"/>
      <c r="B5" s="126" t="s">
        <v>2467</v>
      </c>
      <c r="C5" s="126"/>
      <c r="D5" s="37"/>
      <c r="E5" s="37"/>
      <c r="F5" s="69"/>
      <c r="G5" s="51"/>
      <c r="H5" s="43">
        <f>IF(F5="","",ROUND(ROUND(F5,2)*G5,2))</f>
      </c>
    </row>
    <row r="6" spans="1:8" ht="24.75" customHeight="1">
      <c r="A6" s="83"/>
      <c r="B6" s="43" t="s">
        <v>656</v>
      </c>
      <c r="C6" s="43" t="s">
        <v>657</v>
      </c>
      <c r="D6" s="62"/>
      <c r="E6" s="43"/>
      <c r="F6" s="68"/>
      <c r="G6" s="44"/>
      <c r="H6" s="43">
        <f aca="true" t="shared" si="0" ref="H6:H69">IF(F6="","",ROUND(ROUND(F6,2)*G6,2))</f>
      </c>
    </row>
    <row r="7" spans="1:8" ht="34.5">
      <c r="A7" s="83">
        <v>1</v>
      </c>
      <c r="B7" s="43" t="s">
        <v>658</v>
      </c>
      <c r="C7" s="43" t="s">
        <v>659</v>
      </c>
      <c r="D7" s="62" t="s">
        <v>1073</v>
      </c>
      <c r="E7" s="43" t="s">
        <v>59</v>
      </c>
      <c r="F7" s="68">
        <v>3500.45</v>
      </c>
      <c r="G7" s="6"/>
      <c r="H7" s="43">
        <f t="shared" si="0"/>
        <v>0</v>
      </c>
    </row>
    <row r="8" spans="1:8" ht="57">
      <c r="A8" s="83">
        <v>2</v>
      </c>
      <c r="B8" s="43" t="s">
        <v>661</v>
      </c>
      <c r="C8" s="43" t="s">
        <v>662</v>
      </c>
      <c r="D8" s="62" t="s">
        <v>663</v>
      </c>
      <c r="E8" s="43" t="s">
        <v>59</v>
      </c>
      <c r="F8" s="68">
        <v>2959.35</v>
      </c>
      <c r="G8" s="6"/>
      <c r="H8" s="43">
        <f t="shared" si="0"/>
        <v>0</v>
      </c>
    </row>
    <row r="9" spans="1:8" ht="91.5">
      <c r="A9" s="83">
        <v>3</v>
      </c>
      <c r="B9" s="43" t="s">
        <v>664</v>
      </c>
      <c r="C9" s="43" t="s">
        <v>662</v>
      </c>
      <c r="D9" s="62" t="s">
        <v>1074</v>
      </c>
      <c r="E9" s="43" t="s">
        <v>59</v>
      </c>
      <c r="F9" s="68">
        <v>8.65</v>
      </c>
      <c r="G9" s="6"/>
      <c r="H9" s="43">
        <f t="shared" si="0"/>
        <v>0</v>
      </c>
    </row>
    <row r="10" spans="1:8" ht="34.5">
      <c r="A10" s="83">
        <v>4</v>
      </c>
      <c r="B10" s="43" t="s">
        <v>669</v>
      </c>
      <c r="C10" s="43" t="s">
        <v>670</v>
      </c>
      <c r="D10" s="62" t="s">
        <v>671</v>
      </c>
      <c r="E10" s="43" t="s">
        <v>59</v>
      </c>
      <c r="F10" s="68">
        <v>3500.45</v>
      </c>
      <c r="G10" s="6"/>
      <c r="H10" s="43">
        <f t="shared" si="0"/>
        <v>0</v>
      </c>
    </row>
    <row r="11" spans="1:8" ht="11.25">
      <c r="A11" s="83"/>
      <c r="B11" s="43" t="s">
        <v>672</v>
      </c>
      <c r="C11" s="43" t="s">
        <v>673</v>
      </c>
      <c r="D11" s="62"/>
      <c r="E11" s="43"/>
      <c r="F11" s="68"/>
      <c r="G11" s="44"/>
      <c r="H11" s="43">
        <f t="shared" si="0"/>
      </c>
    </row>
    <row r="12" spans="1:8" ht="34.5">
      <c r="A12" s="83">
        <v>5</v>
      </c>
      <c r="B12" s="43" t="s">
        <v>674</v>
      </c>
      <c r="C12" s="43" t="s">
        <v>675</v>
      </c>
      <c r="D12" s="62" t="s">
        <v>676</v>
      </c>
      <c r="E12" s="43" t="s">
        <v>59</v>
      </c>
      <c r="F12" s="68">
        <v>5.27</v>
      </c>
      <c r="G12" s="6"/>
      <c r="H12" s="43">
        <f t="shared" si="0"/>
        <v>0</v>
      </c>
    </row>
    <row r="13" spans="1:8" ht="57">
      <c r="A13" s="83">
        <v>6</v>
      </c>
      <c r="B13" s="43" t="s">
        <v>910</v>
      </c>
      <c r="C13" s="43" t="s">
        <v>911</v>
      </c>
      <c r="D13" s="62" t="s">
        <v>1075</v>
      </c>
      <c r="E13" s="43" t="s">
        <v>59</v>
      </c>
      <c r="F13" s="68">
        <v>1.76</v>
      </c>
      <c r="G13" s="6"/>
      <c r="H13" s="43">
        <f t="shared" si="0"/>
        <v>0</v>
      </c>
    </row>
    <row r="14" spans="1:8" ht="45.75">
      <c r="A14" s="83">
        <v>7</v>
      </c>
      <c r="B14" s="43" t="s">
        <v>677</v>
      </c>
      <c r="C14" s="43" t="s">
        <v>678</v>
      </c>
      <c r="D14" s="62" t="s">
        <v>679</v>
      </c>
      <c r="E14" s="43" t="s">
        <v>59</v>
      </c>
      <c r="F14" s="68">
        <v>129.06</v>
      </c>
      <c r="G14" s="6"/>
      <c r="H14" s="43">
        <f t="shared" si="0"/>
        <v>0</v>
      </c>
    </row>
    <row r="15" spans="1:8" ht="34.5">
      <c r="A15" s="83"/>
      <c r="B15" s="43" t="s">
        <v>680</v>
      </c>
      <c r="C15" s="43" t="s">
        <v>681</v>
      </c>
      <c r="D15" s="62"/>
      <c r="E15" s="43"/>
      <c r="F15" s="68"/>
      <c r="G15" s="43"/>
      <c r="H15" s="43">
        <f t="shared" si="0"/>
      </c>
    </row>
    <row r="16" spans="1:8" ht="22.5">
      <c r="A16" s="83">
        <v>8</v>
      </c>
      <c r="B16" s="43" t="s">
        <v>682</v>
      </c>
      <c r="C16" s="43" t="s">
        <v>98</v>
      </c>
      <c r="D16" s="62" t="s">
        <v>916</v>
      </c>
      <c r="E16" s="43" t="s">
        <v>59</v>
      </c>
      <c r="F16" s="68">
        <v>41.69</v>
      </c>
      <c r="G16" s="6"/>
      <c r="H16" s="43">
        <f t="shared" si="0"/>
        <v>0</v>
      </c>
    </row>
    <row r="17" spans="1:8" ht="22.5">
      <c r="A17" s="83">
        <v>9</v>
      </c>
      <c r="B17" s="43" t="s">
        <v>1076</v>
      </c>
      <c r="C17" s="43" t="s">
        <v>1077</v>
      </c>
      <c r="D17" s="62" t="s">
        <v>685</v>
      </c>
      <c r="E17" s="43" t="s">
        <v>59</v>
      </c>
      <c r="F17" s="68">
        <v>58.8</v>
      </c>
      <c r="G17" s="6"/>
      <c r="H17" s="43">
        <f t="shared" si="0"/>
        <v>0</v>
      </c>
    </row>
    <row r="18" spans="1:8" ht="34.5">
      <c r="A18" s="83">
        <v>10</v>
      </c>
      <c r="B18" s="43" t="s">
        <v>917</v>
      </c>
      <c r="C18" s="43" t="s">
        <v>1078</v>
      </c>
      <c r="D18" s="62" t="s">
        <v>1079</v>
      </c>
      <c r="E18" s="43" t="s">
        <v>59</v>
      </c>
      <c r="F18" s="68">
        <v>167.91</v>
      </c>
      <c r="G18" s="6"/>
      <c r="H18" s="43">
        <f t="shared" si="0"/>
        <v>0</v>
      </c>
    </row>
    <row r="19" spans="1:8" ht="22.5">
      <c r="A19" s="83">
        <v>11</v>
      </c>
      <c r="B19" s="43" t="s">
        <v>686</v>
      </c>
      <c r="C19" s="43" t="s">
        <v>687</v>
      </c>
      <c r="D19" s="62" t="s">
        <v>685</v>
      </c>
      <c r="E19" s="43" t="s">
        <v>59</v>
      </c>
      <c r="F19" s="68">
        <v>29.18</v>
      </c>
      <c r="G19" s="6"/>
      <c r="H19" s="43">
        <f t="shared" si="0"/>
        <v>0</v>
      </c>
    </row>
    <row r="20" spans="1:8" ht="22.5">
      <c r="A20" s="83">
        <v>12</v>
      </c>
      <c r="B20" s="43" t="s">
        <v>688</v>
      </c>
      <c r="C20" s="43" t="s">
        <v>689</v>
      </c>
      <c r="D20" s="62" t="s">
        <v>690</v>
      </c>
      <c r="E20" s="43" t="s">
        <v>59</v>
      </c>
      <c r="F20" s="68">
        <v>7.94</v>
      </c>
      <c r="G20" s="6"/>
      <c r="H20" s="43">
        <f t="shared" si="0"/>
        <v>0</v>
      </c>
    </row>
    <row r="21" spans="1:8" ht="22.5">
      <c r="A21" s="83">
        <v>13</v>
      </c>
      <c r="B21" s="43" t="s">
        <v>691</v>
      </c>
      <c r="C21" s="43" t="s">
        <v>692</v>
      </c>
      <c r="D21" s="62" t="s">
        <v>685</v>
      </c>
      <c r="E21" s="43" t="s">
        <v>59</v>
      </c>
      <c r="F21" s="68">
        <v>35.06</v>
      </c>
      <c r="G21" s="6"/>
      <c r="H21" s="43">
        <f t="shared" si="0"/>
        <v>0</v>
      </c>
    </row>
    <row r="22" spans="1:8" ht="22.5">
      <c r="A22" s="83">
        <v>14</v>
      </c>
      <c r="B22" s="43" t="s">
        <v>693</v>
      </c>
      <c r="C22" s="43" t="s">
        <v>694</v>
      </c>
      <c r="D22" s="62" t="s">
        <v>685</v>
      </c>
      <c r="E22" s="43" t="s">
        <v>59</v>
      </c>
      <c r="F22" s="68">
        <v>30.4</v>
      </c>
      <c r="G22" s="6"/>
      <c r="H22" s="43">
        <f t="shared" si="0"/>
        <v>0</v>
      </c>
    </row>
    <row r="23" spans="1:8" ht="22.5">
      <c r="A23" s="83">
        <v>15</v>
      </c>
      <c r="B23" s="43" t="s">
        <v>695</v>
      </c>
      <c r="C23" s="43" t="s">
        <v>696</v>
      </c>
      <c r="D23" s="62" t="s">
        <v>690</v>
      </c>
      <c r="E23" s="43" t="s">
        <v>59</v>
      </c>
      <c r="F23" s="68">
        <v>9.46</v>
      </c>
      <c r="G23" s="6"/>
      <c r="H23" s="43">
        <f t="shared" si="0"/>
        <v>0</v>
      </c>
    </row>
    <row r="24" spans="1:8" ht="22.5">
      <c r="A24" s="83">
        <v>16</v>
      </c>
      <c r="B24" s="43" t="s">
        <v>920</v>
      </c>
      <c r="C24" s="43" t="s">
        <v>921</v>
      </c>
      <c r="D24" s="62" t="s">
        <v>922</v>
      </c>
      <c r="E24" s="43" t="s">
        <v>59</v>
      </c>
      <c r="F24" s="68">
        <v>0.26</v>
      </c>
      <c r="G24" s="6"/>
      <c r="H24" s="43">
        <f t="shared" si="0"/>
        <v>0</v>
      </c>
    </row>
    <row r="25" spans="1:8" ht="34.5">
      <c r="A25" s="83">
        <v>17</v>
      </c>
      <c r="B25" s="43" t="s">
        <v>1080</v>
      </c>
      <c r="C25" s="43" t="s">
        <v>1081</v>
      </c>
      <c r="D25" s="62" t="s">
        <v>1079</v>
      </c>
      <c r="E25" s="43" t="s">
        <v>59</v>
      </c>
      <c r="F25" s="68">
        <v>120.33</v>
      </c>
      <c r="G25" s="6"/>
      <c r="H25" s="43">
        <f t="shared" si="0"/>
        <v>0</v>
      </c>
    </row>
    <row r="26" spans="1:8" ht="22.5">
      <c r="A26" s="83">
        <v>18</v>
      </c>
      <c r="B26" s="43" t="s">
        <v>697</v>
      </c>
      <c r="C26" s="43" t="s">
        <v>698</v>
      </c>
      <c r="D26" s="62" t="s">
        <v>685</v>
      </c>
      <c r="E26" s="43" t="s">
        <v>59</v>
      </c>
      <c r="F26" s="68">
        <v>41.23</v>
      </c>
      <c r="G26" s="6"/>
      <c r="H26" s="43">
        <f t="shared" si="0"/>
        <v>0</v>
      </c>
    </row>
    <row r="27" spans="1:8" ht="34.5">
      <c r="A27" s="83">
        <v>19</v>
      </c>
      <c r="B27" s="43" t="s">
        <v>1082</v>
      </c>
      <c r="C27" s="43" t="s">
        <v>1083</v>
      </c>
      <c r="D27" s="62" t="s">
        <v>1079</v>
      </c>
      <c r="E27" s="43" t="s">
        <v>59</v>
      </c>
      <c r="F27" s="68">
        <v>43.36</v>
      </c>
      <c r="G27" s="6"/>
      <c r="H27" s="43">
        <f t="shared" si="0"/>
        <v>0</v>
      </c>
    </row>
    <row r="28" spans="1:8" ht="22.5">
      <c r="A28" s="83">
        <v>20</v>
      </c>
      <c r="B28" s="43" t="s">
        <v>699</v>
      </c>
      <c r="C28" s="43" t="s">
        <v>700</v>
      </c>
      <c r="D28" s="62" t="s">
        <v>685</v>
      </c>
      <c r="E28" s="43" t="s">
        <v>59</v>
      </c>
      <c r="F28" s="68">
        <v>21.95</v>
      </c>
      <c r="G28" s="6"/>
      <c r="H28" s="43">
        <f t="shared" si="0"/>
        <v>0</v>
      </c>
    </row>
    <row r="29" spans="1:8" ht="22.5">
      <c r="A29" s="83">
        <v>21</v>
      </c>
      <c r="B29" s="43" t="s">
        <v>701</v>
      </c>
      <c r="C29" s="43" t="s">
        <v>702</v>
      </c>
      <c r="D29" s="62" t="s">
        <v>685</v>
      </c>
      <c r="E29" s="43" t="s">
        <v>59</v>
      </c>
      <c r="F29" s="68">
        <v>4.14</v>
      </c>
      <c r="G29" s="6"/>
      <c r="H29" s="43">
        <f t="shared" si="0"/>
        <v>0</v>
      </c>
    </row>
    <row r="30" spans="1:8" ht="22.5">
      <c r="A30" s="83">
        <v>22</v>
      </c>
      <c r="B30" s="43" t="s">
        <v>1084</v>
      </c>
      <c r="C30" s="43" t="s">
        <v>1085</v>
      </c>
      <c r="D30" s="62" t="s">
        <v>685</v>
      </c>
      <c r="E30" s="43" t="s">
        <v>1</v>
      </c>
      <c r="F30" s="68">
        <v>12.4</v>
      </c>
      <c r="G30" s="6"/>
      <c r="H30" s="43">
        <f t="shared" si="0"/>
        <v>0</v>
      </c>
    </row>
    <row r="31" spans="1:8" ht="57">
      <c r="A31" s="83">
        <v>23</v>
      </c>
      <c r="B31" s="68" t="s">
        <v>703</v>
      </c>
      <c r="C31" s="29" t="s">
        <v>704</v>
      </c>
      <c r="D31" s="63" t="s">
        <v>1086</v>
      </c>
      <c r="E31" s="25" t="s">
        <v>1</v>
      </c>
      <c r="F31" s="68">
        <v>49.52</v>
      </c>
      <c r="G31" s="6"/>
      <c r="H31" s="43">
        <f t="shared" si="0"/>
        <v>0</v>
      </c>
    </row>
    <row r="32" spans="1:8" ht="96">
      <c r="A32" s="83">
        <v>24</v>
      </c>
      <c r="B32" s="71" t="s">
        <v>706</v>
      </c>
      <c r="C32" s="73" t="s">
        <v>707</v>
      </c>
      <c r="D32" s="64" t="s">
        <v>1087</v>
      </c>
      <c r="E32" s="28" t="s">
        <v>1</v>
      </c>
      <c r="F32" s="68">
        <v>52.74</v>
      </c>
      <c r="G32" s="6"/>
      <c r="H32" s="43">
        <f t="shared" si="0"/>
        <v>0</v>
      </c>
    </row>
    <row r="33" spans="1:8" ht="96">
      <c r="A33" s="83">
        <v>25</v>
      </c>
      <c r="B33" s="71" t="s">
        <v>1088</v>
      </c>
      <c r="C33" s="73" t="s">
        <v>1089</v>
      </c>
      <c r="D33" s="64" t="s">
        <v>1090</v>
      </c>
      <c r="E33" s="28" t="s">
        <v>78</v>
      </c>
      <c r="F33" s="68">
        <v>26.9</v>
      </c>
      <c r="G33" s="6"/>
      <c r="H33" s="43">
        <f t="shared" si="0"/>
        <v>0</v>
      </c>
    </row>
    <row r="34" spans="1:8" ht="84">
      <c r="A34" s="83">
        <v>26</v>
      </c>
      <c r="B34" s="71" t="s">
        <v>1091</v>
      </c>
      <c r="C34" s="73" t="s">
        <v>1089</v>
      </c>
      <c r="D34" s="64" t="s">
        <v>1092</v>
      </c>
      <c r="E34" s="28" t="s">
        <v>78</v>
      </c>
      <c r="F34" s="68">
        <v>10</v>
      </c>
      <c r="G34" s="6"/>
      <c r="H34" s="43">
        <f t="shared" si="0"/>
        <v>0</v>
      </c>
    </row>
    <row r="35" spans="1:8" ht="72">
      <c r="A35" s="83">
        <v>27</v>
      </c>
      <c r="B35" s="71" t="s">
        <v>1093</v>
      </c>
      <c r="C35" s="73" t="s">
        <v>1089</v>
      </c>
      <c r="D35" s="64" t="s">
        <v>1094</v>
      </c>
      <c r="E35" s="28" t="s">
        <v>78</v>
      </c>
      <c r="F35" s="68">
        <v>2.3</v>
      </c>
      <c r="G35" s="6"/>
      <c r="H35" s="43">
        <f t="shared" si="0"/>
        <v>0</v>
      </c>
    </row>
    <row r="36" spans="1:8" ht="48">
      <c r="A36" s="83">
        <v>28</v>
      </c>
      <c r="B36" s="71" t="s">
        <v>1095</v>
      </c>
      <c r="C36" s="73" t="s">
        <v>87</v>
      </c>
      <c r="D36" s="65" t="s">
        <v>1106</v>
      </c>
      <c r="E36" s="28" t="s">
        <v>78</v>
      </c>
      <c r="F36" s="68">
        <v>14.3</v>
      </c>
      <c r="G36" s="6"/>
      <c r="H36" s="43">
        <f t="shared" si="0"/>
        <v>0</v>
      </c>
    </row>
    <row r="37" spans="1:8" ht="24">
      <c r="A37" s="83">
        <v>29</v>
      </c>
      <c r="B37" s="71" t="s">
        <v>708</v>
      </c>
      <c r="C37" s="73" t="s">
        <v>709</v>
      </c>
      <c r="D37" s="64" t="s">
        <v>690</v>
      </c>
      <c r="E37" s="28" t="s">
        <v>59</v>
      </c>
      <c r="F37" s="68">
        <v>3.16</v>
      </c>
      <c r="G37" s="6"/>
      <c r="H37" s="43">
        <f t="shared" si="0"/>
        <v>0</v>
      </c>
    </row>
    <row r="38" spans="1:8" ht="36">
      <c r="A38" s="83">
        <v>30</v>
      </c>
      <c r="B38" s="71" t="s">
        <v>1096</v>
      </c>
      <c r="C38" s="73" t="s">
        <v>1097</v>
      </c>
      <c r="D38" s="64" t="s">
        <v>1098</v>
      </c>
      <c r="E38" s="28" t="s">
        <v>59</v>
      </c>
      <c r="F38" s="68">
        <v>2.16</v>
      </c>
      <c r="G38" s="6"/>
      <c r="H38" s="43">
        <f t="shared" si="0"/>
        <v>0</v>
      </c>
    </row>
    <row r="39" spans="1:8" ht="36">
      <c r="A39" s="83">
        <v>31</v>
      </c>
      <c r="B39" s="71" t="s">
        <v>1099</v>
      </c>
      <c r="C39" s="73" t="s">
        <v>1097</v>
      </c>
      <c r="D39" s="64" t="s">
        <v>1100</v>
      </c>
      <c r="E39" s="28" t="s">
        <v>59</v>
      </c>
      <c r="F39" s="68">
        <v>6.61</v>
      </c>
      <c r="G39" s="6"/>
      <c r="H39" s="43">
        <f t="shared" si="0"/>
        <v>0</v>
      </c>
    </row>
    <row r="40" spans="1:8" ht="24">
      <c r="A40" s="83">
        <v>32</v>
      </c>
      <c r="B40" s="71" t="s">
        <v>1101</v>
      </c>
      <c r="C40" s="73" t="s">
        <v>1102</v>
      </c>
      <c r="D40" s="64" t="s">
        <v>685</v>
      </c>
      <c r="E40" s="28" t="s">
        <v>59</v>
      </c>
      <c r="F40" s="68">
        <v>0.77</v>
      </c>
      <c r="G40" s="6"/>
      <c r="H40" s="43">
        <f t="shared" si="0"/>
        <v>0</v>
      </c>
    </row>
    <row r="41" spans="1:8" ht="36">
      <c r="A41" s="83">
        <v>33</v>
      </c>
      <c r="B41" s="71" t="s">
        <v>710</v>
      </c>
      <c r="C41" s="73" t="s">
        <v>711</v>
      </c>
      <c r="D41" s="65" t="s">
        <v>712</v>
      </c>
      <c r="E41" s="28" t="s">
        <v>713</v>
      </c>
      <c r="F41" s="68">
        <v>0.359</v>
      </c>
      <c r="G41" s="6"/>
      <c r="H41" s="43">
        <f t="shared" si="0"/>
        <v>0</v>
      </c>
    </row>
    <row r="42" spans="1:8" ht="36">
      <c r="A42" s="83">
        <v>34</v>
      </c>
      <c r="B42" s="71" t="s">
        <v>714</v>
      </c>
      <c r="C42" s="73" t="s">
        <v>711</v>
      </c>
      <c r="D42" s="64" t="s">
        <v>715</v>
      </c>
      <c r="E42" s="28" t="s">
        <v>713</v>
      </c>
      <c r="F42" s="68">
        <v>10.598</v>
      </c>
      <c r="G42" s="6"/>
      <c r="H42" s="43">
        <f t="shared" si="0"/>
        <v>0</v>
      </c>
    </row>
    <row r="43" spans="1:8" ht="36">
      <c r="A43" s="83">
        <v>35</v>
      </c>
      <c r="B43" s="71" t="s">
        <v>716</v>
      </c>
      <c r="C43" s="73" t="s">
        <v>711</v>
      </c>
      <c r="D43" s="64" t="s">
        <v>717</v>
      </c>
      <c r="E43" s="28" t="s">
        <v>713</v>
      </c>
      <c r="F43" s="68">
        <v>47.757</v>
      </c>
      <c r="G43" s="6"/>
      <c r="H43" s="43">
        <f t="shared" si="0"/>
        <v>0</v>
      </c>
    </row>
    <row r="44" spans="1:8" ht="36">
      <c r="A44" s="83">
        <v>36</v>
      </c>
      <c r="B44" s="71" t="s">
        <v>718</v>
      </c>
      <c r="C44" s="73" t="s">
        <v>711</v>
      </c>
      <c r="D44" s="64" t="s">
        <v>719</v>
      </c>
      <c r="E44" s="28" t="s">
        <v>713</v>
      </c>
      <c r="F44" s="68">
        <v>1.608</v>
      </c>
      <c r="G44" s="6"/>
      <c r="H44" s="43">
        <f t="shared" si="0"/>
        <v>0</v>
      </c>
    </row>
    <row r="45" spans="1:8" ht="36">
      <c r="A45" s="83">
        <v>37</v>
      </c>
      <c r="B45" s="71" t="s">
        <v>720</v>
      </c>
      <c r="C45" s="73" t="s">
        <v>711</v>
      </c>
      <c r="D45" s="64" t="s">
        <v>721</v>
      </c>
      <c r="E45" s="28" t="s">
        <v>713</v>
      </c>
      <c r="F45" s="68">
        <v>9.801</v>
      </c>
      <c r="G45" s="6"/>
      <c r="H45" s="43">
        <f t="shared" si="0"/>
        <v>0</v>
      </c>
    </row>
    <row r="46" spans="1:8" ht="24">
      <c r="A46" s="83">
        <v>38</v>
      </c>
      <c r="B46" s="71" t="s">
        <v>722</v>
      </c>
      <c r="C46" s="73" t="s">
        <v>711</v>
      </c>
      <c r="D46" s="64" t="s">
        <v>723</v>
      </c>
      <c r="E46" s="28" t="s">
        <v>713</v>
      </c>
      <c r="F46" s="68">
        <v>0.769</v>
      </c>
      <c r="G46" s="6"/>
      <c r="H46" s="43">
        <f t="shared" si="0"/>
        <v>0</v>
      </c>
    </row>
    <row r="47" spans="1:8" ht="12">
      <c r="A47" s="83">
        <v>39</v>
      </c>
      <c r="B47" s="71" t="s">
        <v>1103</v>
      </c>
      <c r="C47" s="73" t="s">
        <v>1104</v>
      </c>
      <c r="D47" s="65" t="s">
        <v>1105</v>
      </c>
      <c r="E47" s="28" t="s">
        <v>713</v>
      </c>
      <c r="F47" s="68">
        <v>0.3</v>
      </c>
      <c r="G47" s="6"/>
      <c r="H47" s="43">
        <f t="shared" si="0"/>
        <v>0</v>
      </c>
    </row>
    <row r="48" spans="1:8" ht="24">
      <c r="A48" s="83">
        <v>40</v>
      </c>
      <c r="B48" s="71" t="s">
        <v>724</v>
      </c>
      <c r="C48" s="73" t="s">
        <v>725</v>
      </c>
      <c r="D48" s="64" t="s">
        <v>726</v>
      </c>
      <c r="E48" s="28" t="s">
        <v>256</v>
      </c>
      <c r="F48" s="68">
        <v>235</v>
      </c>
      <c r="G48" s="6"/>
      <c r="H48" s="43">
        <f t="shared" si="0"/>
        <v>0</v>
      </c>
    </row>
    <row r="49" spans="1:8" ht="24">
      <c r="A49" s="83">
        <v>41</v>
      </c>
      <c r="B49" s="71" t="s">
        <v>727</v>
      </c>
      <c r="C49" s="73" t="s">
        <v>725</v>
      </c>
      <c r="D49" s="64" t="s">
        <v>728</v>
      </c>
      <c r="E49" s="28" t="s">
        <v>256</v>
      </c>
      <c r="F49" s="68">
        <v>238</v>
      </c>
      <c r="G49" s="6"/>
      <c r="H49" s="43">
        <f t="shared" si="0"/>
        <v>0</v>
      </c>
    </row>
    <row r="50" spans="1:8" ht="22.5">
      <c r="A50" s="83"/>
      <c r="B50" s="71" t="s">
        <v>729</v>
      </c>
      <c r="C50" s="73" t="s">
        <v>730</v>
      </c>
      <c r="D50" s="64"/>
      <c r="E50" s="28"/>
      <c r="F50" s="68"/>
      <c r="G50" s="44"/>
      <c r="H50" s="43">
        <f t="shared" si="0"/>
      </c>
    </row>
    <row r="51" spans="1:8" ht="60">
      <c r="A51" s="83">
        <v>42</v>
      </c>
      <c r="B51" s="71" t="s">
        <v>731</v>
      </c>
      <c r="C51" s="73" t="s">
        <v>732</v>
      </c>
      <c r="D51" s="64" t="s">
        <v>1107</v>
      </c>
      <c r="E51" s="28" t="s">
        <v>713</v>
      </c>
      <c r="F51" s="68">
        <v>0.1</v>
      </c>
      <c r="G51" s="6"/>
      <c r="H51" s="43">
        <f t="shared" si="0"/>
        <v>0</v>
      </c>
    </row>
    <row r="52" spans="1:8" ht="72">
      <c r="A52" s="83">
        <v>43</v>
      </c>
      <c r="B52" s="71" t="s">
        <v>734</v>
      </c>
      <c r="C52" s="73" t="s">
        <v>735</v>
      </c>
      <c r="D52" s="64" t="s">
        <v>1108</v>
      </c>
      <c r="E52" s="28" t="s">
        <v>1</v>
      </c>
      <c r="F52" s="68">
        <v>466.69</v>
      </c>
      <c r="G52" s="6"/>
      <c r="H52" s="43">
        <f t="shared" si="0"/>
        <v>0</v>
      </c>
    </row>
    <row r="53" spans="1:8" ht="24">
      <c r="A53" s="83">
        <v>44</v>
      </c>
      <c r="B53" s="71" t="s">
        <v>1109</v>
      </c>
      <c r="C53" s="73" t="s">
        <v>1110</v>
      </c>
      <c r="D53" s="64" t="s">
        <v>1111</v>
      </c>
      <c r="E53" s="28" t="s">
        <v>78</v>
      </c>
      <c r="F53" s="68">
        <v>10.3</v>
      </c>
      <c r="G53" s="6"/>
      <c r="H53" s="43">
        <f t="shared" si="0"/>
        <v>0</v>
      </c>
    </row>
    <row r="54" spans="1:8" ht="24">
      <c r="A54" s="83">
        <v>45</v>
      </c>
      <c r="B54" s="71" t="s">
        <v>1112</v>
      </c>
      <c r="C54" s="73" t="s">
        <v>1110</v>
      </c>
      <c r="D54" s="64" t="s">
        <v>1113</v>
      </c>
      <c r="E54" s="28" t="s">
        <v>78</v>
      </c>
      <c r="F54" s="68">
        <v>14.3</v>
      </c>
      <c r="G54" s="6"/>
      <c r="H54" s="43">
        <f t="shared" si="0"/>
        <v>0</v>
      </c>
    </row>
    <row r="55" spans="1:8" ht="72">
      <c r="A55" s="83">
        <v>46</v>
      </c>
      <c r="B55" s="71" t="s">
        <v>1114</v>
      </c>
      <c r="C55" s="73" t="s">
        <v>1115</v>
      </c>
      <c r="D55" s="64" t="s">
        <v>1116</v>
      </c>
      <c r="E55" s="28" t="s">
        <v>713</v>
      </c>
      <c r="F55" s="68">
        <v>1.361</v>
      </c>
      <c r="G55" s="6"/>
      <c r="H55" s="43">
        <f t="shared" si="0"/>
        <v>0</v>
      </c>
    </row>
    <row r="56" spans="1:8" ht="12">
      <c r="A56" s="83"/>
      <c r="B56" s="71" t="s">
        <v>736</v>
      </c>
      <c r="C56" s="73" t="s">
        <v>737</v>
      </c>
      <c r="D56" s="64"/>
      <c r="E56" s="28"/>
      <c r="F56" s="68"/>
      <c r="G56" s="44"/>
      <c r="H56" s="43">
        <f t="shared" si="0"/>
      </c>
    </row>
    <row r="57" spans="1:8" ht="72">
      <c r="A57" s="83">
        <v>47</v>
      </c>
      <c r="B57" s="71" t="s">
        <v>927</v>
      </c>
      <c r="C57" s="73" t="s">
        <v>928</v>
      </c>
      <c r="D57" s="64" t="s">
        <v>1117</v>
      </c>
      <c r="E57" s="28" t="s">
        <v>741</v>
      </c>
      <c r="F57" s="68">
        <v>1</v>
      </c>
      <c r="G57" s="6"/>
      <c r="H57" s="43">
        <f t="shared" si="0"/>
        <v>0</v>
      </c>
    </row>
    <row r="58" spans="1:8" ht="48">
      <c r="A58" s="83">
        <v>48</v>
      </c>
      <c r="B58" s="71" t="s">
        <v>1118</v>
      </c>
      <c r="C58" s="73" t="s">
        <v>1119</v>
      </c>
      <c r="D58" s="65" t="s">
        <v>1133</v>
      </c>
      <c r="E58" s="28" t="s">
        <v>741</v>
      </c>
      <c r="F58" s="68">
        <v>3</v>
      </c>
      <c r="G58" s="6"/>
      <c r="H58" s="43">
        <f t="shared" si="0"/>
        <v>0</v>
      </c>
    </row>
    <row r="59" spans="1:8" ht="48">
      <c r="A59" s="83">
        <v>49</v>
      </c>
      <c r="B59" s="71" t="s">
        <v>1120</v>
      </c>
      <c r="C59" s="73" t="s">
        <v>1119</v>
      </c>
      <c r="D59" s="64" t="s">
        <v>1121</v>
      </c>
      <c r="E59" s="28" t="s">
        <v>741</v>
      </c>
      <c r="F59" s="68">
        <v>3</v>
      </c>
      <c r="G59" s="6"/>
      <c r="H59" s="43">
        <f t="shared" si="0"/>
        <v>0</v>
      </c>
    </row>
    <row r="60" spans="1:8" ht="48">
      <c r="A60" s="83">
        <v>50</v>
      </c>
      <c r="B60" s="71" t="s">
        <v>1122</v>
      </c>
      <c r="C60" s="73" t="s">
        <v>1119</v>
      </c>
      <c r="D60" s="64" t="s">
        <v>1123</v>
      </c>
      <c r="E60" s="28" t="s">
        <v>741</v>
      </c>
      <c r="F60" s="68">
        <v>5</v>
      </c>
      <c r="G60" s="6"/>
      <c r="H60" s="43">
        <f t="shared" si="0"/>
        <v>0</v>
      </c>
    </row>
    <row r="61" spans="1:8" ht="36">
      <c r="A61" s="83">
        <v>51</v>
      </c>
      <c r="B61" s="71" t="s">
        <v>1124</v>
      </c>
      <c r="C61" s="73" t="s">
        <v>1125</v>
      </c>
      <c r="D61" s="64" t="s">
        <v>1126</v>
      </c>
      <c r="E61" s="28" t="s">
        <v>741</v>
      </c>
      <c r="F61" s="68">
        <v>1</v>
      </c>
      <c r="G61" s="6"/>
      <c r="H61" s="43">
        <f t="shared" si="0"/>
        <v>0</v>
      </c>
    </row>
    <row r="62" spans="1:8" ht="36">
      <c r="A62" s="83">
        <v>52</v>
      </c>
      <c r="B62" s="71" t="s">
        <v>1127</v>
      </c>
      <c r="C62" s="73" t="s">
        <v>1125</v>
      </c>
      <c r="D62" s="65" t="s">
        <v>1128</v>
      </c>
      <c r="E62" s="28" t="s">
        <v>741</v>
      </c>
      <c r="F62" s="68">
        <v>1</v>
      </c>
      <c r="G62" s="6"/>
      <c r="H62" s="43">
        <f t="shared" si="0"/>
        <v>0</v>
      </c>
    </row>
    <row r="63" spans="1:8" ht="48">
      <c r="A63" s="83">
        <v>53</v>
      </c>
      <c r="B63" s="71" t="s">
        <v>742</v>
      </c>
      <c r="C63" s="73" t="s">
        <v>743</v>
      </c>
      <c r="D63" s="64" t="s">
        <v>1129</v>
      </c>
      <c r="E63" s="28" t="s">
        <v>1</v>
      </c>
      <c r="F63" s="68">
        <v>20.43</v>
      </c>
      <c r="G63" s="6"/>
      <c r="H63" s="43">
        <f t="shared" si="0"/>
        <v>0</v>
      </c>
    </row>
    <row r="64" spans="1:8" ht="22.5">
      <c r="A64" s="83">
        <v>54</v>
      </c>
      <c r="B64" s="71" t="s">
        <v>1130</v>
      </c>
      <c r="C64" s="73" t="s">
        <v>743</v>
      </c>
      <c r="D64" s="65" t="s">
        <v>1131</v>
      </c>
      <c r="E64" s="28" t="s">
        <v>1</v>
      </c>
      <c r="F64" s="68">
        <v>4.32</v>
      </c>
      <c r="G64" s="6"/>
      <c r="H64" s="43">
        <f t="shared" si="0"/>
        <v>0</v>
      </c>
    </row>
    <row r="65" spans="1:8" ht="22.5">
      <c r="A65" s="83"/>
      <c r="B65" s="71" t="s">
        <v>745</v>
      </c>
      <c r="C65" s="73" t="s">
        <v>746</v>
      </c>
      <c r="D65" s="64"/>
      <c r="E65" s="28"/>
      <c r="F65" s="68"/>
      <c r="G65" s="44"/>
      <c r="H65" s="43">
        <f t="shared" si="0"/>
      </c>
    </row>
    <row r="66" spans="1:8" ht="120">
      <c r="A66" s="83">
        <v>55</v>
      </c>
      <c r="B66" s="71" t="s">
        <v>747</v>
      </c>
      <c r="C66" s="73" t="s">
        <v>748</v>
      </c>
      <c r="D66" s="64" t="s">
        <v>1132</v>
      </c>
      <c r="E66" s="28" t="s">
        <v>1</v>
      </c>
      <c r="F66" s="68">
        <v>90.93</v>
      </c>
      <c r="G66" s="6"/>
      <c r="H66" s="43">
        <f t="shared" si="0"/>
        <v>0</v>
      </c>
    </row>
    <row r="67" spans="1:8" ht="96">
      <c r="A67" s="83">
        <v>56</v>
      </c>
      <c r="B67" s="71" t="s">
        <v>750</v>
      </c>
      <c r="C67" s="73" t="s">
        <v>751</v>
      </c>
      <c r="D67" s="64" t="s">
        <v>1134</v>
      </c>
      <c r="E67" s="28" t="s">
        <v>1</v>
      </c>
      <c r="F67" s="68">
        <v>49.08</v>
      </c>
      <c r="G67" s="6"/>
      <c r="H67" s="43">
        <f t="shared" si="0"/>
        <v>0</v>
      </c>
    </row>
    <row r="68" spans="1:8" ht="108">
      <c r="A68" s="83">
        <v>57</v>
      </c>
      <c r="B68" s="71" t="s">
        <v>752</v>
      </c>
      <c r="C68" s="73" t="s">
        <v>751</v>
      </c>
      <c r="D68" s="65" t="s">
        <v>1135</v>
      </c>
      <c r="E68" s="28" t="s">
        <v>1</v>
      </c>
      <c r="F68" s="68">
        <v>488.64</v>
      </c>
      <c r="G68" s="6"/>
      <c r="H68" s="43">
        <f t="shared" si="0"/>
        <v>0</v>
      </c>
    </row>
    <row r="69" spans="1:8" ht="96">
      <c r="A69" s="83">
        <v>58</v>
      </c>
      <c r="B69" s="71" t="s">
        <v>1136</v>
      </c>
      <c r="C69" s="73" t="s">
        <v>751</v>
      </c>
      <c r="D69" s="64" t="s">
        <v>1137</v>
      </c>
      <c r="E69" s="28" t="s">
        <v>1</v>
      </c>
      <c r="F69" s="68">
        <v>149.32</v>
      </c>
      <c r="G69" s="6"/>
      <c r="H69" s="43">
        <f t="shared" si="0"/>
        <v>0</v>
      </c>
    </row>
    <row r="70" spans="1:8" ht="96">
      <c r="A70" s="83">
        <v>59</v>
      </c>
      <c r="B70" s="71" t="s">
        <v>1138</v>
      </c>
      <c r="C70" s="73" t="s">
        <v>1139</v>
      </c>
      <c r="D70" s="64" t="s">
        <v>1140</v>
      </c>
      <c r="E70" s="28" t="s">
        <v>1</v>
      </c>
      <c r="F70" s="68">
        <v>510.95</v>
      </c>
      <c r="G70" s="6"/>
      <c r="H70" s="43">
        <f aca="true" t="shared" si="1" ref="H70:H133">IF(F70="","",ROUND(ROUND(F70,2)*G70,2))</f>
        <v>0</v>
      </c>
    </row>
    <row r="71" spans="1:8" ht="36">
      <c r="A71" s="83">
        <v>60</v>
      </c>
      <c r="B71" s="71" t="s">
        <v>756</v>
      </c>
      <c r="C71" s="73" t="s">
        <v>757</v>
      </c>
      <c r="D71" s="64" t="s">
        <v>758</v>
      </c>
      <c r="E71" s="28" t="s">
        <v>256</v>
      </c>
      <c r="F71" s="68">
        <v>4</v>
      </c>
      <c r="G71" s="6"/>
      <c r="H71" s="43">
        <f t="shared" si="1"/>
        <v>0</v>
      </c>
    </row>
    <row r="72" spans="1:8" ht="36">
      <c r="A72" s="83">
        <v>61</v>
      </c>
      <c r="B72" s="71" t="s">
        <v>1141</v>
      </c>
      <c r="C72" s="85" t="s">
        <v>2468</v>
      </c>
      <c r="D72" s="86" t="s">
        <v>2469</v>
      </c>
      <c r="E72" s="28" t="s">
        <v>256</v>
      </c>
      <c r="F72" s="68">
        <v>10</v>
      </c>
      <c r="G72" s="6"/>
      <c r="H72" s="43">
        <f t="shared" si="1"/>
        <v>0</v>
      </c>
    </row>
    <row r="73" spans="1:8" ht="36">
      <c r="A73" s="83">
        <v>62</v>
      </c>
      <c r="B73" s="71" t="s">
        <v>944</v>
      </c>
      <c r="C73" s="73" t="s">
        <v>945</v>
      </c>
      <c r="D73" s="64" t="s">
        <v>946</v>
      </c>
      <c r="E73" s="28" t="s">
        <v>1</v>
      </c>
      <c r="F73" s="68">
        <v>19.55</v>
      </c>
      <c r="G73" s="6"/>
      <c r="H73" s="43">
        <f t="shared" si="1"/>
        <v>0</v>
      </c>
    </row>
    <row r="74" spans="1:8" ht="48">
      <c r="A74" s="83">
        <v>63</v>
      </c>
      <c r="B74" s="71" t="s">
        <v>759</v>
      </c>
      <c r="C74" s="73" t="s">
        <v>760</v>
      </c>
      <c r="D74" s="64" t="s">
        <v>761</v>
      </c>
      <c r="E74" s="28" t="s">
        <v>1</v>
      </c>
      <c r="F74" s="68">
        <v>28.31</v>
      </c>
      <c r="G74" s="6"/>
      <c r="H74" s="43">
        <f t="shared" si="1"/>
        <v>0</v>
      </c>
    </row>
    <row r="75" spans="1:8" ht="36">
      <c r="A75" s="83">
        <v>64</v>
      </c>
      <c r="B75" s="71" t="s">
        <v>1142</v>
      </c>
      <c r="C75" s="73" t="s">
        <v>760</v>
      </c>
      <c r="D75" s="64" t="s">
        <v>1143</v>
      </c>
      <c r="E75" s="28" t="s">
        <v>1</v>
      </c>
      <c r="F75" s="68">
        <v>40.19</v>
      </c>
      <c r="G75" s="6"/>
      <c r="H75" s="43">
        <f t="shared" si="1"/>
        <v>0</v>
      </c>
    </row>
    <row r="76" spans="1:8" ht="36">
      <c r="A76" s="83">
        <v>65</v>
      </c>
      <c r="B76" s="71" t="s">
        <v>1144</v>
      </c>
      <c r="C76" s="73" t="s">
        <v>760</v>
      </c>
      <c r="D76" s="64" t="s">
        <v>1145</v>
      </c>
      <c r="E76" s="28" t="s">
        <v>1</v>
      </c>
      <c r="F76" s="68">
        <v>114</v>
      </c>
      <c r="G76" s="6"/>
      <c r="H76" s="43">
        <f t="shared" si="1"/>
        <v>0</v>
      </c>
    </row>
    <row r="77" spans="1:8" ht="36">
      <c r="A77" s="83">
        <v>66</v>
      </c>
      <c r="B77" s="71" t="s">
        <v>1146</v>
      </c>
      <c r="C77" s="73" t="s">
        <v>760</v>
      </c>
      <c r="D77" s="64" t="s">
        <v>1147</v>
      </c>
      <c r="E77" s="28" t="s">
        <v>1</v>
      </c>
      <c r="F77" s="68">
        <v>8.58</v>
      </c>
      <c r="G77" s="6"/>
      <c r="H77" s="43">
        <f t="shared" si="1"/>
        <v>0</v>
      </c>
    </row>
    <row r="78" spans="1:8" ht="120">
      <c r="A78" s="83">
        <v>67</v>
      </c>
      <c r="B78" s="71" t="s">
        <v>1148</v>
      </c>
      <c r="C78" s="73" t="s">
        <v>1149</v>
      </c>
      <c r="D78" s="64" t="s">
        <v>1150</v>
      </c>
      <c r="E78" s="28" t="s">
        <v>1</v>
      </c>
      <c r="F78" s="68">
        <v>270.61</v>
      </c>
      <c r="G78" s="6"/>
      <c r="H78" s="43">
        <f t="shared" si="1"/>
        <v>0</v>
      </c>
    </row>
    <row r="79" spans="1:8" ht="48">
      <c r="A79" s="83">
        <v>68</v>
      </c>
      <c r="B79" s="71" t="s">
        <v>947</v>
      </c>
      <c r="C79" s="73" t="s">
        <v>948</v>
      </c>
      <c r="D79" s="64" t="s">
        <v>949</v>
      </c>
      <c r="E79" s="28" t="s">
        <v>1</v>
      </c>
      <c r="F79" s="68">
        <v>7.2</v>
      </c>
      <c r="G79" s="6"/>
      <c r="H79" s="43">
        <f t="shared" si="1"/>
        <v>0</v>
      </c>
    </row>
    <row r="80" spans="1:8" ht="36">
      <c r="A80" s="83">
        <v>69</v>
      </c>
      <c r="B80" s="71" t="s">
        <v>1151</v>
      </c>
      <c r="C80" s="73" t="s">
        <v>1152</v>
      </c>
      <c r="D80" s="64" t="s">
        <v>1143</v>
      </c>
      <c r="E80" s="28" t="s">
        <v>1</v>
      </c>
      <c r="F80" s="68">
        <v>1.28</v>
      </c>
      <c r="G80" s="6"/>
      <c r="H80" s="43">
        <f t="shared" si="1"/>
        <v>0</v>
      </c>
    </row>
    <row r="81" spans="1:8" ht="36">
      <c r="A81" s="83">
        <v>70</v>
      </c>
      <c r="B81" s="71" t="s">
        <v>1153</v>
      </c>
      <c r="C81" s="73" t="s">
        <v>1152</v>
      </c>
      <c r="D81" s="64" t="s">
        <v>1145</v>
      </c>
      <c r="E81" s="28" t="s">
        <v>1</v>
      </c>
      <c r="F81" s="68">
        <v>41.66</v>
      </c>
      <c r="G81" s="6"/>
      <c r="H81" s="43">
        <f t="shared" si="1"/>
        <v>0</v>
      </c>
    </row>
    <row r="82" spans="1:8" ht="36">
      <c r="A82" s="83">
        <v>71</v>
      </c>
      <c r="B82" s="71" t="s">
        <v>1154</v>
      </c>
      <c r="C82" s="73" t="s">
        <v>1152</v>
      </c>
      <c r="D82" s="64" t="s">
        <v>1147</v>
      </c>
      <c r="E82" s="28" t="s">
        <v>1</v>
      </c>
      <c r="F82" s="68">
        <v>4.29</v>
      </c>
      <c r="G82" s="6"/>
      <c r="H82" s="43">
        <f t="shared" si="1"/>
        <v>0</v>
      </c>
    </row>
    <row r="83" spans="1:8" ht="22.5">
      <c r="A83" s="83"/>
      <c r="B83" s="71" t="s">
        <v>762</v>
      </c>
      <c r="C83" s="73" t="s">
        <v>763</v>
      </c>
      <c r="D83" s="64"/>
      <c r="E83" s="28"/>
      <c r="F83" s="68"/>
      <c r="G83" s="44"/>
      <c r="H83" s="43">
        <f t="shared" si="1"/>
      </c>
    </row>
    <row r="84" spans="1:8" ht="48">
      <c r="A84" s="83">
        <v>72</v>
      </c>
      <c r="B84" s="71" t="s">
        <v>764</v>
      </c>
      <c r="C84" s="73" t="s">
        <v>765</v>
      </c>
      <c r="D84" s="64" t="s">
        <v>1155</v>
      </c>
      <c r="E84" s="28" t="s">
        <v>1</v>
      </c>
      <c r="F84" s="68">
        <v>414.4</v>
      </c>
      <c r="G84" s="6"/>
      <c r="H84" s="43">
        <f t="shared" si="1"/>
        <v>0</v>
      </c>
    </row>
    <row r="85" spans="1:8" ht="60">
      <c r="A85" s="83">
        <v>73</v>
      </c>
      <c r="B85" s="71" t="s">
        <v>767</v>
      </c>
      <c r="C85" s="73" t="s">
        <v>765</v>
      </c>
      <c r="D85" s="64" t="s">
        <v>768</v>
      </c>
      <c r="E85" s="28" t="s">
        <v>1</v>
      </c>
      <c r="F85" s="68">
        <v>46.4</v>
      </c>
      <c r="G85" s="6"/>
      <c r="H85" s="43">
        <f t="shared" si="1"/>
        <v>0</v>
      </c>
    </row>
    <row r="86" spans="1:8" ht="60">
      <c r="A86" s="83">
        <v>74</v>
      </c>
      <c r="B86" s="71" t="s">
        <v>1156</v>
      </c>
      <c r="C86" s="73" t="s">
        <v>765</v>
      </c>
      <c r="D86" s="64" t="s">
        <v>1157</v>
      </c>
      <c r="E86" s="28" t="s">
        <v>1</v>
      </c>
      <c r="F86" s="68">
        <v>149.32</v>
      </c>
      <c r="G86" s="6"/>
      <c r="H86" s="43">
        <f t="shared" si="1"/>
        <v>0</v>
      </c>
    </row>
    <row r="87" spans="1:8" ht="84">
      <c r="A87" s="83">
        <v>75</v>
      </c>
      <c r="B87" s="71" t="s">
        <v>951</v>
      </c>
      <c r="C87" s="73" t="s">
        <v>952</v>
      </c>
      <c r="D87" s="64" t="s">
        <v>953</v>
      </c>
      <c r="E87" s="28" t="s">
        <v>1</v>
      </c>
      <c r="F87" s="68">
        <v>469.87</v>
      </c>
      <c r="G87" s="6"/>
      <c r="H87" s="43">
        <f t="shared" si="1"/>
        <v>0</v>
      </c>
    </row>
    <row r="88" spans="1:8" ht="72">
      <c r="A88" s="83">
        <v>76</v>
      </c>
      <c r="B88" s="71" t="s">
        <v>1158</v>
      </c>
      <c r="C88" s="73" t="s">
        <v>952</v>
      </c>
      <c r="D88" s="65" t="s">
        <v>1163</v>
      </c>
      <c r="E88" s="28" t="s">
        <v>1</v>
      </c>
      <c r="F88" s="68">
        <v>510.95</v>
      </c>
      <c r="G88" s="6"/>
      <c r="H88" s="43">
        <f t="shared" si="1"/>
        <v>0</v>
      </c>
    </row>
    <row r="89" spans="1:8" ht="22.5">
      <c r="A89" s="83"/>
      <c r="B89" s="71" t="s">
        <v>769</v>
      </c>
      <c r="C89" s="73" t="s">
        <v>770</v>
      </c>
      <c r="D89" s="64"/>
      <c r="E89" s="28"/>
      <c r="F89" s="68"/>
      <c r="G89" s="44"/>
      <c r="H89" s="43">
        <f t="shared" si="1"/>
      </c>
    </row>
    <row r="90" spans="1:8" ht="96">
      <c r="A90" s="83">
        <v>77</v>
      </c>
      <c r="B90" s="71" t="s">
        <v>771</v>
      </c>
      <c r="C90" s="73" t="s">
        <v>772</v>
      </c>
      <c r="D90" s="64" t="s">
        <v>1159</v>
      </c>
      <c r="E90" s="28" t="s">
        <v>1</v>
      </c>
      <c r="F90" s="68">
        <v>241.02</v>
      </c>
      <c r="G90" s="6"/>
      <c r="H90" s="43">
        <f t="shared" si="1"/>
        <v>0</v>
      </c>
    </row>
    <row r="91" spans="1:8" ht="36">
      <c r="A91" s="83">
        <v>78</v>
      </c>
      <c r="B91" s="71" t="s">
        <v>1160</v>
      </c>
      <c r="C91" s="73" t="s">
        <v>772</v>
      </c>
      <c r="D91" s="64" t="s">
        <v>1161</v>
      </c>
      <c r="E91" s="28" t="s">
        <v>1</v>
      </c>
      <c r="F91" s="68">
        <v>192.48</v>
      </c>
      <c r="G91" s="6"/>
      <c r="H91" s="43">
        <f t="shared" si="1"/>
        <v>0</v>
      </c>
    </row>
    <row r="92" spans="1:8" ht="180">
      <c r="A92" s="83">
        <v>79</v>
      </c>
      <c r="B92" s="71" t="s">
        <v>954</v>
      </c>
      <c r="C92" s="73" t="s">
        <v>955</v>
      </c>
      <c r="D92" s="64" t="s">
        <v>1162</v>
      </c>
      <c r="E92" s="28" t="s">
        <v>1</v>
      </c>
      <c r="F92" s="68">
        <v>25.55</v>
      </c>
      <c r="G92" s="6"/>
      <c r="H92" s="43">
        <f t="shared" si="1"/>
        <v>0</v>
      </c>
    </row>
    <row r="93" spans="1:8" ht="180">
      <c r="A93" s="83">
        <v>80</v>
      </c>
      <c r="B93" s="71" t="s">
        <v>957</v>
      </c>
      <c r="C93" s="73" t="s">
        <v>955</v>
      </c>
      <c r="D93" s="65" t="s">
        <v>1169</v>
      </c>
      <c r="E93" s="28" t="s">
        <v>1</v>
      </c>
      <c r="F93" s="68">
        <v>4.02</v>
      </c>
      <c r="G93" s="6"/>
      <c r="H93" s="43">
        <f t="shared" si="1"/>
        <v>0</v>
      </c>
    </row>
    <row r="94" spans="1:8" ht="72">
      <c r="A94" s="83">
        <v>81</v>
      </c>
      <c r="B94" s="71" t="s">
        <v>774</v>
      </c>
      <c r="C94" s="73" t="s">
        <v>775</v>
      </c>
      <c r="D94" s="64" t="s">
        <v>1164</v>
      </c>
      <c r="E94" s="28" t="s">
        <v>1</v>
      </c>
      <c r="F94" s="68">
        <v>24.14</v>
      </c>
      <c r="G94" s="6"/>
      <c r="H94" s="43">
        <f t="shared" si="1"/>
        <v>0</v>
      </c>
    </row>
    <row r="95" spans="1:8" ht="108">
      <c r="A95" s="83">
        <v>82</v>
      </c>
      <c r="B95" s="71" t="s">
        <v>958</v>
      </c>
      <c r="C95" s="73" t="s">
        <v>959</v>
      </c>
      <c r="D95" s="64" t="s">
        <v>1165</v>
      </c>
      <c r="E95" s="28" t="s">
        <v>1</v>
      </c>
      <c r="F95" s="68">
        <v>2.32</v>
      </c>
      <c r="G95" s="6"/>
      <c r="H95" s="43">
        <f t="shared" si="1"/>
        <v>0</v>
      </c>
    </row>
    <row r="96" spans="1:8" ht="84">
      <c r="A96" s="83">
        <v>83</v>
      </c>
      <c r="B96" s="71" t="s">
        <v>1166</v>
      </c>
      <c r="C96" s="73" t="s">
        <v>1167</v>
      </c>
      <c r="D96" s="64" t="s">
        <v>1168</v>
      </c>
      <c r="E96" s="28" t="s">
        <v>1</v>
      </c>
      <c r="F96" s="68">
        <v>12.4</v>
      </c>
      <c r="G96" s="6"/>
      <c r="H96" s="43">
        <f t="shared" si="1"/>
        <v>0</v>
      </c>
    </row>
    <row r="97" spans="1:8" ht="34.5">
      <c r="A97" s="83"/>
      <c r="B97" s="71" t="s">
        <v>777</v>
      </c>
      <c r="C97" s="73" t="s">
        <v>778</v>
      </c>
      <c r="D97" s="65"/>
      <c r="E97" s="28"/>
      <c r="F97" s="68"/>
      <c r="G97" s="44"/>
      <c r="H97" s="43">
        <f t="shared" si="1"/>
      </c>
    </row>
    <row r="98" spans="1:8" ht="96">
      <c r="A98" s="83">
        <v>84</v>
      </c>
      <c r="B98" s="71" t="s">
        <v>779</v>
      </c>
      <c r="C98" s="73" t="s">
        <v>780</v>
      </c>
      <c r="D98" s="64" t="s">
        <v>1170</v>
      </c>
      <c r="E98" s="28" t="s">
        <v>1</v>
      </c>
      <c r="F98" s="68">
        <v>1239.46</v>
      </c>
      <c r="G98" s="6"/>
      <c r="H98" s="43">
        <f t="shared" si="1"/>
        <v>0</v>
      </c>
    </row>
    <row r="99" spans="1:8" ht="48">
      <c r="A99" s="83">
        <v>85</v>
      </c>
      <c r="B99" s="71" t="s">
        <v>782</v>
      </c>
      <c r="C99" s="73" t="s">
        <v>780</v>
      </c>
      <c r="D99" s="64" t="s">
        <v>1171</v>
      </c>
      <c r="E99" s="28" t="s">
        <v>1</v>
      </c>
      <c r="F99" s="68">
        <v>510.15</v>
      </c>
      <c r="G99" s="6"/>
      <c r="H99" s="43">
        <f t="shared" si="1"/>
        <v>0</v>
      </c>
    </row>
    <row r="100" spans="1:8" ht="48">
      <c r="A100" s="83">
        <v>86</v>
      </c>
      <c r="B100" s="71" t="s">
        <v>1172</v>
      </c>
      <c r="C100" s="73" t="s">
        <v>780</v>
      </c>
      <c r="D100" s="64" t="s">
        <v>1173</v>
      </c>
      <c r="E100" s="28" t="s">
        <v>1</v>
      </c>
      <c r="F100" s="68">
        <v>461.95</v>
      </c>
      <c r="G100" s="6"/>
      <c r="H100" s="43">
        <f t="shared" si="1"/>
        <v>0</v>
      </c>
    </row>
    <row r="101" spans="1:8" ht="216">
      <c r="A101" s="83">
        <v>87</v>
      </c>
      <c r="B101" s="71" t="s">
        <v>784</v>
      </c>
      <c r="C101" s="73" t="s">
        <v>785</v>
      </c>
      <c r="D101" s="64" t="s">
        <v>1174</v>
      </c>
      <c r="E101" s="28" t="s">
        <v>1</v>
      </c>
      <c r="F101" s="68">
        <v>19.55</v>
      </c>
      <c r="G101" s="6"/>
      <c r="H101" s="43">
        <f t="shared" si="1"/>
        <v>0</v>
      </c>
    </row>
    <row r="102" spans="1:8" ht="180">
      <c r="A102" s="83">
        <v>88</v>
      </c>
      <c r="B102" s="71" t="s">
        <v>966</v>
      </c>
      <c r="C102" s="73" t="s">
        <v>785</v>
      </c>
      <c r="D102" s="64" t="s">
        <v>1175</v>
      </c>
      <c r="E102" s="28" t="s">
        <v>1</v>
      </c>
      <c r="F102" s="68">
        <v>36.55</v>
      </c>
      <c r="G102" s="6"/>
      <c r="H102" s="43">
        <f t="shared" si="1"/>
        <v>0</v>
      </c>
    </row>
    <row r="103" spans="1:8" ht="12">
      <c r="A103" s="83"/>
      <c r="B103" s="71" t="s">
        <v>976</v>
      </c>
      <c r="C103" s="73" t="s">
        <v>977</v>
      </c>
      <c r="D103" s="64"/>
      <c r="E103" s="28"/>
      <c r="F103" s="68"/>
      <c r="G103" s="44"/>
      <c r="H103" s="43">
        <f t="shared" si="1"/>
      </c>
    </row>
    <row r="104" spans="1:8" ht="84">
      <c r="A104" s="83">
        <v>89</v>
      </c>
      <c r="B104" s="71" t="s">
        <v>1176</v>
      </c>
      <c r="C104" s="73" t="s">
        <v>1177</v>
      </c>
      <c r="D104" s="64" t="s">
        <v>1178</v>
      </c>
      <c r="E104" s="28" t="s">
        <v>1</v>
      </c>
      <c r="F104" s="68">
        <v>37.66</v>
      </c>
      <c r="G104" s="6"/>
      <c r="H104" s="43">
        <f t="shared" si="1"/>
        <v>0</v>
      </c>
    </row>
    <row r="105" spans="1:8" ht="180">
      <c r="A105" s="83">
        <v>90</v>
      </c>
      <c r="B105" s="71" t="s">
        <v>978</v>
      </c>
      <c r="C105" s="73" t="s">
        <v>979</v>
      </c>
      <c r="D105" s="66" t="s">
        <v>2384</v>
      </c>
      <c r="E105" s="28" t="s">
        <v>1</v>
      </c>
      <c r="F105" s="68">
        <v>4</v>
      </c>
      <c r="G105" s="6"/>
      <c r="H105" s="43">
        <f t="shared" si="1"/>
        <v>0</v>
      </c>
    </row>
    <row r="106" spans="1:8" ht="22.5">
      <c r="A106" s="83"/>
      <c r="B106" s="71" t="s">
        <v>787</v>
      </c>
      <c r="C106" s="73" t="s">
        <v>788</v>
      </c>
      <c r="D106" s="64"/>
      <c r="E106" s="28"/>
      <c r="F106" s="68"/>
      <c r="G106" s="44"/>
      <c r="H106" s="43">
        <f t="shared" si="1"/>
      </c>
    </row>
    <row r="107" spans="1:8" ht="84">
      <c r="A107" s="83">
        <v>91</v>
      </c>
      <c r="B107" s="71" t="s">
        <v>789</v>
      </c>
      <c r="C107" s="73" t="s">
        <v>790</v>
      </c>
      <c r="D107" s="64" t="s">
        <v>1179</v>
      </c>
      <c r="E107" s="28" t="s">
        <v>1</v>
      </c>
      <c r="F107" s="68">
        <v>435.13</v>
      </c>
      <c r="G107" s="6"/>
      <c r="H107" s="43">
        <f t="shared" si="1"/>
        <v>0</v>
      </c>
    </row>
    <row r="108" spans="1:8" ht="48">
      <c r="A108" s="83">
        <v>92</v>
      </c>
      <c r="B108" s="71" t="s">
        <v>792</v>
      </c>
      <c r="C108" s="73" t="s">
        <v>790</v>
      </c>
      <c r="D108" s="64" t="s">
        <v>1180</v>
      </c>
      <c r="E108" s="28" t="s">
        <v>1</v>
      </c>
      <c r="F108" s="68">
        <v>1239.46</v>
      </c>
      <c r="G108" s="6"/>
      <c r="H108" s="43">
        <f t="shared" si="1"/>
        <v>0</v>
      </c>
    </row>
    <row r="109" spans="1:8" ht="24">
      <c r="A109" s="83">
        <v>93</v>
      </c>
      <c r="B109" s="71" t="s">
        <v>982</v>
      </c>
      <c r="C109" s="73" t="s">
        <v>790</v>
      </c>
      <c r="D109" s="64" t="s">
        <v>1181</v>
      </c>
      <c r="E109" s="28" t="s">
        <v>1</v>
      </c>
      <c r="F109" s="68">
        <v>396.84</v>
      </c>
      <c r="G109" s="6"/>
      <c r="H109" s="43">
        <f t="shared" si="1"/>
        <v>0</v>
      </c>
    </row>
    <row r="110" spans="1:8" ht="48">
      <c r="A110" s="83">
        <v>94</v>
      </c>
      <c r="B110" s="71" t="s">
        <v>1182</v>
      </c>
      <c r="C110" s="73" t="s">
        <v>1183</v>
      </c>
      <c r="D110" s="64" t="s">
        <v>1184</v>
      </c>
      <c r="E110" s="28" t="s">
        <v>1</v>
      </c>
      <c r="F110" s="68">
        <v>37.66</v>
      </c>
      <c r="G110" s="6"/>
      <c r="H110" s="43">
        <f t="shared" si="1"/>
        <v>0</v>
      </c>
    </row>
    <row r="111" spans="1:8" ht="22.5">
      <c r="A111" s="83"/>
      <c r="B111" s="71" t="s">
        <v>1185</v>
      </c>
      <c r="C111" s="73" t="s">
        <v>1186</v>
      </c>
      <c r="D111" s="65"/>
      <c r="E111" s="28"/>
      <c r="F111" s="68"/>
      <c r="G111" s="44"/>
      <c r="H111" s="43">
        <f t="shared" si="1"/>
      </c>
    </row>
    <row r="112" spans="1:8" ht="12">
      <c r="A112" s="83">
        <v>95</v>
      </c>
      <c r="B112" s="71" t="s">
        <v>1187</v>
      </c>
      <c r="C112" s="73" t="s">
        <v>1188</v>
      </c>
      <c r="D112" s="64" t="s">
        <v>1189</v>
      </c>
      <c r="E112" s="28" t="s">
        <v>125</v>
      </c>
      <c r="F112" s="68">
        <v>1</v>
      </c>
      <c r="G112" s="6"/>
      <c r="H112" s="43">
        <f t="shared" si="1"/>
        <v>0</v>
      </c>
    </row>
    <row r="113" spans="1:8" ht="72">
      <c r="A113" s="83">
        <v>96</v>
      </c>
      <c r="B113" s="71" t="s">
        <v>1190</v>
      </c>
      <c r="C113" s="73" t="s">
        <v>1191</v>
      </c>
      <c r="D113" s="64" t="s">
        <v>1192</v>
      </c>
      <c r="E113" s="28" t="s">
        <v>78</v>
      </c>
      <c r="F113" s="68">
        <v>10</v>
      </c>
      <c r="G113" s="6"/>
      <c r="H113" s="43">
        <f t="shared" si="1"/>
        <v>0</v>
      </c>
    </row>
    <row r="114" spans="1:8" ht="24">
      <c r="A114" s="83">
        <v>97</v>
      </c>
      <c r="B114" s="71" t="s">
        <v>1193</v>
      </c>
      <c r="C114" s="73" t="s">
        <v>1194</v>
      </c>
      <c r="D114" s="65" t="s">
        <v>1196</v>
      </c>
      <c r="E114" s="28" t="s">
        <v>1</v>
      </c>
      <c r="F114" s="68">
        <v>1.2</v>
      </c>
      <c r="G114" s="6"/>
      <c r="H114" s="43">
        <f t="shared" si="1"/>
        <v>0</v>
      </c>
    </row>
    <row r="115" spans="1:8" ht="12">
      <c r="A115" s="83"/>
      <c r="B115" s="71"/>
      <c r="C115" s="73" t="s">
        <v>800</v>
      </c>
      <c r="D115" s="64"/>
      <c r="E115" s="28"/>
      <c r="F115" s="68"/>
      <c r="G115" s="44"/>
      <c r="H115" s="43">
        <f t="shared" si="1"/>
      </c>
    </row>
    <row r="116" spans="1:8" ht="60">
      <c r="A116" s="83">
        <v>98</v>
      </c>
      <c r="B116" s="71" t="s">
        <v>801</v>
      </c>
      <c r="C116" s="73" t="s">
        <v>802</v>
      </c>
      <c r="D116" s="64" t="s">
        <v>1195</v>
      </c>
      <c r="E116" s="28" t="s">
        <v>1</v>
      </c>
      <c r="F116" s="68">
        <v>1</v>
      </c>
      <c r="G116" s="6"/>
      <c r="H116" s="43">
        <f t="shared" si="1"/>
        <v>0</v>
      </c>
    </row>
    <row r="117" spans="1:8" ht="15" customHeight="1">
      <c r="A117" s="83"/>
      <c r="B117" s="125" t="s">
        <v>1197</v>
      </c>
      <c r="C117" s="113"/>
      <c r="D117" s="64"/>
      <c r="E117" s="28"/>
      <c r="F117" s="68"/>
      <c r="G117" s="44"/>
      <c r="H117" s="43">
        <f t="shared" si="1"/>
      </c>
    </row>
    <row r="118" spans="1:8" ht="84">
      <c r="A118" s="83">
        <v>1</v>
      </c>
      <c r="B118" s="71" t="s">
        <v>803</v>
      </c>
      <c r="C118" s="73" t="s">
        <v>804</v>
      </c>
      <c r="D118" s="64" t="s">
        <v>805</v>
      </c>
      <c r="E118" s="28" t="s">
        <v>78</v>
      </c>
      <c r="F118" s="68">
        <v>5.8</v>
      </c>
      <c r="G118" s="6"/>
      <c r="H118" s="43">
        <f t="shared" si="1"/>
        <v>0</v>
      </c>
    </row>
    <row r="119" spans="1:8" ht="84">
      <c r="A119" s="83">
        <v>2</v>
      </c>
      <c r="B119" s="71" t="s">
        <v>989</v>
      </c>
      <c r="C119" s="73" t="s">
        <v>804</v>
      </c>
      <c r="D119" s="64" t="s">
        <v>1198</v>
      </c>
      <c r="E119" s="28" t="s">
        <v>78</v>
      </c>
      <c r="F119" s="68">
        <v>2</v>
      </c>
      <c r="G119" s="6"/>
      <c r="H119" s="43">
        <f t="shared" si="1"/>
        <v>0</v>
      </c>
    </row>
    <row r="120" spans="1:8" ht="72">
      <c r="A120" s="83">
        <v>3</v>
      </c>
      <c r="B120" s="71" t="s">
        <v>873</v>
      </c>
      <c r="C120" s="73" t="s">
        <v>874</v>
      </c>
      <c r="D120" s="64" t="s">
        <v>1199</v>
      </c>
      <c r="E120" s="28" t="s">
        <v>78</v>
      </c>
      <c r="F120" s="68">
        <v>7</v>
      </c>
      <c r="G120" s="6"/>
      <c r="H120" s="43">
        <f t="shared" si="1"/>
        <v>0</v>
      </c>
    </row>
    <row r="121" spans="1:8" ht="60">
      <c r="A121" s="83">
        <v>4</v>
      </c>
      <c r="B121" s="71" t="s">
        <v>806</v>
      </c>
      <c r="C121" s="73" t="s">
        <v>807</v>
      </c>
      <c r="D121" s="64" t="s">
        <v>1200</v>
      </c>
      <c r="E121" s="28" t="s">
        <v>78</v>
      </c>
      <c r="F121" s="68">
        <v>4.5</v>
      </c>
      <c r="G121" s="6"/>
      <c r="H121" s="43">
        <f t="shared" si="1"/>
        <v>0</v>
      </c>
    </row>
    <row r="122" spans="1:8" ht="60">
      <c r="A122" s="83">
        <v>5</v>
      </c>
      <c r="B122" s="71" t="s">
        <v>1201</v>
      </c>
      <c r="C122" s="73" t="s">
        <v>807</v>
      </c>
      <c r="D122" s="64" t="s">
        <v>808</v>
      </c>
      <c r="E122" s="28" t="s">
        <v>78</v>
      </c>
      <c r="F122" s="68">
        <v>7.5</v>
      </c>
      <c r="G122" s="6"/>
      <c r="H122" s="43">
        <f t="shared" si="1"/>
        <v>0</v>
      </c>
    </row>
    <row r="123" spans="1:8" ht="22.5">
      <c r="A123" s="83">
        <v>6</v>
      </c>
      <c r="B123" s="71" t="s">
        <v>1202</v>
      </c>
      <c r="C123" s="73" t="s">
        <v>1203</v>
      </c>
      <c r="D123" s="64" t="s">
        <v>1204</v>
      </c>
      <c r="E123" s="28" t="s">
        <v>335</v>
      </c>
      <c r="F123" s="68">
        <v>1</v>
      </c>
      <c r="G123" s="6"/>
      <c r="H123" s="43">
        <f t="shared" si="1"/>
        <v>0</v>
      </c>
    </row>
    <row r="124" spans="1:8" ht="24">
      <c r="A124" s="83">
        <v>7</v>
      </c>
      <c r="B124" s="71" t="s">
        <v>882</v>
      </c>
      <c r="C124" s="73" t="s">
        <v>883</v>
      </c>
      <c r="D124" s="64" t="s">
        <v>1205</v>
      </c>
      <c r="E124" s="28" t="s">
        <v>256</v>
      </c>
      <c r="F124" s="68">
        <v>1</v>
      </c>
      <c r="G124" s="6"/>
      <c r="H124" s="43">
        <f t="shared" si="1"/>
        <v>0</v>
      </c>
    </row>
    <row r="125" spans="1:8" ht="24">
      <c r="A125" s="83">
        <v>8</v>
      </c>
      <c r="B125" s="71" t="s">
        <v>1206</v>
      </c>
      <c r="C125" s="73" t="s">
        <v>1207</v>
      </c>
      <c r="D125" s="64" t="s">
        <v>1208</v>
      </c>
      <c r="E125" s="28" t="s">
        <v>997</v>
      </c>
      <c r="F125" s="68">
        <v>1</v>
      </c>
      <c r="G125" s="6"/>
      <c r="H125" s="43">
        <f t="shared" si="1"/>
        <v>0</v>
      </c>
    </row>
    <row r="126" spans="1:8" ht="24">
      <c r="A126" s="83">
        <v>9</v>
      </c>
      <c r="B126" s="71" t="s">
        <v>994</v>
      </c>
      <c r="C126" s="73" t="s">
        <v>995</v>
      </c>
      <c r="D126" s="64" t="s">
        <v>996</v>
      </c>
      <c r="E126" s="28" t="s">
        <v>997</v>
      </c>
      <c r="F126" s="68">
        <v>1</v>
      </c>
      <c r="G126" s="6"/>
      <c r="H126" s="43">
        <f t="shared" si="1"/>
        <v>0</v>
      </c>
    </row>
    <row r="127" spans="1:8" ht="24">
      <c r="A127" s="83">
        <v>10</v>
      </c>
      <c r="B127" s="71" t="s">
        <v>1209</v>
      </c>
      <c r="C127" s="73" t="s">
        <v>1210</v>
      </c>
      <c r="D127" s="64" t="s">
        <v>1211</v>
      </c>
      <c r="E127" s="28" t="s">
        <v>125</v>
      </c>
      <c r="F127" s="68">
        <v>1</v>
      </c>
      <c r="G127" s="6"/>
      <c r="H127" s="43">
        <f t="shared" si="1"/>
        <v>0</v>
      </c>
    </row>
    <row r="128" spans="1:8" ht="24">
      <c r="A128" s="83">
        <v>11</v>
      </c>
      <c r="B128" s="71" t="s">
        <v>822</v>
      </c>
      <c r="C128" s="73" t="s">
        <v>823</v>
      </c>
      <c r="D128" s="64" t="s">
        <v>824</v>
      </c>
      <c r="E128" s="28" t="s">
        <v>825</v>
      </c>
      <c r="F128" s="68">
        <v>16</v>
      </c>
      <c r="G128" s="6"/>
      <c r="H128" s="43">
        <f t="shared" si="1"/>
        <v>0</v>
      </c>
    </row>
    <row r="129" spans="1:8" ht="24">
      <c r="A129" s="83">
        <v>12</v>
      </c>
      <c r="B129" s="71" t="s">
        <v>1212</v>
      </c>
      <c r="C129" s="73" t="s">
        <v>823</v>
      </c>
      <c r="D129" s="64" t="s">
        <v>1213</v>
      </c>
      <c r="E129" s="28" t="s">
        <v>825</v>
      </c>
      <c r="F129" s="68">
        <v>4</v>
      </c>
      <c r="G129" s="6"/>
      <c r="H129" s="43">
        <f t="shared" si="1"/>
        <v>0</v>
      </c>
    </row>
    <row r="130" spans="1:8" ht="21" customHeight="1">
      <c r="A130" s="83"/>
      <c r="B130" s="123" t="s">
        <v>2470</v>
      </c>
      <c r="C130" s="124"/>
      <c r="D130" s="64"/>
      <c r="E130" s="28"/>
      <c r="F130" s="68"/>
      <c r="G130" s="44"/>
      <c r="H130" s="43">
        <f t="shared" si="1"/>
      </c>
    </row>
    <row r="131" spans="1:8" ht="21" customHeight="1">
      <c r="A131" s="83"/>
      <c r="B131" s="71"/>
      <c r="C131" s="73" t="s">
        <v>1214</v>
      </c>
      <c r="D131" s="64"/>
      <c r="E131" s="28"/>
      <c r="F131" s="68"/>
      <c r="G131" s="44"/>
      <c r="H131" s="43">
        <f t="shared" si="1"/>
      </c>
    </row>
    <row r="132" spans="1:8" ht="36">
      <c r="A132" s="83">
        <v>1</v>
      </c>
      <c r="B132" s="71" t="s">
        <v>1215</v>
      </c>
      <c r="C132" s="73" t="s">
        <v>1216</v>
      </c>
      <c r="D132" s="64" t="s">
        <v>1217</v>
      </c>
      <c r="E132" s="28" t="s">
        <v>335</v>
      </c>
      <c r="F132" s="68">
        <v>1</v>
      </c>
      <c r="G132" s="6"/>
      <c r="H132" s="43">
        <f t="shared" si="1"/>
        <v>0</v>
      </c>
    </row>
    <row r="133" spans="1:8" ht="36">
      <c r="A133" s="83">
        <v>2</v>
      </c>
      <c r="B133" s="71" t="s">
        <v>1218</v>
      </c>
      <c r="C133" s="73" t="s">
        <v>1216</v>
      </c>
      <c r="D133" s="64" t="s">
        <v>1219</v>
      </c>
      <c r="E133" s="28" t="s">
        <v>335</v>
      </c>
      <c r="F133" s="68">
        <v>1</v>
      </c>
      <c r="G133" s="6"/>
      <c r="H133" s="43">
        <f t="shared" si="1"/>
        <v>0</v>
      </c>
    </row>
    <row r="134" spans="1:8" ht="36">
      <c r="A134" s="83">
        <v>3</v>
      </c>
      <c r="B134" s="71" t="s">
        <v>1220</v>
      </c>
      <c r="C134" s="73" t="s">
        <v>1216</v>
      </c>
      <c r="D134" s="64" t="s">
        <v>1221</v>
      </c>
      <c r="E134" s="28" t="s">
        <v>335</v>
      </c>
      <c r="F134" s="68">
        <v>1</v>
      </c>
      <c r="G134" s="6"/>
      <c r="H134" s="43">
        <f aca="true" t="shared" si="2" ref="H134:H197">IF(F134="","",ROUND(ROUND(F134,2)*G134,2))</f>
        <v>0</v>
      </c>
    </row>
    <row r="135" spans="1:8" ht="36">
      <c r="A135" s="83">
        <v>4</v>
      </c>
      <c r="B135" s="71" t="s">
        <v>1222</v>
      </c>
      <c r="C135" s="73" t="s">
        <v>1216</v>
      </c>
      <c r="D135" s="64" t="s">
        <v>1223</v>
      </c>
      <c r="E135" s="28" t="s">
        <v>335</v>
      </c>
      <c r="F135" s="68">
        <v>1</v>
      </c>
      <c r="G135" s="6"/>
      <c r="H135" s="43">
        <f t="shared" si="2"/>
        <v>0</v>
      </c>
    </row>
    <row r="136" spans="1:8" ht="36">
      <c r="A136" s="83">
        <v>5</v>
      </c>
      <c r="B136" s="71" t="s">
        <v>1224</v>
      </c>
      <c r="C136" s="73" t="s">
        <v>1216</v>
      </c>
      <c r="D136" s="64" t="s">
        <v>1225</v>
      </c>
      <c r="E136" s="28" t="s">
        <v>335</v>
      </c>
      <c r="F136" s="68">
        <v>1</v>
      </c>
      <c r="G136" s="6"/>
      <c r="H136" s="43">
        <f t="shared" si="2"/>
        <v>0</v>
      </c>
    </row>
    <row r="137" spans="1:8" ht="21" customHeight="1">
      <c r="A137" s="83"/>
      <c r="B137" s="71"/>
      <c r="C137" s="73" t="s">
        <v>1226</v>
      </c>
      <c r="D137" s="64"/>
      <c r="E137" s="28"/>
      <c r="F137" s="68"/>
      <c r="G137" s="44"/>
      <c r="H137" s="43">
        <f t="shared" si="2"/>
      </c>
    </row>
    <row r="138" spans="1:8" ht="22.5">
      <c r="A138" s="83">
        <v>6</v>
      </c>
      <c r="B138" s="71" t="s">
        <v>1227</v>
      </c>
      <c r="C138" s="73" t="s">
        <v>1228</v>
      </c>
      <c r="D138" s="64" t="s">
        <v>1229</v>
      </c>
      <c r="E138" s="28" t="s">
        <v>335</v>
      </c>
      <c r="F138" s="68">
        <v>1</v>
      </c>
      <c r="G138" s="6"/>
      <c r="H138" s="43">
        <f t="shared" si="2"/>
        <v>0</v>
      </c>
    </row>
    <row r="139" spans="1:8" ht="36">
      <c r="A139" s="83">
        <v>7</v>
      </c>
      <c r="B139" s="71" t="s">
        <v>1230</v>
      </c>
      <c r="C139" s="73" t="s">
        <v>1231</v>
      </c>
      <c r="D139" s="64" t="s">
        <v>1232</v>
      </c>
      <c r="E139" s="28" t="s">
        <v>335</v>
      </c>
      <c r="F139" s="68">
        <v>1</v>
      </c>
      <c r="G139" s="6"/>
      <c r="H139" s="43">
        <f t="shared" si="2"/>
        <v>0</v>
      </c>
    </row>
    <row r="140" spans="1:8" ht="36">
      <c r="A140" s="83">
        <v>8</v>
      </c>
      <c r="B140" s="71" t="s">
        <v>1233</v>
      </c>
      <c r="C140" s="73" t="s">
        <v>1231</v>
      </c>
      <c r="D140" s="64" t="s">
        <v>1234</v>
      </c>
      <c r="E140" s="28" t="s">
        <v>335</v>
      </c>
      <c r="F140" s="68">
        <v>1</v>
      </c>
      <c r="G140" s="6"/>
      <c r="H140" s="43">
        <f t="shared" si="2"/>
        <v>0</v>
      </c>
    </row>
    <row r="141" spans="1:8" ht="36">
      <c r="A141" s="83">
        <v>9</v>
      </c>
      <c r="B141" s="71" t="s">
        <v>1235</v>
      </c>
      <c r="C141" s="73" t="s">
        <v>1231</v>
      </c>
      <c r="D141" s="64" t="s">
        <v>1236</v>
      </c>
      <c r="E141" s="28" t="s">
        <v>335</v>
      </c>
      <c r="F141" s="68">
        <v>1</v>
      </c>
      <c r="G141" s="6"/>
      <c r="H141" s="43">
        <f t="shared" si="2"/>
        <v>0</v>
      </c>
    </row>
    <row r="142" spans="1:8" ht="36">
      <c r="A142" s="83">
        <v>10</v>
      </c>
      <c r="B142" s="71" t="s">
        <v>1237</v>
      </c>
      <c r="C142" s="73" t="s">
        <v>1231</v>
      </c>
      <c r="D142" s="64" t="s">
        <v>1238</v>
      </c>
      <c r="E142" s="28" t="s">
        <v>335</v>
      </c>
      <c r="F142" s="68">
        <v>1</v>
      </c>
      <c r="G142" s="6"/>
      <c r="H142" s="43">
        <f t="shared" si="2"/>
        <v>0</v>
      </c>
    </row>
    <row r="143" spans="1:8" ht="36">
      <c r="A143" s="83">
        <v>11</v>
      </c>
      <c r="B143" s="71" t="s">
        <v>1239</v>
      </c>
      <c r="C143" s="73" t="s">
        <v>1231</v>
      </c>
      <c r="D143" s="65" t="s">
        <v>1264</v>
      </c>
      <c r="E143" s="28" t="s">
        <v>335</v>
      </c>
      <c r="F143" s="68">
        <v>1</v>
      </c>
      <c r="G143" s="6"/>
      <c r="H143" s="43">
        <f t="shared" si="2"/>
        <v>0</v>
      </c>
    </row>
    <row r="144" spans="1:8" ht="36">
      <c r="A144" s="83">
        <v>12</v>
      </c>
      <c r="B144" s="71" t="s">
        <v>1240</v>
      </c>
      <c r="C144" s="73" t="s">
        <v>1231</v>
      </c>
      <c r="D144" s="64" t="s">
        <v>1241</v>
      </c>
      <c r="E144" s="28" t="s">
        <v>335</v>
      </c>
      <c r="F144" s="68">
        <v>1</v>
      </c>
      <c r="G144" s="6"/>
      <c r="H144" s="43">
        <f t="shared" si="2"/>
        <v>0</v>
      </c>
    </row>
    <row r="145" spans="1:8" ht="36">
      <c r="A145" s="83">
        <v>13</v>
      </c>
      <c r="B145" s="71" t="s">
        <v>1242</v>
      </c>
      <c r="C145" s="73" t="s">
        <v>1231</v>
      </c>
      <c r="D145" s="64" t="s">
        <v>1243</v>
      </c>
      <c r="E145" s="28" t="s">
        <v>335</v>
      </c>
      <c r="F145" s="68">
        <v>1</v>
      </c>
      <c r="G145" s="6"/>
      <c r="H145" s="43">
        <f t="shared" si="2"/>
        <v>0</v>
      </c>
    </row>
    <row r="146" spans="1:8" ht="36">
      <c r="A146" s="83">
        <v>14</v>
      </c>
      <c r="B146" s="71" t="s">
        <v>1244</v>
      </c>
      <c r="C146" s="73" t="s">
        <v>1231</v>
      </c>
      <c r="D146" s="64" t="s">
        <v>1245</v>
      </c>
      <c r="E146" s="28" t="s">
        <v>335</v>
      </c>
      <c r="F146" s="68">
        <v>1</v>
      </c>
      <c r="G146" s="6"/>
      <c r="H146" s="43">
        <f t="shared" si="2"/>
        <v>0</v>
      </c>
    </row>
    <row r="147" spans="1:8" ht="36">
      <c r="A147" s="83">
        <v>15</v>
      </c>
      <c r="B147" s="71" t="s">
        <v>1246</v>
      </c>
      <c r="C147" s="73" t="s">
        <v>1231</v>
      </c>
      <c r="D147" s="64" t="s">
        <v>1247</v>
      </c>
      <c r="E147" s="28" t="s">
        <v>335</v>
      </c>
      <c r="F147" s="68">
        <v>1</v>
      </c>
      <c r="G147" s="6"/>
      <c r="H147" s="43">
        <f t="shared" si="2"/>
        <v>0</v>
      </c>
    </row>
    <row r="148" spans="1:8" ht="36">
      <c r="A148" s="83">
        <v>16</v>
      </c>
      <c r="B148" s="71" t="s">
        <v>1248</v>
      </c>
      <c r="C148" s="73" t="s">
        <v>1231</v>
      </c>
      <c r="D148" s="64" t="s">
        <v>1249</v>
      </c>
      <c r="E148" s="28" t="s">
        <v>335</v>
      </c>
      <c r="F148" s="68">
        <v>1</v>
      </c>
      <c r="G148" s="6"/>
      <c r="H148" s="43">
        <f t="shared" si="2"/>
        <v>0</v>
      </c>
    </row>
    <row r="149" spans="1:8" ht="12">
      <c r="A149" s="83">
        <v>17</v>
      </c>
      <c r="B149" s="71" t="s">
        <v>1250</v>
      </c>
      <c r="C149" s="73" t="s">
        <v>1251</v>
      </c>
      <c r="D149" s="64" t="s">
        <v>1252</v>
      </c>
      <c r="E149" s="28" t="s">
        <v>335</v>
      </c>
      <c r="F149" s="68">
        <v>1</v>
      </c>
      <c r="G149" s="6"/>
      <c r="H149" s="43">
        <f t="shared" si="2"/>
        <v>0</v>
      </c>
    </row>
    <row r="150" spans="1:8" ht="12">
      <c r="A150" s="83">
        <v>18</v>
      </c>
      <c r="B150" s="71" t="s">
        <v>1253</v>
      </c>
      <c r="C150" s="73" t="s">
        <v>1251</v>
      </c>
      <c r="D150" s="64" t="s">
        <v>1254</v>
      </c>
      <c r="E150" s="28" t="s">
        <v>335</v>
      </c>
      <c r="F150" s="68">
        <v>1</v>
      </c>
      <c r="G150" s="6"/>
      <c r="H150" s="43">
        <f t="shared" si="2"/>
        <v>0</v>
      </c>
    </row>
    <row r="151" spans="1:8" ht="12">
      <c r="A151" s="83">
        <v>19</v>
      </c>
      <c r="B151" s="71" t="s">
        <v>1255</v>
      </c>
      <c r="C151" s="73" t="s">
        <v>1251</v>
      </c>
      <c r="D151" s="64" t="s">
        <v>1256</v>
      </c>
      <c r="E151" s="28" t="s">
        <v>335</v>
      </c>
      <c r="F151" s="68">
        <v>1</v>
      </c>
      <c r="G151" s="6"/>
      <c r="H151" s="43">
        <f t="shared" si="2"/>
        <v>0</v>
      </c>
    </row>
    <row r="152" spans="1:8" ht="12">
      <c r="A152" s="83">
        <v>20</v>
      </c>
      <c r="B152" s="71" t="s">
        <v>826</v>
      </c>
      <c r="C152" s="73" t="s">
        <v>827</v>
      </c>
      <c r="D152" s="64" t="s">
        <v>1257</v>
      </c>
      <c r="E152" s="28" t="s">
        <v>335</v>
      </c>
      <c r="F152" s="68">
        <v>1</v>
      </c>
      <c r="G152" s="6"/>
      <c r="H152" s="43">
        <f t="shared" si="2"/>
        <v>0</v>
      </c>
    </row>
    <row r="153" spans="1:8" ht="12">
      <c r="A153" s="83">
        <v>21</v>
      </c>
      <c r="B153" s="71" t="s">
        <v>1258</v>
      </c>
      <c r="C153" s="73" t="s">
        <v>827</v>
      </c>
      <c r="D153" s="64" t="s">
        <v>1259</v>
      </c>
      <c r="E153" s="28" t="s">
        <v>335</v>
      </c>
      <c r="F153" s="68">
        <v>1</v>
      </c>
      <c r="G153" s="6"/>
      <c r="H153" s="43">
        <f t="shared" si="2"/>
        <v>0</v>
      </c>
    </row>
    <row r="154" spans="1:8" ht="24">
      <c r="A154" s="83">
        <v>22</v>
      </c>
      <c r="B154" s="71" t="s">
        <v>1260</v>
      </c>
      <c r="C154" s="73" t="s">
        <v>827</v>
      </c>
      <c r="D154" s="64" t="s">
        <v>1261</v>
      </c>
      <c r="E154" s="28" t="s">
        <v>335</v>
      </c>
      <c r="F154" s="68">
        <v>1</v>
      </c>
      <c r="G154" s="6"/>
      <c r="H154" s="43">
        <f t="shared" si="2"/>
        <v>0</v>
      </c>
    </row>
    <row r="155" spans="1:8" ht="36">
      <c r="A155" s="83">
        <v>23</v>
      </c>
      <c r="B155" s="71" t="s">
        <v>829</v>
      </c>
      <c r="C155" s="73" t="s">
        <v>830</v>
      </c>
      <c r="D155" s="64" t="s">
        <v>1262</v>
      </c>
      <c r="E155" s="28" t="s">
        <v>256</v>
      </c>
      <c r="F155" s="68">
        <v>8</v>
      </c>
      <c r="G155" s="6"/>
      <c r="H155" s="43">
        <f t="shared" si="2"/>
        <v>0</v>
      </c>
    </row>
    <row r="156" spans="1:8" ht="36">
      <c r="A156" s="83">
        <v>24</v>
      </c>
      <c r="B156" s="71" t="s">
        <v>1007</v>
      </c>
      <c r="C156" s="73" t="s">
        <v>830</v>
      </c>
      <c r="D156" s="64" t="s">
        <v>1263</v>
      </c>
      <c r="E156" s="28" t="s">
        <v>256</v>
      </c>
      <c r="F156" s="68">
        <v>7</v>
      </c>
      <c r="G156" s="6"/>
      <c r="H156" s="43">
        <f t="shared" si="2"/>
        <v>0</v>
      </c>
    </row>
    <row r="157" spans="1:8" ht="36">
      <c r="A157" s="83">
        <v>25</v>
      </c>
      <c r="B157" s="71" t="s">
        <v>1009</v>
      </c>
      <c r="C157" s="73" t="s">
        <v>830</v>
      </c>
      <c r="D157" s="65" t="s">
        <v>1284</v>
      </c>
      <c r="E157" s="28" t="s">
        <v>256</v>
      </c>
      <c r="F157" s="68">
        <v>2</v>
      </c>
      <c r="G157" s="6"/>
      <c r="H157" s="43">
        <f t="shared" si="2"/>
        <v>0</v>
      </c>
    </row>
    <row r="158" spans="1:8" ht="36">
      <c r="A158" s="83">
        <v>26</v>
      </c>
      <c r="B158" s="71" t="s">
        <v>1265</v>
      </c>
      <c r="C158" s="73" t="s">
        <v>830</v>
      </c>
      <c r="D158" s="64" t="s">
        <v>1266</v>
      </c>
      <c r="E158" s="28" t="s">
        <v>256</v>
      </c>
      <c r="F158" s="68">
        <v>5</v>
      </c>
      <c r="G158" s="6"/>
      <c r="H158" s="43">
        <f t="shared" si="2"/>
        <v>0</v>
      </c>
    </row>
    <row r="159" spans="1:8" ht="36">
      <c r="A159" s="83">
        <v>27</v>
      </c>
      <c r="B159" s="71" t="s">
        <v>1267</v>
      </c>
      <c r="C159" s="73" t="s">
        <v>830</v>
      </c>
      <c r="D159" s="64" t="s">
        <v>1268</v>
      </c>
      <c r="E159" s="28" t="s">
        <v>256</v>
      </c>
      <c r="F159" s="68">
        <v>2</v>
      </c>
      <c r="G159" s="6"/>
      <c r="H159" s="43">
        <f t="shared" si="2"/>
        <v>0</v>
      </c>
    </row>
    <row r="160" spans="1:8" ht="36">
      <c r="A160" s="83">
        <v>28</v>
      </c>
      <c r="B160" s="71" t="s">
        <v>1269</v>
      </c>
      <c r="C160" s="73" t="s">
        <v>830</v>
      </c>
      <c r="D160" s="64" t="s">
        <v>1270</v>
      </c>
      <c r="E160" s="28" t="s">
        <v>256</v>
      </c>
      <c r="F160" s="68">
        <v>1</v>
      </c>
      <c r="G160" s="6"/>
      <c r="H160" s="43">
        <f t="shared" si="2"/>
        <v>0</v>
      </c>
    </row>
    <row r="161" spans="1:8" ht="12">
      <c r="A161" s="83">
        <v>29</v>
      </c>
      <c r="B161" s="71" t="s">
        <v>1011</v>
      </c>
      <c r="C161" s="73" t="s">
        <v>1012</v>
      </c>
      <c r="D161" s="64" t="s">
        <v>1013</v>
      </c>
      <c r="E161" s="28" t="s">
        <v>335</v>
      </c>
      <c r="F161" s="68">
        <v>1</v>
      </c>
      <c r="G161" s="6"/>
      <c r="H161" s="43">
        <f t="shared" si="2"/>
        <v>0</v>
      </c>
    </row>
    <row r="162" spans="1:8" ht="24">
      <c r="A162" s="83">
        <v>30</v>
      </c>
      <c r="B162" s="71" t="s">
        <v>832</v>
      </c>
      <c r="C162" s="73" t="s">
        <v>833</v>
      </c>
      <c r="D162" s="64" t="s">
        <v>1271</v>
      </c>
      <c r="E162" s="28" t="s">
        <v>256</v>
      </c>
      <c r="F162" s="68">
        <v>27</v>
      </c>
      <c r="G162" s="6"/>
      <c r="H162" s="43">
        <f t="shared" si="2"/>
        <v>0</v>
      </c>
    </row>
    <row r="163" spans="1:8" ht="36">
      <c r="A163" s="83">
        <v>31</v>
      </c>
      <c r="B163" s="71" t="s">
        <v>1015</v>
      </c>
      <c r="C163" s="73" t="s">
        <v>833</v>
      </c>
      <c r="D163" s="64" t="s">
        <v>1272</v>
      </c>
      <c r="E163" s="28" t="s">
        <v>256</v>
      </c>
      <c r="F163" s="68">
        <v>5</v>
      </c>
      <c r="G163" s="6"/>
      <c r="H163" s="43">
        <f t="shared" si="2"/>
        <v>0</v>
      </c>
    </row>
    <row r="164" spans="1:8" ht="36">
      <c r="A164" s="83">
        <v>32</v>
      </c>
      <c r="B164" s="71" t="s">
        <v>1017</v>
      </c>
      <c r="C164" s="73" t="s">
        <v>833</v>
      </c>
      <c r="D164" s="64" t="s">
        <v>1273</v>
      </c>
      <c r="E164" s="28" t="s">
        <v>256</v>
      </c>
      <c r="F164" s="68">
        <v>1</v>
      </c>
      <c r="G164" s="6"/>
      <c r="H164" s="43">
        <f t="shared" si="2"/>
        <v>0</v>
      </c>
    </row>
    <row r="165" spans="1:8" ht="24">
      <c r="A165" s="83">
        <v>33</v>
      </c>
      <c r="B165" s="71" t="s">
        <v>1274</v>
      </c>
      <c r="C165" s="73" t="s">
        <v>1275</v>
      </c>
      <c r="D165" s="64" t="s">
        <v>1276</v>
      </c>
      <c r="E165" s="28" t="s">
        <v>335</v>
      </c>
      <c r="F165" s="68">
        <v>7</v>
      </c>
      <c r="G165" s="6"/>
      <c r="H165" s="43">
        <f t="shared" si="2"/>
        <v>0</v>
      </c>
    </row>
    <row r="166" spans="1:8" ht="24">
      <c r="A166" s="83">
        <v>34</v>
      </c>
      <c r="B166" s="71" t="s">
        <v>1277</v>
      </c>
      <c r="C166" s="73" t="s">
        <v>1275</v>
      </c>
      <c r="D166" s="64" t="s">
        <v>1278</v>
      </c>
      <c r="E166" s="28" t="s">
        <v>335</v>
      </c>
      <c r="F166" s="68">
        <v>2</v>
      </c>
      <c r="G166" s="6"/>
      <c r="H166" s="43">
        <f t="shared" si="2"/>
        <v>0</v>
      </c>
    </row>
    <row r="167" spans="1:8" ht="24">
      <c r="A167" s="83">
        <v>35</v>
      </c>
      <c r="B167" s="71" t="s">
        <v>1279</v>
      </c>
      <c r="C167" s="73" t="s">
        <v>1275</v>
      </c>
      <c r="D167" s="64" t="s">
        <v>1280</v>
      </c>
      <c r="E167" s="28" t="s">
        <v>335</v>
      </c>
      <c r="F167" s="68">
        <v>2</v>
      </c>
      <c r="G167" s="6"/>
      <c r="H167" s="43">
        <f t="shared" si="2"/>
        <v>0</v>
      </c>
    </row>
    <row r="168" spans="1:8" ht="36">
      <c r="A168" s="83">
        <v>36</v>
      </c>
      <c r="B168" s="71" t="s">
        <v>844</v>
      </c>
      <c r="C168" s="73" t="s">
        <v>845</v>
      </c>
      <c r="D168" s="64" t="s">
        <v>1281</v>
      </c>
      <c r="E168" s="28" t="s">
        <v>78</v>
      </c>
      <c r="F168" s="68">
        <v>18.06</v>
      </c>
      <c r="G168" s="6"/>
      <c r="H168" s="43">
        <f t="shared" si="2"/>
        <v>0</v>
      </c>
    </row>
    <row r="169" spans="1:8" ht="36">
      <c r="A169" s="83">
        <v>37</v>
      </c>
      <c r="B169" s="71" t="s">
        <v>1282</v>
      </c>
      <c r="C169" s="73" t="s">
        <v>845</v>
      </c>
      <c r="D169" s="64" t="s">
        <v>1283</v>
      </c>
      <c r="E169" s="28" t="s">
        <v>78</v>
      </c>
      <c r="F169" s="68">
        <v>61.04</v>
      </c>
      <c r="G169" s="6"/>
      <c r="H169" s="43">
        <f t="shared" si="2"/>
        <v>0</v>
      </c>
    </row>
    <row r="170" spans="1:8" ht="36">
      <c r="A170" s="83">
        <v>38</v>
      </c>
      <c r="B170" s="71" t="s">
        <v>1285</v>
      </c>
      <c r="C170" s="73" t="s">
        <v>845</v>
      </c>
      <c r="D170" s="64" t="s">
        <v>1286</v>
      </c>
      <c r="E170" s="28" t="s">
        <v>78</v>
      </c>
      <c r="F170" s="68">
        <v>30.2</v>
      </c>
      <c r="G170" s="6"/>
      <c r="H170" s="43">
        <f t="shared" si="2"/>
        <v>0</v>
      </c>
    </row>
    <row r="171" spans="1:8" ht="36">
      <c r="A171" s="83">
        <v>39</v>
      </c>
      <c r="B171" s="71" t="s">
        <v>1287</v>
      </c>
      <c r="C171" s="73" t="s">
        <v>845</v>
      </c>
      <c r="D171" s="64" t="s">
        <v>1288</v>
      </c>
      <c r="E171" s="28" t="s">
        <v>78</v>
      </c>
      <c r="F171" s="68">
        <v>43.32</v>
      </c>
      <c r="G171" s="6"/>
      <c r="H171" s="43">
        <f t="shared" si="2"/>
        <v>0</v>
      </c>
    </row>
    <row r="172" spans="1:8" ht="36">
      <c r="A172" s="83">
        <v>40</v>
      </c>
      <c r="B172" s="71" t="s">
        <v>1289</v>
      </c>
      <c r="C172" s="73" t="s">
        <v>845</v>
      </c>
      <c r="D172" s="64" t="s">
        <v>1290</v>
      </c>
      <c r="E172" s="28" t="s">
        <v>78</v>
      </c>
      <c r="F172" s="68">
        <v>31.66</v>
      </c>
      <c r="G172" s="6"/>
      <c r="H172" s="43">
        <f t="shared" si="2"/>
        <v>0</v>
      </c>
    </row>
    <row r="173" spans="1:8" ht="36">
      <c r="A173" s="83">
        <v>41</v>
      </c>
      <c r="B173" s="71" t="s">
        <v>1291</v>
      </c>
      <c r="C173" s="73" t="s">
        <v>845</v>
      </c>
      <c r="D173" s="64" t="s">
        <v>1292</v>
      </c>
      <c r="E173" s="28" t="s">
        <v>78</v>
      </c>
      <c r="F173" s="68">
        <v>21.66</v>
      </c>
      <c r="G173" s="6"/>
      <c r="H173" s="43">
        <f t="shared" si="2"/>
        <v>0</v>
      </c>
    </row>
    <row r="174" spans="1:8" ht="36">
      <c r="A174" s="83">
        <v>42</v>
      </c>
      <c r="B174" s="71" t="s">
        <v>1293</v>
      </c>
      <c r="C174" s="73" t="s">
        <v>845</v>
      </c>
      <c r="D174" s="64" t="s">
        <v>1294</v>
      </c>
      <c r="E174" s="28" t="s">
        <v>78</v>
      </c>
      <c r="F174" s="68">
        <v>90.3</v>
      </c>
      <c r="G174" s="6"/>
      <c r="H174" s="43">
        <f t="shared" si="2"/>
        <v>0</v>
      </c>
    </row>
    <row r="175" spans="1:8" ht="36">
      <c r="A175" s="83">
        <v>43</v>
      </c>
      <c r="B175" s="71" t="s">
        <v>1295</v>
      </c>
      <c r="C175" s="73" t="s">
        <v>845</v>
      </c>
      <c r="D175" s="64" t="s">
        <v>1296</v>
      </c>
      <c r="E175" s="28" t="s">
        <v>78</v>
      </c>
      <c r="F175" s="68">
        <v>23.49</v>
      </c>
      <c r="G175" s="6"/>
      <c r="H175" s="43">
        <f t="shared" si="2"/>
        <v>0</v>
      </c>
    </row>
    <row r="176" spans="1:8" ht="36">
      <c r="A176" s="83">
        <v>44</v>
      </c>
      <c r="B176" s="71" t="s">
        <v>1297</v>
      </c>
      <c r="C176" s="73" t="s">
        <v>845</v>
      </c>
      <c r="D176" s="64" t="s">
        <v>1298</v>
      </c>
      <c r="E176" s="28" t="s">
        <v>78</v>
      </c>
      <c r="F176" s="68">
        <v>43.46</v>
      </c>
      <c r="G176" s="6"/>
      <c r="H176" s="43">
        <f t="shared" si="2"/>
        <v>0</v>
      </c>
    </row>
    <row r="177" spans="1:8" ht="36">
      <c r="A177" s="83">
        <v>45</v>
      </c>
      <c r="B177" s="71" t="s">
        <v>1299</v>
      </c>
      <c r="C177" s="73" t="s">
        <v>845</v>
      </c>
      <c r="D177" s="64" t="s">
        <v>1300</v>
      </c>
      <c r="E177" s="28" t="s">
        <v>78</v>
      </c>
      <c r="F177" s="68">
        <v>73.84</v>
      </c>
      <c r="G177" s="6"/>
      <c r="H177" s="43">
        <f t="shared" si="2"/>
        <v>0</v>
      </c>
    </row>
    <row r="178" spans="1:8" ht="36">
      <c r="A178" s="83">
        <v>46</v>
      </c>
      <c r="B178" s="71" t="s">
        <v>1301</v>
      </c>
      <c r="C178" s="73" t="s">
        <v>845</v>
      </c>
      <c r="D178" s="64" t="s">
        <v>1302</v>
      </c>
      <c r="E178" s="28" t="s">
        <v>78</v>
      </c>
      <c r="F178" s="68">
        <v>71.84</v>
      </c>
      <c r="G178" s="6"/>
      <c r="H178" s="43">
        <f t="shared" si="2"/>
        <v>0</v>
      </c>
    </row>
    <row r="179" spans="1:8" ht="36">
      <c r="A179" s="83">
        <v>47</v>
      </c>
      <c r="B179" s="71" t="s">
        <v>1303</v>
      </c>
      <c r="C179" s="73" t="s">
        <v>845</v>
      </c>
      <c r="D179" s="64" t="s">
        <v>1304</v>
      </c>
      <c r="E179" s="28" t="s">
        <v>78</v>
      </c>
      <c r="F179" s="68">
        <v>10</v>
      </c>
      <c r="G179" s="6"/>
      <c r="H179" s="43">
        <f t="shared" si="2"/>
        <v>0</v>
      </c>
    </row>
    <row r="180" spans="1:8" ht="36">
      <c r="A180" s="83">
        <v>48</v>
      </c>
      <c r="B180" s="71" t="s">
        <v>1305</v>
      </c>
      <c r="C180" s="73" t="s">
        <v>845</v>
      </c>
      <c r="D180" s="64" t="s">
        <v>1306</v>
      </c>
      <c r="E180" s="28" t="s">
        <v>78</v>
      </c>
      <c r="F180" s="68">
        <v>30.12</v>
      </c>
      <c r="G180" s="6"/>
      <c r="H180" s="43">
        <f t="shared" si="2"/>
        <v>0</v>
      </c>
    </row>
    <row r="181" spans="1:8" ht="36">
      <c r="A181" s="83">
        <v>49</v>
      </c>
      <c r="B181" s="71" t="s">
        <v>1307</v>
      </c>
      <c r="C181" s="73" t="s">
        <v>845</v>
      </c>
      <c r="D181" s="64" t="s">
        <v>1308</v>
      </c>
      <c r="E181" s="28" t="s">
        <v>78</v>
      </c>
      <c r="F181" s="68">
        <v>26.26</v>
      </c>
      <c r="G181" s="6"/>
      <c r="H181" s="43">
        <f t="shared" si="2"/>
        <v>0</v>
      </c>
    </row>
    <row r="182" spans="1:8" ht="36">
      <c r="A182" s="83">
        <v>50</v>
      </c>
      <c r="B182" s="71" t="s">
        <v>1309</v>
      </c>
      <c r="C182" s="73" t="s">
        <v>845</v>
      </c>
      <c r="D182" s="64" t="s">
        <v>1310</v>
      </c>
      <c r="E182" s="28" t="s">
        <v>78</v>
      </c>
      <c r="F182" s="68">
        <v>40</v>
      </c>
      <c r="G182" s="6"/>
      <c r="H182" s="43">
        <f t="shared" si="2"/>
        <v>0</v>
      </c>
    </row>
    <row r="183" spans="1:8" ht="36">
      <c r="A183" s="83">
        <v>51</v>
      </c>
      <c r="B183" s="71" t="s">
        <v>1311</v>
      </c>
      <c r="C183" s="73" t="s">
        <v>845</v>
      </c>
      <c r="D183" s="64" t="s">
        <v>1312</v>
      </c>
      <c r="E183" s="28" t="s">
        <v>78</v>
      </c>
      <c r="F183" s="68">
        <v>13.44</v>
      </c>
      <c r="G183" s="6"/>
      <c r="H183" s="43">
        <f t="shared" si="2"/>
        <v>0</v>
      </c>
    </row>
    <row r="184" spans="1:8" ht="36">
      <c r="A184" s="83">
        <v>52</v>
      </c>
      <c r="B184" s="71" t="s">
        <v>1313</v>
      </c>
      <c r="C184" s="73" t="s">
        <v>845</v>
      </c>
      <c r="D184" s="64" t="s">
        <v>1314</v>
      </c>
      <c r="E184" s="28" t="s">
        <v>78</v>
      </c>
      <c r="F184" s="68">
        <v>13.44</v>
      </c>
      <c r="G184" s="6"/>
      <c r="H184" s="43">
        <f t="shared" si="2"/>
        <v>0</v>
      </c>
    </row>
    <row r="185" spans="1:8" ht="36">
      <c r="A185" s="83">
        <v>53</v>
      </c>
      <c r="B185" s="71" t="s">
        <v>1315</v>
      </c>
      <c r="C185" s="73" t="s">
        <v>845</v>
      </c>
      <c r="D185" s="64" t="s">
        <v>1316</v>
      </c>
      <c r="E185" s="28" t="s">
        <v>78</v>
      </c>
      <c r="F185" s="68">
        <v>18.81</v>
      </c>
      <c r="G185" s="6"/>
      <c r="H185" s="43">
        <f t="shared" si="2"/>
        <v>0</v>
      </c>
    </row>
    <row r="186" spans="1:8" ht="36">
      <c r="A186" s="83">
        <v>54</v>
      </c>
      <c r="B186" s="71" t="s">
        <v>847</v>
      </c>
      <c r="C186" s="73" t="s">
        <v>848</v>
      </c>
      <c r="D186" s="64" t="s">
        <v>1317</v>
      </c>
      <c r="E186" s="28" t="s">
        <v>256</v>
      </c>
      <c r="F186" s="68">
        <v>2</v>
      </c>
      <c r="G186" s="6"/>
      <c r="H186" s="43">
        <f t="shared" si="2"/>
        <v>0</v>
      </c>
    </row>
    <row r="187" spans="1:8" ht="36">
      <c r="A187" s="83">
        <v>55</v>
      </c>
      <c r="B187" s="71" t="s">
        <v>1318</v>
      </c>
      <c r="C187" s="73" t="s">
        <v>848</v>
      </c>
      <c r="D187" s="64" t="s">
        <v>1319</v>
      </c>
      <c r="E187" s="28" t="s">
        <v>256</v>
      </c>
      <c r="F187" s="68">
        <v>4</v>
      </c>
      <c r="G187" s="6"/>
      <c r="H187" s="43">
        <f t="shared" si="2"/>
        <v>0</v>
      </c>
    </row>
    <row r="188" spans="1:8" ht="36">
      <c r="A188" s="83">
        <v>56</v>
      </c>
      <c r="B188" s="71" t="s">
        <v>1320</v>
      </c>
      <c r="C188" s="73" t="s">
        <v>848</v>
      </c>
      <c r="D188" s="64" t="s">
        <v>1321</v>
      </c>
      <c r="E188" s="28" t="s">
        <v>256</v>
      </c>
      <c r="F188" s="68">
        <v>2</v>
      </c>
      <c r="G188" s="6"/>
      <c r="H188" s="43">
        <f t="shared" si="2"/>
        <v>0</v>
      </c>
    </row>
    <row r="189" spans="1:8" ht="36">
      <c r="A189" s="83">
        <v>57</v>
      </c>
      <c r="B189" s="71" t="s">
        <v>1322</v>
      </c>
      <c r="C189" s="73" t="s">
        <v>848</v>
      </c>
      <c r="D189" s="64" t="s">
        <v>1323</v>
      </c>
      <c r="E189" s="28" t="s">
        <v>256</v>
      </c>
      <c r="F189" s="68">
        <v>2</v>
      </c>
      <c r="G189" s="6"/>
      <c r="H189" s="43">
        <f t="shared" si="2"/>
        <v>0</v>
      </c>
    </row>
    <row r="190" spans="1:8" ht="36">
      <c r="A190" s="83">
        <v>58</v>
      </c>
      <c r="B190" s="71" t="s">
        <v>1324</v>
      </c>
      <c r="C190" s="73" t="s">
        <v>848</v>
      </c>
      <c r="D190" s="64" t="s">
        <v>1325</v>
      </c>
      <c r="E190" s="28" t="s">
        <v>256</v>
      </c>
      <c r="F190" s="68">
        <v>4</v>
      </c>
      <c r="G190" s="6"/>
      <c r="H190" s="43">
        <f t="shared" si="2"/>
        <v>0</v>
      </c>
    </row>
    <row r="191" spans="1:8" ht="36">
      <c r="A191" s="83">
        <v>59</v>
      </c>
      <c r="B191" s="71" t="s">
        <v>1326</v>
      </c>
      <c r="C191" s="73" t="s">
        <v>848</v>
      </c>
      <c r="D191" s="64" t="s">
        <v>1327</v>
      </c>
      <c r="E191" s="28" t="s">
        <v>256</v>
      </c>
      <c r="F191" s="68">
        <v>2</v>
      </c>
      <c r="G191" s="6"/>
      <c r="H191" s="43">
        <f t="shared" si="2"/>
        <v>0</v>
      </c>
    </row>
    <row r="192" spans="1:8" ht="36">
      <c r="A192" s="83">
        <v>60</v>
      </c>
      <c r="B192" s="71" t="s">
        <v>1328</v>
      </c>
      <c r="C192" s="73" t="s">
        <v>848</v>
      </c>
      <c r="D192" s="64" t="s">
        <v>1329</v>
      </c>
      <c r="E192" s="28" t="s">
        <v>256</v>
      </c>
      <c r="F192" s="68">
        <v>8</v>
      </c>
      <c r="G192" s="6"/>
      <c r="H192" s="43">
        <f t="shared" si="2"/>
        <v>0</v>
      </c>
    </row>
    <row r="193" spans="1:8" ht="36">
      <c r="A193" s="83">
        <v>61</v>
      </c>
      <c r="B193" s="71" t="s">
        <v>1330</v>
      </c>
      <c r="C193" s="73" t="s">
        <v>848</v>
      </c>
      <c r="D193" s="64" t="s">
        <v>1331</v>
      </c>
      <c r="E193" s="28" t="s">
        <v>256</v>
      </c>
      <c r="F193" s="68">
        <v>2</v>
      </c>
      <c r="G193" s="6"/>
      <c r="H193" s="43">
        <f t="shared" si="2"/>
        <v>0</v>
      </c>
    </row>
    <row r="194" spans="1:8" ht="36">
      <c r="A194" s="83">
        <v>62</v>
      </c>
      <c r="B194" s="71" t="s">
        <v>1332</v>
      </c>
      <c r="C194" s="73" t="s">
        <v>848</v>
      </c>
      <c r="D194" s="64" t="s">
        <v>1333</v>
      </c>
      <c r="E194" s="28" t="s">
        <v>256</v>
      </c>
      <c r="F194" s="68">
        <v>2</v>
      </c>
      <c r="G194" s="6"/>
      <c r="H194" s="43">
        <f t="shared" si="2"/>
        <v>0</v>
      </c>
    </row>
    <row r="195" spans="1:8" ht="36">
      <c r="A195" s="83">
        <v>63</v>
      </c>
      <c r="B195" s="71" t="s">
        <v>1334</v>
      </c>
      <c r="C195" s="73" t="s">
        <v>848</v>
      </c>
      <c r="D195" s="64" t="s">
        <v>1335</v>
      </c>
      <c r="E195" s="28" t="s">
        <v>256</v>
      </c>
      <c r="F195" s="68">
        <v>6</v>
      </c>
      <c r="G195" s="6"/>
      <c r="H195" s="43">
        <f t="shared" si="2"/>
        <v>0</v>
      </c>
    </row>
    <row r="196" spans="1:8" ht="36">
      <c r="A196" s="83">
        <v>64</v>
      </c>
      <c r="B196" s="71" t="s">
        <v>1336</v>
      </c>
      <c r="C196" s="73" t="s">
        <v>848</v>
      </c>
      <c r="D196" s="64" t="s">
        <v>1337</v>
      </c>
      <c r="E196" s="28" t="s">
        <v>256</v>
      </c>
      <c r="F196" s="68">
        <v>8</v>
      </c>
      <c r="G196" s="6"/>
      <c r="H196" s="43">
        <f t="shared" si="2"/>
        <v>0</v>
      </c>
    </row>
    <row r="197" spans="1:8" ht="36">
      <c r="A197" s="83">
        <v>65</v>
      </c>
      <c r="B197" s="71" t="s">
        <v>1338</v>
      </c>
      <c r="C197" s="73" t="s">
        <v>848</v>
      </c>
      <c r="D197" s="64" t="s">
        <v>1339</v>
      </c>
      <c r="E197" s="28" t="s">
        <v>256</v>
      </c>
      <c r="F197" s="68">
        <v>2</v>
      </c>
      <c r="G197" s="6"/>
      <c r="H197" s="43">
        <f t="shared" si="2"/>
        <v>0</v>
      </c>
    </row>
    <row r="198" spans="1:8" ht="36">
      <c r="A198" s="83">
        <v>66</v>
      </c>
      <c r="B198" s="71" t="s">
        <v>1340</v>
      </c>
      <c r="C198" s="73" t="s">
        <v>848</v>
      </c>
      <c r="D198" s="64" t="s">
        <v>1341</v>
      </c>
      <c r="E198" s="28" t="s">
        <v>256</v>
      </c>
      <c r="F198" s="68">
        <v>10</v>
      </c>
      <c r="G198" s="6"/>
      <c r="H198" s="43">
        <f aca="true" t="shared" si="3" ref="H198:H261">IF(F198="","",ROUND(ROUND(F198,2)*G198,2))</f>
        <v>0</v>
      </c>
    </row>
    <row r="199" spans="1:8" ht="36">
      <c r="A199" s="83">
        <v>67</v>
      </c>
      <c r="B199" s="71" t="s">
        <v>1342</v>
      </c>
      <c r="C199" s="73" t="s">
        <v>848</v>
      </c>
      <c r="D199" s="64" t="s">
        <v>1343</v>
      </c>
      <c r="E199" s="28" t="s">
        <v>256</v>
      </c>
      <c r="F199" s="68">
        <v>2</v>
      </c>
      <c r="G199" s="6"/>
      <c r="H199" s="43">
        <f t="shared" si="3"/>
        <v>0</v>
      </c>
    </row>
    <row r="200" spans="1:8" ht="36">
      <c r="A200" s="83">
        <v>68</v>
      </c>
      <c r="B200" s="71" t="s">
        <v>1344</v>
      </c>
      <c r="C200" s="73" t="s">
        <v>848</v>
      </c>
      <c r="D200" s="64" t="s">
        <v>1345</v>
      </c>
      <c r="E200" s="28" t="s">
        <v>256</v>
      </c>
      <c r="F200" s="68">
        <v>2</v>
      </c>
      <c r="G200" s="6"/>
      <c r="H200" s="43">
        <f t="shared" si="3"/>
        <v>0</v>
      </c>
    </row>
    <row r="201" spans="1:8" ht="36">
      <c r="A201" s="83">
        <v>69</v>
      </c>
      <c r="B201" s="71" t="s">
        <v>1346</v>
      </c>
      <c r="C201" s="73" t="s">
        <v>848</v>
      </c>
      <c r="D201" s="64" t="s">
        <v>1347</v>
      </c>
      <c r="E201" s="28" t="s">
        <v>256</v>
      </c>
      <c r="F201" s="68">
        <v>4</v>
      </c>
      <c r="G201" s="6"/>
      <c r="H201" s="43">
        <f t="shared" si="3"/>
        <v>0</v>
      </c>
    </row>
    <row r="202" spans="1:8" ht="36">
      <c r="A202" s="83">
        <v>70</v>
      </c>
      <c r="B202" s="71" t="s">
        <v>1348</v>
      </c>
      <c r="C202" s="73" t="s">
        <v>848</v>
      </c>
      <c r="D202" s="64" t="s">
        <v>1349</v>
      </c>
      <c r="E202" s="28" t="s">
        <v>256</v>
      </c>
      <c r="F202" s="68">
        <v>4</v>
      </c>
      <c r="G202" s="6"/>
      <c r="H202" s="43">
        <f t="shared" si="3"/>
        <v>0</v>
      </c>
    </row>
    <row r="203" spans="1:8" ht="36">
      <c r="A203" s="83">
        <v>71</v>
      </c>
      <c r="B203" s="71" t="s">
        <v>1350</v>
      </c>
      <c r="C203" s="73" t="s">
        <v>848</v>
      </c>
      <c r="D203" s="64" t="s">
        <v>1351</v>
      </c>
      <c r="E203" s="28" t="s">
        <v>256</v>
      </c>
      <c r="F203" s="68">
        <v>4</v>
      </c>
      <c r="G203" s="6"/>
      <c r="H203" s="43">
        <f t="shared" si="3"/>
        <v>0</v>
      </c>
    </row>
    <row r="204" spans="1:8" ht="36">
      <c r="A204" s="83">
        <v>72</v>
      </c>
      <c r="B204" s="71" t="s">
        <v>835</v>
      </c>
      <c r="C204" s="73" t="s">
        <v>836</v>
      </c>
      <c r="D204" s="64" t="s">
        <v>837</v>
      </c>
      <c r="E204" s="28" t="s">
        <v>78</v>
      </c>
      <c r="F204" s="68">
        <v>246.4</v>
      </c>
      <c r="G204" s="6"/>
      <c r="H204" s="43">
        <f t="shared" si="3"/>
        <v>0</v>
      </c>
    </row>
    <row r="205" spans="1:8" ht="36">
      <c r="A205" s="83">
        <v>73</v>
      </c>
      <c r="B205" s="71" t="s">
        <v>838</v>
      </c>
      <c r="C205" s="73" t="s">
        <v>839</v>
      </c>
      <c r="D205" s="64" t="s">
        <v>1021</v>
      </c>
      <c r="E205" s="28" t="s">
        <v>78</v>
      </c>
      <c r="F205" s="68">
        <v>81</v>
      </c>
      <c r="G205" s="6"/>
      <c r="H205" s="43">
        <f t="shared" si="3"/>
        <v>0</v>
      </c>
    </row>
    <row r="206" spans="1:8" ht="36">
      <c r="A206" s="83">
        <v>74</v>
      </c>
      <c r="B206" s="71" t="s">
        <v>841</v>
      </c>
      <c r="C206" s="73" t="s">
        <v>842</v>
      </c>
      <c r="D206" s="64" t="s">
        <v>843</v>
      </c>
      <c r="E206" s="28" t="s">
        <v>78</v>
      </c>
      <c r="F206" s="68">
        <v>131.66</v>
      </c>
      <c r="G206" s="6"/>
      <c r="H206" s="43">
        <f t="shared" si="3"/>
        <v>0</v>
      </c>
    </row>
    <row r="207" spans="1:8" ht="48">
      <c r="A207" s="83">
        <v>75</v>
      </c>
      <c r="B207" s="71" t="s">
        <v>850</v>
      </c>
      <c r="C207" s="73" t="s">
        <v>851</v>
      </c>
      <c r="D207" s="64" t="s">
        <v>1352</v>
      </c>
      <c r="E207" s="28" t="s">
        <v>78</v>
      </c>
      <c r="F207" s="68">
        <v>24.59</v>
      </c>
      <c r="G207" s="6"/>
      <c r="H207" s="43">
        <f t="shared" si="3"/>
        <v>0</v>
      </c>
    </row>
    <row r="208" spans="1:8" ht="48">
      <c r="A208" s="83">
        <v>76</v>
      </c>
      <c r="B208" s="71" t="s">
        <v>853</v>
      </c>
      <c r="C208" s="73" t="s">
        <v>851</v>
      </c>
      <c r="D208" s="64" t="s">
        <v>1353</v>
      </c>
      <c r="E208" s="28" t="s">
        <v>78</v>
      </c>
      <c r="F208" s="68">
        <v>36.74</v>
      </c>
      <c r="G208" s="6"/>
      <c r="H208" s="43">
        <f t="shared" si="3"/>
        <v>0</v>
      </c>
    </row>
    <row r="209" spans="1:8" ht="48">
      <c r="A209" s="83">
        <v>77</v>
      </c>
      <c r="B209" s="71" t="s">
        <v>1067</v>
      </c>
      <c r="C209" s="73" t="s">
        <v>851</v>
      </c>
      <c r="D209" s="64" t="s">
        <v>1354</v>
      </c>
      <c r="E209" s="28" t="s">
        <v>78</v>
      </c>
      <c r="F209" s="68">
        <v>70.04</v>
      </c>
      <c r="G209" s="6"/>
      <c r="H209" s="43">
        <f t="shared" si="3"/>
        <v>0</v>
      </c>
    </row>
    <row r="210" spans="1:8" ht="48">
      <c r="A210" s="83">
        <v>78</v>
      </c>
      <c r="B210" s="71" t="s">
        <v>1355</v>
      </c>
      <c r="C210" s="73" t="s">
        <v>851</v>
      </c>
      <c r="D210" s="64" t="s">
        <v>1356</v>
      </c>
      <c r="E210" s="28" t="s">
        <v>78</v>
      </c>
      <c r="F210" s="68">
        <v>44.32</v>
      </c>
      <c r="G210" s="6"/>
      <c r="H210" s="43">
        <f t="shared" si="3"/>
        <v>0</v>
      </c>
    </row>
    <row r="211" spans="1:8" ht="48">
      <c r="A211" s="83">
        <v>79</v>
      </c>
      <c r="B211" s="71" t="s">
        <v>1357</v>
      </c>
      <c r="C211" s="73" t="s">
        <v>851</v>
      </c>
      <c r="D211" s="64" t="s">
        <v>1358</v>
      </c>
      <c r="E211" s="28" t="s">
        <v>78</v>
      </c>
      <c r="F211" s="68">
        <v>1447.83</v>
      </c>
      <c r="G211" s="6"/>
      <c r="H211" s="43">
        <f t="shared" si="3"/>
        <v>0</v>
      </c>
    </row>
    <row r="212" spans="1:8" ht="24">
      <c r="A212" s="83">
        <v>80</v>
      </c>
      <c r="B212" s="71" t="s">
        <v>1024</v>
      </c>
      <c r="C212" s="73" t="s">
        <v>1025</v>
      </c>
      <c r="D212" s="64" t="s">
        <v>1026</v>
      </c>
      <c r="E212" s="28" t="s">
        <v>34</v>
      </c>
      <c r="F212" s="68">
        <v>1</v>
      </c>
      <c r="G212" s="6"/>
      <c r="H212" s="43">
        <f t="shared" si="3"/>
        <v>0</v>
      </c>
    </row>
    <row r="213" spans="1:8" ht="24">
      <c r="A213" s="83">
        <v>81</v>
      </c>
      <c r="B213" s="71" t="s">
        <v>1027</v>
      </c>
      <c r="C213" s="85" t="s">
        <v>2471</v>
      </c>
      <c r="D213" s="86" t="s">
        <v>2472</v>
      </c>
      <c r="E213" s="28" t="s">
        <v>34</v>
      </c>
      <c r="F213" s="68">
        <v>9</v>
      </c>
      <c r="G213" s="6"/>
      <c r="H213" s="43">
        <f t="shared" si="3"/>
        <v>0</v>
      </c>
    </row>
    <row r="214" spans="1:8" ht="48">
      <c r="A214" s="83">
        <v>82</v>
      </c>
      <c r="B214" s="71" t="s">
        <v>855</v>
      </c>
      <c r="C214" s="73" t="s">
        <v>856</v>
      </c>
      <c r="D214" s="64" t="s">
        <v>1359</v>
      </c>
      <c r="E214" s="28" t="s">
        <v>78</v>
      </c>
      <c r="F214" s="68">
        <v>66.51</v>
      </c>
      <c r="G214" s="6"/>
      <c r="H214" s="43">
        <f t="shared" si="3"/>
        <v>0</v>
      </c>
    </row>
    <row r="215" spans="1:8" ht="48">
      <c r="A215" s="83">
        <v>83</v>
      </c>
      <c r="B215" s="71" t="s">
        <v>1031</v>
      </c>
      <c r="C215" s="73" t="s">
        <v>856</v>
      </c>
      <c r="D215" s="64" t="s">
        <v>1360</v>
      </c>
      <c r="E215" s="28" t="s">
        <v>78</v>
      </c>
      <c r="F215" s="68">
        <v>103.86</v>
      </c>
      <c r="G215" s="6"/>
      <c r="H215" s="43">
        <f t="shared" si="3"/>
        <v>0</v>
      </c>
    </row>
    <row r="216" spans="1:8" ht="48">
      <c r="A216" s="83">
        <v>84</v>
      </c>
      <c r="B216" s="71" t="s">
        <v>1033</v>
      </c>
      <c r="C216" s="73" t="s">
        <v>856</v>
      </c>
      <c r="D216" s="64" t="s">
        <v>1361</v>
      </c>
      <c r="E216" s="28" t="s">
        <v>78</v>
      </c>
      <c r="F216" s="68">
        <v>86.25</v>
      </c>
      <c r="G216" s="6"/>
      <c r="H216" s="43">
        <f t="shared" si="3"/>
        <v>0</v>
      </c>
    </row>
    <row r="217" spans="1:8" ht="48">
      <c r="A217" s="83">
        <v>85</v>
      </c>
      <c r="B217" s="71" t="s">
        <v>1362</v>
      </c>
      <c r="C217" s="73" t="s">
        <v>856</v>
      </c>
      <c r="D217" s="64" t="s">
        <v>1363</v>
      </c>
      <c r="E217" s="28" t="s">
        <v>78</v>
      </c>
      <c r="F217" s="68">
        <v>2383.45</v>
      </c>
      <c r="G217" s="6"/>
      <c r="H217" s="43">
        <f t="shared" si="3"/>
        <v>0</v>
      </c>
    </row>
    <row r="218" spans="1:8" ht="12">
      <c r="A218" s="83">
        <v>86</v>
      </c>
      <c r="B218" s="71" t="s">
        <v>858</v>
      </c>
      <c r="C218" s="73" t="s">
        <v>859</v>
      </c>
      <c r="D218" s="64" t="s">
        <v>860</v>
      </c>
      <c r="E218" s="28" t="s">
        <v>256</v>
      </c>
      <c r="F218" s="68">
        <v>58</v>
      </c>
      <c r="G218" s="6"/>
      <c r="H218" s="43">
        <f t="shared" si="3"/>
        <v>0</v>
      </c>
    </row>
    <row r="219" spans="1:8" ht="12">
      <c r="A219" s="83">
        <v>87</v>
      </c>
      <c r="B219" s="71" t="s">
        <v>861</v>
      </c>
      <c r="C219" s="73" t="s">
        <v>859</v>
      </c>
      <c r="D219" s="64" t="s">
        <v>862</v>
      </c>
      <c r="E219" s="28" t="s">
        <v>256</v>
      </c>
      <c r="F219" s="68">
        <v>49</v>
      </c>
      <c r="G219" s="6"/>
      <c r="H219" s="43">
        <f t="shared" si="3"/>
        <v>0</v>
      </c>
    </row>
    <row r="220" spans="1:8" ht="36">
      <c r="A220" s="83">
        <v>88</v>
      </c>
      <c r="B220" s="71" t="s">
        <v>1038</v>
      </c>
      <c r="C220" s="73" t="s">
        <v>1039</v>
      </c>
      <c r="D220" s="64" t="s">
        <v>1364</v>
      </c>
      <c r="E220" s="28" t="s">
        <v>125</v>
      </c>
      <c r="F220" s="68">
        <v>11</v>
      </c>
      <c r="G220" s="6"/>
      <c r="H220" s="43">
        <f t="shared" si="3"/>
        <v>0</v>
      </c>
    </row>
    <row r="221" spans="1:8" ht="36">
      <c r="A221" s="83">
        <v>89</v>
      </c>
      <c r="B221" s="71" t="s">
        <v>1365</v>
      </c>
      <c r="C221" s="73" t="s">
        <v>1039</v>
      </c>
      <c r="D221" s="64" t="s">
        <v>1366</v>
      </c>
      <c r="E221" s="28" t="s">
        <v>125</v>
      </c>
      <c r="F221" s="68">
        <v>13</v>
      </c>
      <c r="G221" s="6"/>
      <c r="H221" s="43">
        <f t="shared" si="3"/>
        <v>0</v>
      </c>
    </row>
    <row r="222" spans="1:8" ht="36">
      <c r="A222" s="83">
        <v>90</v>
      </c>
      <c r="B222" s="71" t="s">
        <v>863</v>
      </c>
      <c r="C222" s="73" t="s">
        <v>864</v>
      </c>
      <c r="D222" s="64" t="s">
        <v>1367</v>
      </c>
      <c r="E222" s="28" t="s">
        <v>125</v>
      </c>
      <c r="F222" s="68">
        <v>9</v>
      </c>
      <c r="G222" s="6"/>
      <c r="H222" s="43">
        <f t="shared" si="3"/>
        <v>0</v>
      </c>
    </row>
    <row r="223" spans="1:8" ht="36">
      <c r="A223" s="83">
        <v>91</v>
      </c>
      <c r="B223" s="71" t="s">
        <v>1035</v>
      </c>
      <c r="C223" s="73" t="s">
        <v>1036</v>
      </c>
      <c r="D223" s="64" t="s">
        <v>1368</v>
      </c>
      <c r="E223" s="28" t="s">
        <v>125</v>
      </c>
      <c r="F223" s="68">
        <v>2</v>
      </c>
      <c r="G223" s="6"/>
      <c r="H223" s="43">
        <f t="shared" si="3"/>
        <v>0</v>
      </c>
    </row>
    <row r="224" spans="1:8" ht="48">
      <c r="A224" s="83">
        <v>92</v>
      </c>
      <c r="B224" s="71" t="s">
        <v>1369</v>
      </c>
      <c r="C224" s="73" t="s">
        <v>1036</v>
      </c>
      <c r="D224" s="64" t="s">
        <v>1370</v>
      </c>
      <c r="E224" s="28" t="s">
        <v>125</v>
      </c>
      <c r="F224" s="68">
        <v>6</v>
      </c>
      <c r="G224" s="6"/>
      <c r="H224" s="43">
        <f t="shared" si="3"/>
        <v>0</v>
      </c>
    </row>
    <row r="225" spans="1:8" ht="36">
      <c r="A225" s="83">
        <v>93</v>
      </c>
      <c r="B225" s="71" t="s">
        <v>1371</v>
      </c>
      <c r="C225" s="73" t="s">
        <v>1036</v>
      </c>
      <c r="D225" s="64" t="s">
        <v>1372</v>
      </c>
      <c r="E225" s="28" t="s">
        <v>125</v>
      </c>
      <c r="F225" s="68">
        <v>7</v>
      </c>
      <c r="G225" s="6"/>
      <c r="H225" s="43">
        <f t="shared" si="3"/>
        <v>0</v>
      </c>
    </row>
    <row r="226" spans="1:8" ht="36">
      <c r="A226" s="83">
        <v>94</v>
      </c>
      <c r="B226" s="71" t="s">
        <v>1373</v>
      </c>
      <c r="C226" s="73" t="s">
        <v>1039</v>
      </c>
      <c r="D226" s="65" t="s">
        <v>1377</v>
      </c>
      <c r="E226" s="28" t="s">
        <v>125</v>
      </c>
      <c r="F226" s="68">
        <v>1</v>
      </c>
      <c r="G226" s="6"/>
      <c r="H226" s="43">
        <f t="shared" si="3"/>
        <v>0</v>
      </c>
    </row>
    <row r="227" spans="1:8" ht="22.5">
      <c r="A227" s="83">
        <v>95</v>
      </c>
      <c r="B227" s="71" t="s">
        <v>866</v>
      </c>
      <c r="C227" s="73" t="s">
        <v>867</v>
      </c>
      <c r="D227" s="64" t="s">
        <v>868</v>
      </c>
      <c r="E227" s="28" t="s">
        <v>869</v>
      </c>
      <c r="F227" s="68">
        <v>1</v>
      </c>
      <c r="G227" s="6"/>
      <c r="H227" s="43">
        <f t="shared" si="3"/>
        <v>0</v>
      </c>
    </row>
    <row r="228" spans="1:8" ht="24">
      <c r="A228" s="83">
        <v>96</v>
      </c>
      <c r="B228" s="71" t="s">
        <v>1374</v>
      </c>
      <c r="C228" s="73" t="s">
        <v>1375</v>
      </c>
      <c r="D228" s="64" t="s">
        <v>1376</v>
      </c>
      <c r="E228" s="28" t="s">
        <v>869</v>
      </c>
      <c r="F228" s="68">
        <v>1</v>
      </c>
      <c r="G228" s="6"/>
      <c r="H228" s="43">
        <f t="shared" si="3"/>
        <v>0</v>
      </c>
    </row>
    <row r="229" spans="1:8" ht="12">
      <c r="A229" s="83">
        <v>97</v>
      </c>
      <c r="B229" s="71" t="s">
        <v>870</v>
      </c>
      <c r="C229" s="73" t="s">
        <v>871</v>
      </c>
      <c r="D229" s="64" t="s">
        <v>872</v>
      </c>
      <c r="E229" s="28" t="s">
        <v>869</v>
      </c>
      <c r="F229" s="68">
        <v>1</v>
      </c>
      <c r="G229" s="6"/>
      <c r="H229" s="43">
        <f t="shared" si="3"/>
        <v>0</v>
      </c>
    </row>
    <row r="230" spans="1:8" ht="21" customHeight="1">
      <c r="A230" s="83"/>
      <c r="B230" s="123" t="s">
        <v>2473</v>
      </c>
      <c r="C230" s="124"/>
      <c r="D230" s="64"/>
      <c r="E230" s="28"/>
      <c r="F230" s="68"/>
      <c r="G230" s="68"/>
      <c r="H230" s="43">
        <f t="shared" si="3"/>
      </c>
    </row>
    <row r="231" spans="1:8" ht="21" customHeight="1">
      <c r="A231" s="83"/>
      <c r="B231" s="71"/>
      <c r="C231" s="73" t="s">
        <v>1378</v>
      </c>
      <c r="D231" s="64"/>
      <c r="E231" s="28"/>
      <c r="F231" s="68"/>
      <c r="G231" s="44"/>
      <c r="H231" s="43">
        <f t="shared" si="3"/>
      </c>
    </row>
    <row r="232" spans="1:8" ht="72">
      <c r="A232" s="83">
        <v>1</v>
      </c>
      <c r="B232" s="71" t="s">
        <v>873</v>
      </c>
      <c r="C232" s="73" t="s">
        <v>874</v>
      </c>
      <c r="D232" s="64" t="s">
        <v>1379</v>
      </c>
      <c r="E232" s="28" t="s">
        <v>78</v>
      </c>
      <c r="F232" s="68">
        <v>20</v>
      </c>
      <c r="G232" s="6"/>
      <c r="H232" s="43">
        <f t="shared" si="3"/>
        <v>0</v>
      </c>
    </row>
    <row r="233" spans="1:8" ht="72">
      <c r="A233" s="83">
        <v>2</v>
      </c>
      <c r="B233" s="71" t="s">
        <v>876</v>
      </c>
      <c r="C233" s="73" t="s">
        <v>874</v>
      </c>
      <c r="D233" s="64" t="s">
        <v>1380</v>
      </c>
      <c r="E233" s="28" t="s">
        <v>78</v>
      </c>
      <c r="F233" s="68">
        <v>3.5</v>
      </c>
      <c r="G233" s="6"/>
      <c r="H233" s="43">
        <f t="shared" si="3"/>
        <v>0</v>
      </c>
    </row>
    <row r="234" spans="1:8" ht="72">
      <c r="A234" s="83">
        <v>3</v>
      </c>
      <c r="B234" s="71" t="s">
        <v>1381</v>
      </c>
      <c r="C234" s="73" t="s">
        <v>874</v>
      </c>
      <c r="D234" s="64" t="s">
        <v>1382</v>
      </c>
      <c r="E234" s="28" t="s">
        <v>78</v>
      </c>
      <c r="F234" s="68">
        <v>11.5</v>
      </c>
      <c r="G234" s="6"/>
      <c r="H234" s="43">
        <f t="shared" si="3"/>
        <v>0</v>
      </c>
    </row>
    <row r="235" spans="1:8" ht="24">
      <c r="A235" s="83">
        <v>4</v>
      </c>
      <c r="B235" s="71" t="s">
        <v>814</v>
      </c>
      <c r="C235" s="73" t="s">
        <v>815</v>
      </c>
      <c r="D235" s="64" t="s">
        <v>1383</v>
      </c>
      <c r="E235" s="28" t="s">
        <v>256</v>
      </c>
      <c r="F235" s="68">
        <v>2</v>
      </c>
      <c r="G235" s="6"/>
      <c r="H235" s="43">
        <f t="shared" si="3"/>
        <v>0</v>
      </c>
    </row>
    <row r="236" spans="1:8" ht="24">
      <c r="A236" s="83">
        <v>5</v>
      </c>
      <c r="B236" s="71" t="s">
        <v>817</v>
      </c>
      <c r="C236" s="73" t="s">
        <v>815</v>
      </c>
      <c r="D236" s="64" t="s">
        <v>1384</v>
      </c>
      <c r="E236" s="28" t="s">
        <v>256</v>
      </c>
      <c r="F236" s="68">
        <v>1</v>
      </c>
      <c r="G236" s="6"/>
      <c r="H236" s="43">
        <f t="shared" si="3"/>
        <v>0</v>
      </c>
    </row>
    <row r="237" spans="1:8" ht="24">
      <c r="A237" s="83">
        <v>6</v>
      </c>
      <c r="B237" s="71" t="s">
        <v>1385</v>
      </c>
      <c r="C237" s="73" t="s">
        <v>815</v>
      </c>
      <c r="D237" s="64" t="s">
        <v>1386</v>
      </c>
      <c r="E237" s="28" t="s">
        <v>256</v>
      </c>
      <c r="F237" s="68">
        <v>2</v>
      </c>
      <c r="G237" s="6"/>
      <c r="H237" s="43">
        <f t="shared" si="3"/>
        <v>0</v>
      </c>
    </row>
    <row r="238" spans="1:8" ht="24">
      <c r="A238" s="83">
        <v>7</v>
      </c>
      <c r="B238" s="71" t="s">
        <v>1387</v>
      </c>
      <c r="C238" s="73" t="s">
        <v>815</v>
      </c>
      <c r="D238" s="64" t="s">
        <v>1388</v>
      </c>
      <c r="E238" s="28" t="s">
        <v>256</v>
      </c>
      <c r="F238" s="68">
        <v>6</v>
      </c>
      <c r="G238" s="6"/>
      <c r="H238" s="43">
        <f t="shared" si="3"/>
        <v>0</v>
      </c>
    </row>
    <row r="239" spans="1:8" ht="24">
      <c r="A239" s="83">
        <v>8</v>
      </c>
      <c r="B239" s="71" t="s">
        <v>1389</v>
      </c>
      <c r="C239" s="73" t="s">
        <v>815</v>
      </c>
      <c r="D239" s="64" t="s">
        <v>1390</v>
      </c>
      <c r="E239" s="28" t="s">
        <v>256</v>
      </c>
      <c r="F239" s="68">
        <v>3</v>
      </c>
      <c r="G239" s="6"/>
      <c r="H239" s="43">
        <f t="shared" si="3"/>
        <v>0</v>
      </c>
    </row>
    <row r="240" spans="1:8" ht="24">
      <c r="A240" s="83">
        <v>9</v>
      </c>
      <c r="B240" s="71" t="s">
        <v>1391</v>
      </c>
      <c r="C240" s="73" t="s">
        <v>1392</v>
      </c>
      <c r="D240" s="64" t="s">
        <v>1393</v>
      </c>
      <c r="E240" s="28" t="s">
        <v>256</v>
      </c>
      <c r="F240" s="68">
        <v>6</v>
      </c>
      <c r="G240" s="6"/>
      <c r="H240" s="43">
        <f t="shared" si="3"/>
        <v>0</v>
      </c>
    </row>
    <row r="241" spans="1:8" ht="24">
      <c r="A241" s="83">
        <v>10</v>
      </c>
      <c r="B241" s="71" t="s">
        <v>1394</v>
      </c>
      <c r="C241" s="73" t="s">
        <v>1395</v>
      </c>
      <c r="D241" s="64" t="s">
        <v>1396</v>
      </c>
      <c r="E241" s="28" t="s">
        <v>335</v>
      </c>
      <c r="F241" s="68">
        <v>3</v>
      </c>
      <c r="G241" s="6"/>
      <c r="H241" s="43">
        <f t="shared" si="3"/>
        <v>0</v>
      </c>
    </row>
    <row r="242" spans="1:8" ht="12">
      <c r="A242" s="83">
        <v>11</v>
      </c>
      <c r="B242" s="71" t="s">
        <v>1397</v>
      </c>
      <c r="C242" s="73" t="s">
        <v>1398</v>
      </c>
      <c r="D242" s="64" t="s">
        <v>1399</v>
      </c>
      <c r="E242" s="28" t="s">
        <v>335</v>
      </c>
      <c r="F242" s="68">
        <v>15</v>
      </c>
      <c r="G242" s="6"/>
      <c r="H242" s="43">
        <f t="shared" si="3"/>
        <v>0</v>
      </c>
    </row>
    <row r="243" spans="1:8" ht="12">
      <c r="A243" s="83">
        <v>12</v>
      </c>
      <c r="B243" s="71" t="s">
        <v>1400</v>
      </c>
      <c r="C243" s="73" t="s">
        <v>1401</v>
      </c>
      <c r="D243" s="64" t="s">
        <v>1402</v>
      </c>
      <c r="E243" s="28" t="s">
        <v>1403</v>
      </c>
      <c r="F243" s="68">
        <v>6</v>
      </c>
      <c r="G243" s="6"/>
      <c r="H243" s="43">
        <f t="shared" si="3"/>
        <v>0</v>
      </c>
    </row>
    <row r="244" spans="1:8" ht="24">
      <c r="A244" s="83">
        <v>13</v>
      </c>
      <c r="B244" s="71" t="s">
        <v>1404</v>
      </c>
      <c r="C244" s="73" t="s">
        <v>815</v>
      </c>
      <c r="D244" s="64" t="s">
        <v>1405</v>
      </c>
      <c r="E244" s="28" t="s">
        <v>256</v>
      </c>
      <c r="F244" s="68">
        <v>9</v>
      </c>
      <c r="G244" s="6"/>
      <c r="H244" s="43">
        <f t="shared" si="3"/>
        <v>0</v>
      </c>
    </row>
    <row r="245" spans="1:8" ht="24">
      <c r="A245" s="83">
        <v>14</v>
      </c>
      <c r="B245" s="71" t="s">
        <v>1406</v>
      </c>
      <c r="C245" s="73" t="s">
        <v>1392</v>
      </c>
      <c r="D245" s="64" t="s">
        <v>1407</v>
      </c>
      <c r="E245" s="28" t="s">
        <v>256</v>
      </c>
      <c r="F245" s="68">
        <v>6</v>
      </c>
      <c r="G245" s="6"/>
      <c r="H245" s="43">
        <f t="shared" si="3"/>
        <v>0</v>
      </c>
    </row>
    <row r="246" spans="1:8" ht="24">
      <c r="A246" s="83">
        <v>15</v>
      </c>
      <c r="B246" s="71" t="s">
        <v>1408</v>
      </c>
      <c r="C246" s="73" t="s">
        <v>815</v>
      </c>
      <c r="D246" s="64" t="s">
        <v>1409</v>
      </c>
      <c r="E246" s="28" t="s">
        <v>256</v>
      </c>
      <c r="F246" s="68">
        <v>9</v>
      </c>
      <c r="G246" s="6"/>
      <c r="H246" s="43">
        <f t="shared" si="3"/>
        <v>0</v>
      </c>
    </row>
    <row r="247" spans="1:8" ht="108">
      <c r="A247" s="83">
        <v>16</v>
      </c>
      <c r="B247" s="71" t="s">
        <v>1410</v>
      </c>
      <c r="C247" s="73" t="s">
        <v>1411</v>
      </c>
      <c r="D247" s="64" t="s">
        <v>1412</v>
      </c>
      <c r="E247" s="28" t="s">
        <v>335</v>
      </c>
      <c r="F247" s="68">
        <v>3</v>
      </c>
      <c r="G247" s="6"/>
      <c r="H247" s="43">
        <f t="shared" si="3"/>
        <v>0</v>
      </c>
    </row>
    <row r="248" spans="1:8" ht="84">
      <c r="A248" s="83">
        <v>17</v>
      </c>
      <c r="B248" s="71" t="s">
        <v>1413</v>
      </c>
      <c r="C248" s="73" t="s">
        <v>1414</v>
      </c>
      <c r="D248" s="64" t="s">
        <v>1415</v>
      </c>
      <c r="E248" s="28" t="s">
        <v>335</v>
      </c>
      <c r="F248" s="68">
        <v>3</v>
      </c>
      <c r="G248" s="6"/>
      <c r="H248" s="43">
        <f t="shared" si="3"/>
        <v>0</v>
      </c>
    </row>
    <row r="249" spans="1:8" ht="72">
      <c r="A249" s="83">
        <v>18</v>
      </c>
      <c r="B249" s="71" t="s">
        <v>1416</v>
      </c>
      <c r="C249" s="73" t="s">
        <v>1417</v>
      </c>
      <c r="D249" s="64" t="s">
        <v>1418</v>
      </c>
      <c r="E249" s="28" t="s">
        <v>335</v>
      </c>
      <c r="F249" s="68">
        <v>1</v>
      </c>
      <c r="G249" s="6"/>
      <c r="H249" s="43">
        <f t="shared" si="3"/>
        <v>0</v>
      </c>
    </row>
    <row r="250" spans="1:8" ht="48">
      <c r="A250" s="83">
        <v>19</v>
      </c>
      <c r="B250" s="71" t="s">
        <v>1419</v>
      </c>
      <c r="C250" s="73" t="s">
        <v>1420</v>
      </c>
      <c r="D250" s="64" t="s">
        <v>1421</v>
      </c>
      <c r="E250" s="28" t="s">
        <v>335</v>
      </c>
      <c r="F250" s="68">
        <v>1</v>
      </c>
      <c r="G250" s="6"/>
      <c r="H250" s="43">
        <f t="shared" si="3"/>
        <v>0</v>
      </c>
    </row>
    <row r="251" spans="1:8" ht="120">
      <c r="A251" s="83">
        <v>20</v>
      </c>
      <c r="B251" s="71">
        <v>31006002001</v>
      </c>
      <c r="C251" s="73" t="s">
        <v>1423</v>
      </c>
      <c r="D251" s="65" t="s">
        <v>1430</v>
      </c>
      <c r="E251" s="28" t="s">
        <v>125</v>
      </c>
      <c r="F251" s="68">
        <v>1</v>
      </c>
      <c r="G251" s="6"/>
      <c r="H251" s="43">
        <f t="shared" si="3"/>
        <v>0</v>
      </c>
    </row>
    <row r="252" spans="1:8" ht="60">
      <c r="A252" s="83">
        <v>21</v>
      </c>
      <c r="B252" s="71" t="s">
        <v>1424</v>
      </c>
      <c r="C252" s="73" t="s">
        <v>1425</v>
      </c>
      <c r="D252" s="64" t="s">
        <v>1426</v>
      </c>
      <c r="E252" s="28" t="s">
        <v>335</v>
      </c>
      <c r="F252" s="68">
        <v>1</v>
      </c>
      <c r="G252" s="6"/>
      <c r="H252" s="43">
        <f t="shared" si="3"/>
        <v>0</v>
      </c>
    </row>
    <row r="253" spans="1:8" ht="48">
      <c r="A253" s="83">
        <v>22</v>
      </c>
      <c r="B253" s="71" t="s">
        <v>894</v>
      </c>
      <c r="C253" s="73" t="s">
        <v>895</v>
      </c>
      <c r="D253" s="64" t="s">
        <v>896</v>
      </c>
      <c r="E253" s="28" t="s">
        <v>1</v>
      </c>
      <c r="F253" s="68">
        <v>8.21</v>
      </c>
      <c r="G253" s="6"/>
      <c r="H253" s="43">
        <f t="shared" si="3"/>
        <v>0</v>
      </c>
    </row>
    <row r="254" spans="1:8" ht="12">
      <c r="A254" s="83">
        <v>23</v>
      </c>
      <c r="B254" s="71" t="s">
        <v>897</v>
      </c>
      <c r="C254" s="73" t="s">
        <v>898</v>
      </c>
      <c r="D254" s="64" t="s">
        <v>899</v>
      </c>
      <c r="E254" s="28" t="s">
        <v>124</v>
      </c>
      <c r="F254" s="68">
        <v>21.992</v>
      </c>
      <c r="G254" s="6"/>
      <c r="H254" s="43">
        <f t="shared" si="3"/>
        <v>0</v>
      </c>
    </row>
    <row r="255" spans="1:8" ht="36">
      <c r="A255" s="83">
        <v>24</v>
      </c>
      <c r="B255" s="71" t="s">
        <v>900</v>
      </c>
      <c r="C255" s="73" t="s">
        <v>901</v>
      </c>
      <c r="D255" s="64" t="s">
        <v>902</v>
      </c>
      <c r="E255" s="28" t="s">
        <v>124</v>
      </c>
      <c r="F255" s="68">
        <v>21.992</v>
      </c>
      <c r="G255" s="6"/>
      <c r="H255" s="43">
        <f t="shared" si="3"/>
        <v>0</v>
      </c>
    </row>
    <row r="256" spans="1:8" ht="12">
      <c r="A256" s="83"/>
      <c r="B256" s="71"/>
      <c r="C256" s="73" t="s">
        <v>1427</v>
      </c>
      <c r="D256" s="64"/>
      <c r="E256" s="28"/>
      <c r="F256" s="68"/>
      <c r="G256" s="44"/>
      <c r="H256" s="43">
        <f t="shared" si="3"/>
      </c>
    </row>
    <row r="257" spans="1:8" ht="72">
      <c r="A257" s="83">
        <v>25</v>
      </c>
      <c r="B257" s="71" t="s">
        <v>1428</v>
      </c>
      <c r="C257" s="73" t="s">
        <v>874</v>
      </c>
      <c r="D257" s="64" t="s">
        <v>875</v>
      </c>
      <c r="E257" s="28" t="s">
        <v>78</v>
      </c>
      <c r="F257" s="68">
        <v>47.3</v>
      </c>
      <c r="G257" s="6"/>
      <c r="H257" s="43">
        <f t="shared" si="3"/>
        <v>0</v>
      </c>
    </row>
    <row r="258" spans="1:8" ht="72">
      <c r="A258" s="83">
        <v>26</v>
      </c>
      <c r="B258" s="71" t="s">
        <v>1429</v>
      </c>
      <c r="C258" s="73" t="s">
        <v>874</v>
      </c>
      <c r="D258" s="64" t="s">
        <v>877</v>
      </c>
      <c r="E258" s="28" t="s">
        <v>78</v>
      </c>
      <c r="F258" s="68">
        <v>68.1</v>
      </c>
      <c r="G258" s="6"/>
      <c r="H258" s="43">
        <f t="shared" si="3"/>
        <v>0</v>
      </c>
    </row>
    <row r="259" spans="1:8" ht="24">
      <c r="A259" s="83">
        <v>27</v>
      </c>
      <c r="B259" s="71" t="s">
        <v>878</v>
      </c>
      <c r="C259" s="73" t="s">
        <v>879</v>
      </c>
      <c r="D259" s="64" t="s">
        <v>880</v>
      </c>
      <c r="E259" s="28" t="s">
        <v>881</v>
      </c>
      <c r="F259" s="68">
        <v>178</v>
      </c>
      <c r="G259" s="6"/>
      <c r="H259" s="43">
        <f t="shared" si="3"/>
        <v>0</v>
      </c>
    </row>
    <row r="260" spans="1:8" ht="24">
      <c r="A260" s="83">
        <v>28</v>
      </c>
      <c r="B260" s="71" t="s">
        <v>882</v>
      </c>
      <c r="C260" s="73" t="s">
        <v>883</v>
      </c>
      <c r="D260" s="65" t="s">
        <v>1449</v>
      </c>
      <c r="E260" s="28" t="s">
        <v>256</v>
      </c>
      <c r="F260" s="68">
        <v>12</v>
      </c>
      <c r="G260" s="6"/>
      <c r="H260" s="43">
        <f t="shared" si="3"/>
        <v>0</v>
      </c>
    </row>
    <row r="261" spans="1:8" ht="24">
      <c r="A261" s="83">
        <v>29</v>
      </c>
      <c r="B261" s="71" t="s">
        <v>885</v>
      </c>
      <c r="C261" s="73" t="s">
        <v>883</v>
      </c>
      <c r="D261" s="64" t="s">
        <v>886</v>
      </c>
      <c r="E261" s="28" t="s">
        <v>256</v>
      </c>
      <c r="F261" s="68">
        <v>12</v>
      </c>
      <c r="G261" s="6"/>
      <c r="H261" s="43">
        <f t="shared" si="3"/>
        <v>0</v>
      </c>
    </row>
    <row r="262" spans="1:8" ht="24">
      <c r="A262" s="83">
        <v>30</v>
      </c>
      <c r="B262" s="71" t="s">
        <v>887</v>
      </c>
      <c r="C262" s="73" t="s">
        <v>883</v>
      </c>
      <c r="D262" s="64" t="s">
        <v>888</v>
      </c>
      <c r="E262" s="28" t="s">
        <v>256</v>
      </c>
      <c r="F262" s="68">
        <v>12</v>
      </c>
      <c r="G262" s="6"/>
      <c r="H262" s="43">
        <f aca="true" t="shared" si="4" ref="H262:H325">IF(F262="","",ROUND(ROUND(F262,2)*G262,2))</f>
        <v>0</v>
      </c>
    </row>
    <row r="263" spans="1:8" ht="24">
      <c r="A263" s="83">
        <v>31</v>
      </c>
      <c r="B263" s="71" t="s">
        <v>892</v>
      </c>
      <c r="C263" s="73" t="s">
        <v>883</v>
      </c>
      <c r="D263" s="64" t="s">
        <v>893</v>
      </c>
      <c r="E263" s="28" t="s">
        <v>256</v>
      </c>
      <c r="F263" s="68">
        <v>30</v>
      </c>
      <c r="G263" s="6"/>
      <c r="H263" s="43">
        <f t="shared" si="4"/>
        <v>0</v>
      </c>
    </row>
    <row r="264" spans="1:8" ht="24">
      <c r="A264" s="83">
        <v>32</v>
      </c>
      <c r="B264" s="71" t="s">
        <v>1068</v>
      </c>
      <c r="C264" s="73" t="s">
        <v>1069</v>
      </c>
      <c r="D264" s="64" t="s">
        <v>1431</v>
      </c>
      <c r="E264" s="28" t="s">
        <v>335</v>
      </c>
      <c r="F264" s="68">
        <v>2</v>
      </c>
      <c r="G264" s="6"/>
      <c r="H264" s="43">
        <f t="shared" si="4"/>
        <v>0</v>
      </c>
    </row>
    <row r="265" spans="1:8" ht="24">
      <c r="A265" s="83">
        <v>33</v>
      </c>
      <c r="B265" s="71" t="s">
        <v>1071</v>
      </c>
      <c r="C265" s="73" t="s">
        <v>1069</v>
      </c>
      <c r="D265" s="64" t="s">
        <v>1432</v>
      </c>
      <c r="E265" s="28" t="s">
        <v>335</v>
      </c>
      <c r="F265" s="68">
        <v>2</v>
      </c>
      <c r="G265" s="6"/>
      <c r="H265" s="43">
        <f t="shared" si="4"/>
        <v>0</v>
      </c>
    </row>
    <row r="266" spans="1:8" ht="36">
      <c r="A266" s="83">
        <v>34</v>
      </c>
      <c r="B266" s="71" t="s">
        <v>1433</v>
      </c>
      <c r="C266" s="73" t="s">
        <v>1434</v>
      </c>
      <c r="D266" s="64" t="s">
        <v>1435</v>
      </c>
      <c r="E266" s="28" t="s">
        <v>335</v>
      </c>
      <c r="F266" s="68">
        <v>3</v>
      </c>
      <c r="G266" s="6"/>
      <c r="H266" s="43">
        <f t="shared" si="4"/>
        <v>0</v>
      </c>
    </row>
    <row r="267" spans="1:8" ht="36">
      <c r="A267" s="83">
        <v>35</v>
      </c>
      <c r="B267" s="71" t="s">
        <v>1436</v>
      </c>
      <c r="C267" s="73" t="s">
        <v>1434</v>
      </c>
      <c r="D267" s="64" t="s">
        <v>1437</v>
      </c>
      <c r="E267" s="28" t="s">
        <v>335</v>
      </c>
      <c r="F267" s="68">
        <v>1</v>
      </c>
      <c r="G267" s="6"/>
      <c r="H267" s="43">
        <f t="shared" si="4"/>
        <v>0</v>
      </c>
    </row>
    <row r="268" spans="1:8" ht="36">
      <c r="A268" s="83">
        <v>36</v>
      </c>
      <c r="B268" s="71" t="s">
        <v>1438</v>
      </c>
      <c r="C268" s="73" t="s">
        <v>1434</v>
      </c>
      <c r="D268" s="64" t="s">
        <v>1439</v>
      </c>
      <c r="E268" s="28" t="s">
        <v>335</v>
      </c>
      <c r="F268" s="68">
        <v>2</v>
      </c>
      <c r="G268" s="6"/>
      <c r="H268" s="43">
        <f t="shared" si="4"/>
        <v>0</v>
      </c>
    </row>
    <row r="269" spans="1:8" ht="36">
      <c r="A269" s="83">
        <v>37</v>
      </c>
      <c r="B269" s="71" t="s">
        <v>1440</v>
      </c>
      <c r="C269" s="73" t="s">
        <v>1434</v>
      </c>
      <c r="D269" s="64" t="s">
        <v>1441</v>
      </c>
      <c r="E269" s="28" t="s">
        <v>335</v>
      </c>
      <c r="F269" s="68">
        <v>1</v>
      </c>
      <c r="G269" s="6"/>
      <c r="H269" s="43">
        <f t="shared" si="4"/>
        <v>0</v>
      </c>
    </row>
    <row r="270" spans="1:8" ht="36">
      <c r="A270" s="83">
        <v>38</v>
      </c>
      <c r="B270" s="71" t="s">
        <v>1442</v>
      </c>
      <c r="C270" s="73" t="s">
        <v>1434</v>
      </c>
      <c r="D270" s="64" t="s">
        <v>1443</v>
      </c>
      <c r="E270" s="28" t="s">
        <v>335</v>
      </c>
      <c r="F270" s="68">
        <v>1</v>
      </c>
      <c r="G270" s="6"/>
      <c r="H270" s="43">
        <f t="shared" si="4"/>
        <v>0</v>
      </c>
    </row>
    <row r="271" spans="1:8" ht="36">
      <c r="A271" s="83">
        <v>39</v>
      </c>
      <c r="B271" s="71" t="s">
        <v>1444</v>
      </c>
      <c r="C271" s="73" t="s">
        <v>1445</v>
      </c>
      <c r="D271" s="64" t="s">
        <v>1446</v>
      </c>
      <c r="E271" s="28" t="s">
        <v>335</v>
      </c>
      <c r="F271" s="68">
        <v>1</v>
      </c>
      <c r="G271" s="6"/>
      <c r="H271" s="43">
        <f t="shared" si="4"/>
        <v>0</v>
      </c>
    </row>
    <row r="272" spans="1:8" ht="22.5">
      <c r="A272" s="83">
        <v>40</v>
      </c>
      <c r="B272" s="71" t="s">
        <v>903</v>
      </c>
      <c r="C272" s="73" t="s">
        <v>904</v>
      </c>
      <c r="D272" s="64"/>
      <c r="E272" s="28" t="s">
        <v>869</v>
      </c>
      <c r="F272" s="68">
        <v>1</v>
      </c>
      <c r="G272" s="6"/>
      <c r="H272" s="43">
        <f t="shared" si="4"/>
        <v>0</v>
      </c>
    </row>
    <row r="273" spans="1:8" ht="22.5">
      <c r="A273" s="83">
        <v>41</v>
      </c>
      <c r="B273" s="71" t="s">
        <v>1447</v>
      </c>
      <c r="C273" s="73" t="s">
        <v>1448</v>
      </c>
      <c r="D273" s="64"/>
      <c r="E273" s="28" t="s">
        <v>869</v>
      </c>
      <c r="F273" s="68">
        <v>1</v>
      </c>
      <c r="G273" s="6"/>
      <c r="H273" s="43">
        <f t="shared" si="4"/>
        <v>0</v>
      </c>
    </row>
    <row r="274" spans="1:8" ht="15" customHeight="1">
      <c r="A274" s="83"/>
      <c r="B274" s="125" t="s">
        <v>2474</v>
      </c>
      <c r="C274" s="113"/>
      <c r="D274" s="64"/>
      <c r="E274" s="28"/>
      <c r="F274" s="68"/>
      <c r="G274" s="44"/>
      <c r="H274" s="43">
        <f t="shared" si="4"/>
      </c>
    </row>
    <row r="275" spans="1:8" ht="84">
      <c r="A275" s="83">
        <v>1</v>
      </c>
      <c r="B275" s="71" t="s">
        <v>1450</v>
      </c>
      <c r="C275" s="73" t="s">
        <v>1451</v>
      </c>
      <c r="D275" s="64" t="s">
        <v>1452</v>
      </c>
      <c r="E275" s="28" t="s">
        <v>78</v>
      </c>
      <c r="F275" s="68">
        <v>49.85</v>
      </c>
      <c r="G275" s="6"/>
      <c r="H275" s="43">
        <f t="shared" si="4"/>
        <v>0</v>
      </c>
    </row>
    <row r="276" spans="1:8" ht="84">
      <c r="A276" s="83">
        <v>2</v>
      </c>
      <c r="B276" s="71" t="s">
        <v>1453</v>
      </c>
      <c r="C276" s="73" t="s">
        <v>1451</v>
      </c>
      <c r="D276" s="64" t="s">
        <v>1454</v>
      </c>
      <c r="E276" s="28" t="s">
        <v>78</v>
      </c>
      <c r="F276" s="68">
        <v>22.8</v>
      </c>
      <c r="G276" s="6"/>
      <c r="H276" s="43">
        <f t="shared" si="4"/>
        <v>0</v>
      </c>
    </row>
    <row r="277" spans="1:8" ht="84">
      <c r="A277" s="83">
        <v>3</v>
      </c>
      <c r="B277" s="71" t="s">
        <v>1455</v>
      </c>
      <c r="C277" s="73" t="s">
        <v>1451</v>
      </c>
      <c r="D277" s="64" t="s">
        <v>1456</v>
      </c>
      <c r="E277" s="28" t="s">
        <v>78</v>
      </c>
      <c r="F277" s="68">
        <v>5</v>
      </c>
      <c r="G277" s="6"/>
      <c r="H277" s="43">
        <f t="shared" si="4"/>
        <v>0</v>
      </c>
    </row>
    <row r="278" spans="1:8" ht="72">
      <c r="A278" s="83">
        <v>4</v>
      </c>
      <c r="B278" s="71" t="s">
        <v>1457</v>
      </c>
      <c r="C278" s="73" t="s">
        <v>1458</v>
      </c>
      <c r="D278" s="64" t="s">
        <v>1459</v>
      </c>
      <c r="E278" s="28" t="s">
        <v>78</v>
      </c>
      <c r="F278" s="68">
        <v>18.8</v>
      </c>
      <c r="G278" s="6"/>
      <c r="H278" s="43">
        <f t="shared" si="4"/>
        <v>0</v>
      </c>
    </row>
    <row r="279" spans="1:8" ht="72">
      <c r="A279" s="83">
        <v>5</v>
      </c>
      <c r="B279" s="71" t="s">
        <v>1460</v>
      </c>
      <c r="C279" s="73" t="s">
        <v>1458</v>
      </c>
      <c r="D279" s="64" t="s">
        <v>1461</v>
      </c>
      <c r="E279" s="28" t="s">
        <v>78</v>
      </c>
      <c r="F279" s="68">
        <v>38.88</v>
      </c>
      <c r="G279" s="6"/>
      <c r="H279" s="43">
        <f t="shared" si="4"/>
        <v>0</v>
      </c>
    </row>
    <row r="280" spans="1:8" ht="72">
      <c r="A280" s="83">
        <v>6</v>
      </c>
      <c r="B280" s="71" t="s">
        <v>1462</v>
      </c>
      <c r="C280" s="73" t="s">
        <v>1458</v>
      </c>
      <c r="D280" s="64" t="s">
        <v>1463</v>
      </c>
      <c r="E280" s="28" t="s">
        <v>78</v>
      </c>
      <c r="F280" s="68">
        <v>21.6</v>
      </c>
      <c r="G280" s="6"/>
      <c r="H280" s="43">
        <f t="shared" si="4"/>
        <v>0</v>
      </c>
    </row>
    <row r="281" spans="1:8" ht="72">
      <c r="A281" s="83">
        <v>7</v>
      </c>
      <c r="B281" s="71" t="s">
        <v>1464</v>
      </c>
      <c r="C281" s="73" t="s">
        <v>1458</v>
      </c>
      <c r="D281" s="65" t="s">
        <v>1477</v>
      </c>
      <c r="E281" s="28" t="s">
        <v>78</v>
      </c>
      <c r="F281" s="68">
        <v>17.28</v>
      </c>
      <c r="G281" s="6"/>
      <c r="H281" s="43">
        <f t="shared" si="4"/>
        <v>0</v>
      </c>
    </row>
    <row r="282" spans="1:8" ht="72">
      <c r="A282" s="83">
        <v>8</v>
      </c>
      <c r="B282" s="71" t="s">
        <v>1465</v>
      </c>
      <c r="C282" s="73" t="s">
        <v>1458</v>
      </c>
      <c r="D282" s="64" t="s">
        <v>1466</v>
      </c>
      <c r="E282" s="28" t="s">
        <v>78</v>
      </c>
      <c r="F282" s="68">
        <v>19.44</v>
      </c>
      <c r="G282" s="6"/>
      <c r="H282" s="43">
        <f t="shared" si="4"/>
        <v>0</v>
      </c>
    </row>
    <row r="283" spans="1:8" ht="72">
      <c r="A283" s="83">
        <v>9</v>
      </c>
      <c r="B283" s="71" t="s">
        <v>1467</v>
      </c>
      <c r="C283" s="73" t="s">
        <v>1458</v>
      </c>
      <c r="D283" s="64" t="s">
        <v>1468</v>
      </c>
      <c r="E283" s="28" t="s">
        <v>78</v>
      </c>
      <c r="F283" s="68">
        <v>8.2</v>
      </c>
      <c r="G283" s="6"/>
      <c r="H283" s="43">
        <f t="shared" si="4"/>
        <v>0</v>
      </c>
    </row>
    <row r="284" spans="1:8" ht="48">
      <c r="A284" s="83">
        <v>10</v>
      </c>
      <c r="B284" s="71" t="s">
        <v>1469</v>
      </c>
      <c r="C284" s="73" t="s">
        <v>1470</v>
      </c>
      <c r="D284" s="64" t="s">
        <v>1471</v>
      </c>
      <c r="E284" s="28" t="s">
        <v>78</v>
      </c>
      <c r="F284" s="68">
        <v>5.8</v>
      </c>
      <c r="G284" s="6"/>
      <c r="H284" s="43">
        <f t="shared" si="4"/>
        <v>0</v>
      </c>
    </row>
    <row r="285" spans="1:8" ht="60">
      <c r="A285" s="83">
        <v>11</v>
      </c>
      <c r="B285" s="71" t="s">
        <v>814</v>
      </c>
      <c r="C285" s="73" t="s">
        <v>815</v>
      </c>
      <c r="D285" s="64" t="s">
        <v>1472</v>
      </c>
      <c r="E285" s="28" t="s">
        <v>256</v>
      </c>
      <c r="F285" s="68">
        <v>2</v>
      </c>
      <c r="G285" s="6"/>
      <c r="H285" s="43">
        <f t="shared" si="4"/>
        <v>0</v>
      </c>
    </row>
    <row r="286" spans="1:8" ht="60">
      <c r="A286" s="83">
        <v>12</v>
      </c>
      <c r="B286" s="71" t="s">
        <v>817</v>
      </c>
      <c r="C286" s="73" t="s">
        <v>815</v>
      </c>
      <c r="D286" s="64" t="s">
        <v>1473</v>
      </c>
      <c r="E286" s="28" t="s">
        <v>256</v>
      </c>
      <c r="F286" s="68">
        <v>7</v>
      </c>
      <c r="G286" s="6"/>
      <c r="H286" s="43">
        <f t="shared" si="4"/>
        <v>0</v>
      </c>
    </row>
    <row r="287" spans="1:8" ht="60">
      <c r="A287" s="83">
        <v>13</v>
      </c>
      <c r="B287" s="71" t="s">
        <v>1385</v>
      </c>
      <c r="C287" s="73" t="s">
        <v>815</v>
      </c>
      <c r="D287" s="64" t="s">
        <v>1474</v>
      </c>
      <c r="E287" s="28" t="s">
        <v>256</v>
      </c>
      <c r="F287" s="68">
        <v>1</v>
      </c>
      <c r="G287" s="6"/>
      <c r="H287" s="43">
        <f t="shared" si="4"/>
        <v>0</v>
      </c>
    </row>
    <row r="288" spans="1:8" ht="60">
      <c r="A288" s="83">
        <v>14</v>
      </c>
      <c r="B288" s="71" t="s">
        <v>1387</v>
      </c>
      <c r="C288" s="73" t="s">
        <v>815</v>
      </c>
      <c r="D288" s="64" t="s">
        <v>1475</v>
      </c>
      <c r="E288" s="28" t="s">
        <v>256</v>
      </c>
      <c r="F288" s="68">
        <v>5</v>
      </c>
      <c r="G288" s="6"/>
      <c r="H288" s="43">
        <f t="shared" si="4"/>
        <v>0</v>
      </c>
    </row>
    <row r="289" spans="1:8" ht="60">
      <c r="A289" s="83">
        <v>15</v>
      </c>
      <c r="B289" s="71" t="s">
        <v>1389</v>
      </c>
      <c r="C289" s="73" t="s">
        <v>815</v>
      </c>
      <c r="D289" s="64" t="s">
        <v>1476</v>
      </c>
      <c r="E289" s="28" t="s">
        <v>256</v>
      </c>
      <c r="F289" s="68">
        <v>1</v>
      </c>
      <c r="G289" s="6"/>
      <c r="H289" s="43">
        <f t="shared" si="4"/>
        <v>0</v>
      </c>
    </row>
    <row r="290" spans="1:8" ht="60">
      <c r="A290" s="83">
        <v>16</v>
      </c>
      <c r="B290" s="71" t="s">
        <v>1404</v>
      </c>
      <c r="C290" s="73" t="s">
        <v>815</v>
      </c>
      <c r="D290" s="65" t="s">
        <v>1494</v>
      </c>
      <c r="E290" s="28" t="s">
        <v>256</v>
      </c>
      <c r="F290" s="68">
        <v>2</v>
      </c>
      <c r="G290" s="6"/>
      <c r="H290" s="43">
        <f t="shared" si="4"/>
        <v>0</v>
      </c>
    </row>
    <row r="291" spans="1:8" ht="60">
      <c r="A291" s="83">
        <v>17</v>
      </c>
      <c r="B291" s="71" t="s">
        <v>1408</v>
      </c>
      <c r="C291" s="73" t="s">
        <v>815</v>
      </c>
      <c r="D291" s="64" t="s">
        <v>1478</v>
      </c>
      <c r="E291" s="28" t="s">
        <v>256</v>
      </c>
      <c r="F291" s="68">
        <v>2</v>
      </c>
      <c r="G291" s="6"/>
      <c r="H291" s="43">
        <f t="shared" si="4"/>
        <v>0</v>
      </c>
    </row>
    <row r="292" spans="1:8" ht="60">
      <c r="A292" s="83">
        <v>18</v>
      </c>
      <c r="B292" s="71" t="s">
        <v>1479</v>
      </c>
      <c r="C292" s="73" t="s">
        <v>815</v>
      </c>
      <c r="D292" s="64" t="s">
        <v>1480</v>
      </c>
      <c r="E292" s="28" t="s">
        <v>256</v>
      </c>
      <c r="F292" s="68">
        <v>2</v>
      </c>
      <c r="G292" s="6"/>
      <c r="H292" s="43">
        <f t="shared" si="4"/>
        <v>0</v>
      </c>
    </row>
    <row r="293" spans="1:8" ht="60">
      <c r="A293" s="83">
        <v>19</v>
      </c>
      <c r="B293" s="71" t="s">
        <v>1481</v>
      </c>
      <c r="C293" s="73" t="s">
        <v>815</v>
      </c>
      <c r="D293" s="64" t="s">
        <v>1482</v>
      </c>
      <c r="E293" s="28" t="s">
        <v>256</v>
      </c>
      <c r="F293" s="68">
        <v>2</v>
      </c>
      <c r="G293" s="6"/>
      <c r="H293" s="43">
        <f t="shared" si="4"/>
        <v>0</v>
      </c>
    </row>
    <row r="294" spans="1:8" ht="60">
      <c r="A294" s="83">
        <v>20</v>
      </c>
      <c r="B294" s="71" t="s">
        <v>1483</v>
      </c>
      <c r="C294" s="73" t="s">
        <v>815</v>
      </c>
      <c r="D294" s="64" t="s">
        <v>1484</v>
      </c>
      <c r="E294" s="28" t="s">
        <v>256</v>
      </c>
      <c r="F294" s="68">
        <v>4</v>
      </c>
      <c r="G294" s="6"/>
      <c r="H294" s="43">
        <f t="shared" si="4"/>
        <v>0</v>
      </c>
    </row>
    <row r="295" spans="1:8" ht="48">
      <c r="A295" s="83">
        <v>21</v>
      </c>
      <c r="B295" s="71" t="s">
        <v>1485</v>
      </c>
      <c r="C295" s="73" t="s">
        <v>815</v>
      </c>
      <c r="D295" s="64" t="s">
        <v>1486</v>
      </c>
      <c r="E295" s="28" t="s">
        <v>256</v>
      </c>
      <c r="F295" s="68">
        <v>2</v>
      </c>
      <c r="G295" s="6"/>
      <c r="H295" s="43">
        <f t="shared" si="4"/>
        <v>0</v>
      </c>
    </row>
    <row r="296" spans="1:8" ht="48">
      <c r="A296" s="83">
        <v>22</v>
      </c>
      <c r="B296" s="71" t="s">
        <v>1487</v>
      </c>
      <c r="C296" s="73" t="s">
        <v>815</v>
      </c>
      <c r="D296" s="64" t="s">
        <v>1488</v>
      </c>
      <c r="E296" s="28" t="s">
        <v>256</v>
      </c>
      <c r="F296" s="68">
        <v>2</v>
      </c>
      <c r="G296" s="6"/>
      <c r="H296" s="43">
        <f t="shared" si="4"/>
        <v>0</v>
      </c>
    </row>
    <row r="297" spans="1:8" ht="48">
      <c r="A297" s="83">
        <v>23</v>
      </c>
      <c r="B297" s="71" t="s">
        <v>1489</v>
      </c>
      <c r="C297" s="73" t="s">
        <v>815</v>
      </c>
      <c r="D297" s="64" t="s">
        <v>1490</v>
      </c>
      <c r="E297" s="28" t="s">
        <v>256</v>
      </c>
      <c r="F297" s="68">
        <v>2</v>
      </c>
      <c r="G297" s="6"/>
      <c r="H297" s="43">
        <f t="shared" si="4"/>
        <v>0</v>
      </c>
    </row>
    <row r="298" spans="1:8" ht="36">
      <c r="A298" s="83">
        <v>24</v>
      </c>
      <c r="B298" s="71" t="s">
        <v>1391</v>
      </c>
      <c r="C298" s="73" t="s">
        <v>1392</v>
      </c>
      <c r="D298" s="64" t="s">
        <v>1491</v>
      </c>
      <c r="E298" s="28" t="s">
        <v>256</v>
      </c>
      <c r="F298" s="68">
        <v>2</v>
      </c>
      <c r="G298" s="6"/>
      <c r="H298" s="43">
        <f t="shared" si="4"/>
        <v>0</v>
      </c>
    </row>
    <row r="299" spans="1:8" ht="36">
      <c r="A299" s="83">
        <v>25</v>
      </c>
      <c r="B299" s="71" t="s">
        <v>1406</v>
      </c>
      <c r="C299" s="73" t="s">
        <v>1392</v>
      </c>
      <c r="D299" s="64" t="s">
        <v>1492</v>
      </c>
      <c r="E299" s="28" t="s">
        <v>256</v>
      </c>
      <c r="F299" s="68">
        <v>4</v>
      </c>
      <c r="G299" s="6"/>
      <c r="H299" s="43">
        <f t="shared" si="4"/>
        <v>0</v>
      </c>
    </row>
    <row r="300" spans="1:8" ht="36">
      <c r="A300" s="83">
        <v>26</v>
      </c>
      <c r="B300" s="71" t="s">
        <v>1493</v>
      </c>
      <c r="C300" s="73" t="s">
        <v>1392</v>
      </c>
      <c r="D300" s="65" t="s">
        <v>1514</v>
      </c>
      <c r="E300" s="28" t="s">
        <v>256</v>
      </c>
      <c r="F300" s="68">
        <v>4</v>
      </c>
      <c r="G300" s="6"/>
      <c r="H300" s="43">
        <f t="shared" si="4"/>
        <v>0</v>
      </c>
    </row>
    <row r="301" spans="1:8" ht="36">
      <c r="A301" s="83">
        <v>27</v>
      </c>
      <c r="B301" s="71" t="s">
        <v>1495</v>
      </c>
      <c r="C301" s="73" t="s">
        <v>1392</v>
      </c>
      <c r="D301" s="64" t="s">
        <v>1496</v>
      </c>
      <c r="E301" s="28" t="s">
        <v>256</v>
      </c>
      <c r="F301" s="68">
        <v>2</v>
      </c>
      <c r="G301" s="6"/>
      <c r="H301" s="43">
        <f t="shared" si="4"/>
        <v>0</v>
      </c>
    </row>
    <row r="302" spans="1:8" ht="48">
      <c r="A302" s="83">
        <v>28</v>
      </c>
      <c r="B302" s="71" t="s">
        <v>1497</v>
      </c>
      <c r="C302" s="73" t="s">
        <v>815</v>
      </c>
      <c r="D302" s="64" t="s">
        <v>1498</v>
      </c>
      <c r="E302" s="28" t="s">
        <v>256</v>
      </c>
      <c r="F302" s="68">
        <v>1</v>
      </c>
      <c r="G302" s="6"/>
      <c r="H302" s="43">
        <f t="shared" si="4"/>
        <v>0</v>
      </c>
    </row>
    <row r="303" spans="1:8" ht="48">
      <c r="A303" s="83">
        <v>29</v>
      </c>
      <c r="B303" s="71" t="s">
        <v>1499</v>
      </c>
      <c r="C303" s="73" t="s">
        <v>815</v>
      </c>
      <c r="D303" s="64" t="s">
        <v>1500</v>
      </c>
      <c r="E303" s="28" t="s">
        <v>256</v>
      </c>
      <c r="F303" s="68">
        <v>1</v>
      </c>
      <c r="G303" s="6"/>
      <c r="H303" s="43">
        <f t="shared" si="4"/>
        <v>0</v>
      </c>
    </row>
    <row r="304" spans="1:8" ht="48">
      <c r="A304" s="83">
        <v>30</v>
      </c>
      <c r="B304" s="71" t="s">
        <v>1501</v>
      </c>
      <c r="C304" s="73" t="s">
        <v>815</v>
      </c>
      <c r="D304" s="64" t="s">
        <v>1502</v>
      </c>
      <c r="E304" s="28" t="s">
        <v>256</v>
      </c>
      <c r="F304" s="68">
        <v>1</v>
      </c>
      <c r="G304" s="6"/>
      <c r="H304" s="43">
        <f t="shared" si="4"/>
        <v>0</v>
      </c>
    </row>
    <row r="305" spans="1:8" ht="48">
      <c r="A305" s="83">
        <v>31</v>
      </c>
      <c r="B305" s="71" t="s">
        <v>1503</v>
      </c>
      <c r="C305" s="73" t="s">
        <v>815</v>
      </c>
      <c r="D305" s="64" t="s">
        <v>1504</v>
      </c>
      <c r="E305" s="28" t="s">
        <v>256</v>
      </c>
      <c r="F305" s="68">
        <v>2</v>
      </c>
      <c r="G305" s="6"/>
      <c r="H305" s="43">
        <f t="shared" si="4"/>
        <v>0</v>
      </c>
    </row>
    <row r="306" spans="1:8" ht="36">
      <c r="A306" s="83">
        <v>32</v>
      </c>
      <c r="B306" s="71" t="s">
        <v>1397</v>
      </c>
      <c r="C306" s="73" t="s">
        <v>1398</v>
      </c>
      <c r="D306" s="64" t="s">
        <v>1505</v>
      </c>
      <c r="E306" s="28" t="s">
        <v>335</v>
      </c>
      <c r="F306" s="68">
        <v>2</v>
      </c>
      <c r="G306" s="6"/>
      <c r="H306" s="43">
        <f t="shared" si="4"/>
        <v>0</v>
      </c>
    </row>
    <row r="307" spans="1:8" ht="36">
      <c r="A307" s="83">
        <v>33</v>
      </c>
      <c r="B307" s="71" t="s">
        <v>1506</v>
      </c>
      <c r="C307" s="73" t="s">
        <v>1398</v>
      </c>
      <c r="D307" s="64" t="s">
        <v>1507</v>
      </c>
      <c r="E307" s="28" t="s">
        <v>335</v>
      </c>
      <c r="F307" s="68">
        <v>4</v>
      </c>
      <c r="G307" s="6"/>
      <c r="H307" s="43">
        <f t="shared" si="4"/>
        <v>0</v>
      </c>
    </row>
    <row r="308" spans="1:8" ht="36">
      <c r="A308" s="83">
        <v>34</v>
      </c>
      <c r="B308" s="71" t="s">
        <v>1508</v>
      </c>
      <c r="C308" s="73" t="s">
        <v>1398</v>
      </c>
      <c r="D308" s="64" t="s">
        <v>1509</v>
      </c>
      <c r="E308" s="28" t="s">
        <v>335</v>
      </c>
      <c r="F308" s="68">
        <v>2</v>
      </c>
      <c r="G308" s="6"/>
      <c r="H308" s="43">
        <f t="shared" si="4"/>
        <v>0</v>
      </c>
    </row>
    <row r="309" spans="1:8" ht="24">
      <c r="A309" s="83">
        <v>35</v>
      </c>
      <c r="B309" s="71" t="s">
        <v>1510</v>
      </c>
      <c r="C309" s="73" t="s">
        <v>1398</v>
      </c>
      <c r="D309" s="64" t="s">
        <v>1511</v>
      </c>
      <c r="E309" s="28" t="s">
        <v>335</v>
      </c>
      <c r="F309" s="68">
        <v>1</v>
      </c>
      <c r="G309" s="6"/>
      <c r="H309" s="43">
        <f t="shared" si="4"/>
        <v>0</v>
      </c>
    </row>
    <row r="310" spans="1:8" ht="24">
      <c r="A310" s="83">
        <v>36</v>
      </c>
      <c r="B310" s="71" t="s">
        <v>1512</v>
      </c>
      <c r="C310" s="73" t="s">
        <v>1513</v>
      </c>
      <c r="D310" s="65" t="s">
        <v>1528</v>
      </c>
      <c r="E310" s="28" t="s">
        <v>335</v>
      </c>
      <c r="F310" s="68">
        <v>2</v>
      </c>
      <c r="G310" s="6"/>
      <c r="H310" s="43">
        <f t="shared" si="4"/>
        <v>0</v>
      </c>
    </row>
    <row r="311" spans="1:8" ht="24">
      <c r="A311" s="83">
        <v>37</v>
      </c>
      <c r="B311" s="71" t="s">
        <v>1515</v>
      </c>
      <c r="C311" s="73" t="s">
        <v>1513</v>
      </c>
      <c r="D311" s="64" t="s">
        <v>1516</v>
      </c>
      <c r="E311" s="28" t="s">
        <v>335</v>
      </c>
      <c r="F311" s="68">
        <v>2</v>
      </c>
      <c r="G311" s="6"/>
      <c r="H311" s="43">
        <f t="shared" si="4"/>
        <v>0</v>
      </c>
    </row>
    <row r="312" spans="1:8" ht="72">
      <c r="A312" s="83">
        <v>38</v>
      </c>
      <c r="B312" s="71" t="s">
        <v>1517</v>
      </c>
      <c r="C312" s="73" t="s">
        <v>1518</v>
      </c>
      <c r="D312" s="64" t="s">
        <v>1519</v>
      </c>
      <c r="E312" s="28" t="s">
        <v>125</v>
      </c>
      <c r="F312" s="68">
        <v>1</v>
      </c>
      <c r="G312" s="6"/>
      <c r="H312" s="43">
        <f t="shared" si="4"/>
        <v>0</v>
      </c>
    </row>
    <row r="313" spans="1:8" ht="36">
      <c r="A313" s="83">
        <v>39</v>
      </c>
      <c r="B313" s="71" t="s">
        <v>1413</v>
      </c>
      <c r="C313" s="73" t="s">
        <v>1414</v>
      </c>
      <c r="D313" s="64" t="s">
        <v>1520</v>
      </c>
      <c r="E313" s="28" t="s">
        <v>335</v>
      </c>
      <c r="F313" s="68">
        <v>2</v>
      </c>
      <c r="G313" s="6"/>
      <c r="H313" s="43">
        <f t="shared" si="4"/>
        <v>0</v>
      </c>
    </row>
    <row r="314" spans="1:8" ht="108">
      <c r="A314" s="83">
        <v>40</v>
      </c>
      <c r="B314" s="71" t="s">
        <v>1422</v>
      </c>
      <c r="C314" s="73" t="s">
        <v>1423</v>
      </c>
      <c r="D314" s="64" t="s">
        <v>1521</v>
      </c>
      <c r="E314" s="28" t="s">
        <v>125</v>
      </c>
      <c r="F314" s="68">
        <v>1</v>
      </c>
      <c r="G314" s="6"/>
      <c r="H314" s="43">
        <f t="shared" si="4"/>
        <v>0</v>
      </c>
    </row>
    <row r="315" spans="1:8" ht="36">
      <c r="A315" s="83">
        <v>41</v>
      </c>
      <c r="B315" s="71" t="s">
        <v>1522</v>
      </c>
      <c r="C315" s="73" t="s">
        <v>1523</v>
      </c>
      <c r="D315" s="64" t="s">
        <v>1524</v>
      </c>
      <c r="E315" s="28" t="s">
        <v>335</v>
      </c>
      <c r="F315" s="68">
        <v>2</v>
      </c>
      <c r="G315" s="6"/>
      <c r="H315" s="43">
        <f t="shared" si="4"/>
        <v>0</v>
      </c>
    </row>
    <row r="316" spans="1:8" ht="24">
      <c r="A316" s="83">
        <v>42</v>
      </c>
      <c r="B316" s="71" t="s">
        <v>1525</v>
      </c>
      <c r="C316" s="73" t="s">
        <v>1526</v>
      </c>
      <c r="D316" s="64" t="s">
        <v>1527</v>
      </c>
      <c r="E316" s="28" t="s">
        <v>335</v>
      </c>
      <c r="F316" s="68">
        <v>1</v>
      </c>
      <c r="G316" s="6"/>
      <c r="H316" s="43">
        <f t="shared" si="4"/>
        <v>0</v>
      </c>
    </row>
    <row r="317" spans="1:8" ht="24">
      <c r="A317" s="83">
        <v>43</v>
      </c>
      <c r="B317" s="71" t="s">
        <v>1424</v>
      </c>
      <c r="C317" s="73" t="s">
        <v>1425</v>
      </c>
      <c r="D317" s="65" t="s">
        <v>1552</v>
      </c>
      <c r="E317" s="28" t="s">
        <v>335</v>
      </c>
      <c r="F317" s="68">
        <v>1</v>
      </c>
      <c r="G317" s="6"/>
      <c r="H317" s="43">
        <f t="shared" si="4"/>
        <v>0</v>
      </c>
    </row>
    <row r="318" spans="1:8" ht="48">
      <c r="A318" s="83">
        <v>44</v>
      </c>
      <c r="B318" s="71" t="s">
        <v>1529</v>
      </c>
      <c r="C318" s="73" t="s">
        <v>1530</v>
      </c>
      <c r="D318" s="64" t="s">
        <v>1531</v>
      </c>
      <c r="E318" s="28" t="s">
        <v>335</v>
      </c>
      <c r="F318" s="68">
        <v>1</v>
      </c>
      <c r="G318" s="6"/>
      <c r="H318" s="43">
        <f t="shared" si="4"/>
        <v>0</v>
      </c>
    </row>
    <row r="319" spans="1:8" ht="36">
      <c r="A319" s="83">
        <v>45</v>
      </c>
      <c r="B319" s="71" t="s">
        <v>1532</v>
      </c>
      <c r="C319" s="73" t="s">
        <v>815</v>
      </c>
      <c r="D319" s="64" t="s">
        <v>1533</v>
      </c>
      <c r="E319" s="28" t="s">
        <v>256</v>
      </c>
      <c r="F319" s="68">
        <v>1</v>
      </c>
      <c r="G319" s="6"/>
      <c r="H319" s="43">
        <f t="shared" si="4"/>
        <v>0</v>
      </c>
    </row>
    <row r="320" spans="1:8" ht="36">
      <c r="A320" s="83">
        <v>46</v>
      </c>
      <c r="B320" s="71" t="s">
        <v>1534</v>
      </c>
      <c r="C320" s="73" t="s">
        <v>1535</v>
      </c>
      <c r="D320" s="64" t="s">
        <v>1536</v>
      </c>
      <c r="E320" s="28" t="s">
        <v>256</v>
      </c>
      <c r="F320" s="68">
        <v>5</v>
      </c>
      <c r="G320" s="6"/>
      <c r="H320" s="43">
        <f t="shared" si="4"/>
        <v>0</v>
      </c>
    </row>
    <row r="321" spans="1:8" ht="36">
      <c r="A321" s="83">
        <v>47</v>
      </c>
      <c r="B321" s="71" t="s">
        <v>1537</v>
      </c>
      <c r="C321" s="73" t="s">
        <v>1535</v>
      </c>
      <c r="D321" s="64" t="s">
        <v>1538</v>
      </c>
      <c r="E321" s="28" t="s">
        <v>256</v>
      </c>
      <c r="F321" s="68">
        <v>5</v>
      </c>
      <c r="G321" s="6"/>
      <c r="H321" s="43">
        <f t="shared" si="4"/>
        <v>0</v>
      </c>
    </row>
    <row r="322" spans="1:8" ht="36">
      <c r="A322" s="83">
        <v>48</v>
      </c>
      <c r="B322" s="71" t="s">
        <v>1539</v>
      </c>
      <c r="C322" s="73" t="s">
        <v>1535</v>
      </c>
      <c r="D322" s="64" t="s">
        <v>1540</v>
      </c>
      <c r="E322" s="28" t="s">
        <v>256</v>
      </c>
      <c r="F322" s="68">
        <v>1</v>
      </c>
      <c r="G322" s="6"/>
      <c r="H322" s="43">
        <f t="shared" si="4"/>
        <v>0</v>
      </c>
    </row>
    <row r="323" spans="1:8" ht="36">
      <c r="A323" s="83">
        <v>49</v>
      </c>
      <c r="B323" s="71" t="s">
        <v>1541</v>
      </c>
      <c r="C323" s="73" t="s">
        <v>1535</v>
      </c>
      <c r="D323" s="64" t="s">
        <v>1542</v>
      </c>
      <c r="E323" s="28" t="s">
        <v>256</v>
      </c>
      <c r="F323" s="68">
        <v>2</v>
      </c>
      <c r="G323" s="6"/>
      <c r="H323" s="43">
        <f t="shared" si="4"/>
        <v>0</v>
      </c>
    </row>
    <row r="324" spans="1:8" ht="36">
      <c r="A324" s="83">
        <v>50</v>
      </c>
      <c r="B324" s="71" t="s">
        <v>1543</v>
      </c>
      <c r="C324" s="73" t="s">
        <v>1535</v>
      </c>
      <c r="D324" s="64" t="s">
        <v>1544</v>
      </c>
      <c r="E324" s="28" t="s">
        <v>256</v>
      </c>
      <c r="F324" s="68">
        <v>5</v>
      </c>
      <c r="G324" s="6"/>
      <c r="H324" s="43">
        <f t="shared" si="4"/>
        <v>0</v>
      </c>
    </row>
    <row r="325" spans="1:8" ht="36">
      <c r="A325" s="83">
        <v>51</v>
      </c>
      <c r="B325" s="71" t="s">
        <v>1545</v>
      </c>
      <c r="C325" s="73" t="s">
        <v>1535</v>
      </c>
      <c r="D325" s="64" t="s">
        <v>1546</v>
      </c>
      <c r="E325" s="28" t="s">
        <v>256</v>
      </c>
      <c r="F325" s="68">
        <v>1</v>
      </c>
      <c r="G325" s="6"/>
      <c r="H325" s="43">
        <f t="shared" si="4"/>
        <v>0</v>
      </c>
    </row>
    <row r="326" spans="1:8" ht="36">
      <c r="A326" s="83">
        <v>52</v>
      </c>
      <c r="B326" s="71" t="s">
        <v>1547</v>
      </c>
      <c r="C326" s="73" t="s">
        <v>1535</v>
      </c>
      <c r="D326" s="64" t="s">
        <v>1548</v>
      </c>
      <c r="E326" s="28" t="s">
        <v>256</v>
      </c>
      <c r="F326" s="68">
        <v>2</v>
      </c>
      <c r="G326" s="6"/>
      <c r="H326" s="43">
        <f aca="true" t="shared" si="5" ref="H326:H334">IF(F326="","",ROUND(ROUND(F326,2)*G326,2))</f>
        <v>0</v>
      </c>
    </row>
    <row r="327" spans="1:8" ht="36">
      <c r="A327" s="83">
        <v>53</v>
      </c>
      <c r="B327" s="71" t="s">
        <v>1549</v>
      </c>
      <c r="C327" s="73" t="s">
        <v>1535</v>
      </c>
      <c r="D327" s="64" t="s">
        <v>1550</v>
      </c>
      <c r="E327" s="28" t="s">
        <v>256</v>
      </c>
      <c r="F327" s="68">
        <v>2</v>
      </c>
      <c r="G327" s="6"/>
      <c r="H327" s="43">
        <f t="shared" si="5"/>
        <v>0</v>
      </c>
    </row>
    <row r="328" spans="1:8" ht="36">
      <c r="A328" s="83">
        <v>54</v>
      </c>
      <c r="B328" s="71" t="s">
        <v>1551</v>
      </c>
      <c r="C328" s="73" t="s">
        <v>1535</v>
      </c>
      <c r="D328" s="65" t="s">
        <v>1562</v>
      </c>
      <c r="E328" s="28" t="s">
        <v>256</v>
      </c>
      <c r="F328" s="68">
        <v>1</v>
      </c>
      <c r="G328" s="6"/>
      <c r="H328" s="43">
        <f t="shared" si="5"/>
        <v>0</v>
      </c>
    </row>
    <row r="329" spans="1:8" ht="24">
      <c r="A329" s="83">
        <v>55</v>
      </c>
      <c r="B329" s="71" t="s">
        <v>822</v>
      </c>
      <c r="C329" s="73" t="s">
        <v>823</v>
      </c>
      <c r="D329" s="64" t="s">
        <v>1553</v>
      </c>
      <c r="E329" s="28" t="s">
        <v>825</v>
      </c>
      <c r="F329" s="68">
        <v>2</v>
      </c>
      <c r="G329" s="6"/>
      <c r="H329" s="43">
        <f t="shared" si="5"/>
        <v>0</v>
      </c>
    </row>
    <row r="330" spans="1:8" ht="48">
      <c r="A330" s="83">
        <v>56</v>
      </c>
      <c r="B330" s="71" t="s">
        <v>894</v>
      </c>
      <c r="C330" s="73" t="s">
        <v>895</v>
      </c>
      <c r="D330" s="64" t="s">
        <v>1554</v>
      </c>
      <c r="E330" s="28" t="s">
        <v>1</v>
      </c>
      <c r="F330" s="68">
        <v>64.39</v>
      </c>
      <c r="G330" s="6"/>
      <c r="H330" s="43">
        <f t="shared" si="5"/>
        <v>0</v>
      </c>
    </row>
    <row r="331" spans="1:8" ht="36">
      <c r="A331" s="83">
        <v>57</v>
      </c>
      <c r="B331" s="71" t="s">
        <v>1555</v>
      </c>
      <c r="C331" s="73" t="s">
        <v>1556</v>
      </c>
      <c r="D331" s="64" t="s">
        <v>1557</v>
      </c>
      <c r="E331" s="28" t="s">
        <v>59</v>
      </c>
      <c r="F331" s="68">
        <v>0.75</v>
      </c>
      <c r="G331" s="6"/>
      <c r="H331" s="43">
        <f t="shared" si="5"/>
        <v>0</v>
      </c>
    </row>
    <row r="332" spans="1:8" ht="24">
      <c r="A332" s="83">
        <v>58</v>
      </c>
      <c r="B332" s="71" t="s">
        <v>1558</v>
      </c>
      <c r="C332" s="73" t="s">
        <v>1559</v>
      </c>
      <c r="D332" s="64" t="s">
        <v>1560</v>
      </c>
      <c r="E332" s="28" t="s">
        <v>1</v>
      </c>
      <c r="F332" s="68">
        <v>28.05</v>
      </c>
      <c r="G332" s="6"/>
      <c r="H332" s="43">
        <f t="shared" si="5"/>
        <v>0</v>
      </c>
    </row>
    <row r="333" spans="1:8" ht="12">
      <c r="A333" s="83">
        <v>59</v>
      </c>
      <c r="B333" s="71" t="s">
        <v>897</v>
      </c>
      <c r="C333" s="73" t="s">
        <v>898</v>
      </c>
      <c r="D333" s="64" t="s">
        <v>899</v>
      </c>
      <c r="E333" s="28" t="s">
        <v>124</v>
      </c>
      <c r="F333" s="68">
        <v>132.484</v>
      </c>
      <c r="G333" s="6"/>
      <c r="H333" s="43">
        <f t="shared" si="5"/>
        <v>0</v>
      </c>
    </row>
    <row r="334" spans="1:8" ht="24">
      <c r="A334" s="83">
        <v>60</v>
      </c>
      <c r="B334" s="71" t="s">
        <v>900</v>
      </c>
      <c r="C334" s="73" t="s">
        <v>901</v>
      </c>
      <c r="D334" s="64" t="s">
        <v>1561</v>
      </c>
      <c r="E334" s="28" t="s">
        <v>124</v>
      </c>
      <c r="F334" s="68">
        <v>132.484</v>
      </c>
      <c r="G334" s="6"/>
      <c r="H334" s="43">
        <f t="shared" si="5"/>
        <v>0</v>
      </c>
    </row>
    <row r="335" spans="1:8" ht="30" customHeight="1">
      <c r="A335" s="114" t="s">
        <v>2394</v>
      </c>
      <c r="B335" s="115"/>
      <c r="C335" s="115"/>
      <c r="D335" s="115"/>
      <c r="E335" s="115"/>
      <c r="F335" s="115"/>
      <c r="G335" s="116"/>
      <c r="H335" s="41">
        <f>ROUND(SUM(H5:H334),0)</f>
        <v>0</v>
      </c>
    </row>
  </sheetData>
  <sheetProtection password="C649" sheet="1" formatColumns="0" formatRows="0"/>
  <mergeCells count="9">
    <mergeCell ref="B230:C230"/>
    <mergeCell ref="B274:C274"/>
    <mergeCell ref="A335:G335"/>
    <mergeCell ref="B5:C5"/>
    <mergeCell ref="A2:H2"/>
    <mergeCell ref="A1:H1"/>
    <mergeCell ref="A3:H3"/>
    <mergeCell ref="B117:C117"/>
    <mergeCell ref="B130:C130"/>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4.xml><?xml version="1.0" encoding="utf-8"?>
<worksheet xmlns="http://schemas.openxmlformats.org/spreadsheetml/2006/main" xmlns:r="http://schemas.openxmlformats.org/officeDocument/2006/relationships">
  <sheetPr>
    <tabColor theme="6"/>
  </sheetPr>
  <dimension ref="A1:H231"/>
  <sheetViews>
    <sheetView showZeros="0" view="pageBreakPreview" zoomScale="115" zoomScaleSheetLayoutView="115" zoomScalePageLayoutView="0" workbookViewId="0" topLeftCell="A148">
      <selection activeCell="G150" sqref="G150"/>
    </sheetView>
  </sheetViews>
  <sheetFormatPr defaultColWidth="8.00390625" defaultRowHeight="14.25"/>
  <cols>
    <col min="1" max="1" width="4.625" style="93" customWidth="1"/>
    <col min="2" max="2" width="13.75390625" style="72" customWidth="1"/>
    <col min="3" max="3" width="9.25390625" style="94" customWidth="1"/>
    <col min="4" max="4" width="22.625" style="95" customWidth="1"/>
    <col min="5" max="5" width="6.625" style="72" customWidth="1"/>
    <col min="6" max="6" width="8.625" style="96" customWidth="1"/>
    <col min="7" max="7" width="9.625" style="97" customWidth="1"/>
    <col min="8" max="8" width="10.625" style="94" customWidth="1"/>
    <col min="9" max="16384" width="8.00390625" style="72" customWidth="1"/>
  </cols>
  <sheetData>
    <row r="1" spans="1:8" ht="22.5" customHeight="1">
      <c r="A1" s="133" t="s">
        <v>2476</v>
      </c>
      <c r="B1" s="133"/>
      <c r="C1" s="133"/>
      <c r="D1" s="133"/>
      <c r="E1" s="133"/>
      <c r="F1" s="133"/>
      <c r="G1" s="133"/>
      <c r="H1" s="133"/>
    </row>
    <row r="2" spans="1:8" ht="22.5" customHeight="1">
      <c r="A2" s="134" t="str">
        <f>'100章'!A2:F2</f>
        <v>国道569曼德拉至大通公路终点主线收费站施工招标MDSG-1标段</v>
      </c>
      <c r="B2" s="134"/>
      <c r="C2" s="134"/>
      <c r="D2" s="134"/>
      <c r="E2" s="134"/>
      <c r="F2" s="134"/>
      <c r="G2" s="134"/>
      <c r="H2" s="134"/>
    </row>
    <row r="3" spans="1:8" ht="30" customHeight="1">
      <c r="A3" s="135" t="s">
        <v>2477</v>
      </c>
      <c r="B3" s="135"/>
      <c r="C3" s="135"/>
      <c r="D3" s="135"/>
      <c r="E3" s="135"/>
      <c r="F3" s="135"/>
      <c r="G3" s="135"/>
      <c r="H3" s="136"/>
    </row>
    <row r="4" spans="1:8" ht="24.75" customHeight="1">
      <c r="A4" s="80" t="s">
        <v>2456</v>
      </c>
      <c r="B4" s="80" t="s">
        <v>2450</v>
      </c>
      <c r="C4" s="80" t="s">
        <v>2451</v>
      </c>
      <c r="D4" s="80" t="s">
        <v>2452</v>
      </c>
      <c r="E4" s="80" t="s">
        <v>2453</v>
      </c>
      <c r="F4" s="82" t="s">
        <v>2454</v>
      </c>
      <c r="G4" s="87" t="s">
        <v>2497</v>
      </c>
      <c r="H4" s="37" t="s">
        <v>2478</v>
      </c>
    </row>
    <row r="5" spans="1:8" ht="24.75" customHeight="1">
      <c r="A5" s="88"/>
      <c r="B5" s="132" t="s">
        <v>2475</v>
      </c>
      <c r="C5" s="132"/>
      <c r="D5" s="37"/>
      <c r="E5" s="37"/>
      <c r="F5" s="82"/>
      <c r="G5" s="87"/>
      <c r="H5" s="43">
        <f>IF(F5="","",ROUND(ROUND(F5,2)*G5,2))</f>
      </c>
    </row>
    <row r="6" spans="1:8" ht="24.75" customHeight="1">
      <c r="A6" s="88"/>
      <c r="B6" s="43"/>
      <c r="C6" s="43" t="s">
        <v>1563</v>
      </c>
      <c r="D6" s="46"/>
      <c r="E6" s="43"/>
      <c r="F6" s="68"/>
      <c r="G6" s="44"/>
      <c r="H6" s="43">
        <f aca="true" t="shared" si="0" ref="H6:H69">IF(F6="","",ROUND(ROUND(F6,2)*G6,2))</f>
      </c>
    </row>
    <row r="7" spans="1:8" ht="34.5">
      <c r="A7" s="88">
        <v>1</v>
      </c>
      <c r="B7" s="43" t="s">
        <v>658</v>
      </c>
      <c r="C7" s="43" t="s">
        <v>659</v>
      </c>
      <c r="D7" s="46" t="s">
        <v>1564</v>
      </c>
      <c r="E7" s="43" t="s">
        <v>59</v>
      </c>
      <c r="F7" s="68">
        <v>1259.37</v>
      </c>
      <c r="G7" s="89"/>
      <c r="H7" s="43">
        <f t="shared" si="0"/>
        <v>0</v>
      </c>
    </row>
    <row r="8" spans="1:8" ht="22.5">
      <c r="A8" s="88">
        <v>2</v>
      </c>
      <c r="B8" s="43" t="s">
        <v>669</v>
      </c>
      <c r="C8" s="43" t="s">
        <v>670</v>
      </c>
      <c r="D8" s="46" t="s">
        <v>1565</v>
      </c>
      <c r="E8" s="43" t="s">
        <v>59</v>
      </c>
      <c r="F8" s="68">
        <v>1259.37</v>
      </c>
      <c r="G8" s="89"/>
      <c r="H8" s="43">
        <f t="shared" si="0"/>
        <v>0</v>
      </c>
    </row>
    <row r="9" spans="1:8" ht="22.5">
      <c r="A9" s="88">
        <v>3</v>
      </c>
      <c r="B9" s="43" t="s">
        <v>1566</v>
      </c>
      <c r="C9" s="43" t="s">
        <v>1567</v>
      </c>
      <c r="D9" s="46" t="s">
        <v>1568</v>
      </c>
      <c r="E9" s="43" t="s">
        <v>1</v>
      </c>
      <c r="F9" s="68">
        <v>2171.33</v>
      </c>
      <c r="G9" s="89"/>
      <c r="H9" s="43">
        <f t="shared" si="0"/>
        <v>0</v>
      </c>
    </row>
    <row r="10" spans="1:8" ht="34.5">
      <c r="A10" s="88">
        <v>4</v>
      </c>
      <c r="B10" s="43" t="s">
        <v>1569</v>
      </c>
      <c r="C10" s="43" t="s">
        <v>1570</v>
      </c>
      <c r="D10" s="46" t="s">
        <v>1571</v>
      </c>
      <c r="E10" s="43" t="s">
        <v>1</v>
      </c>
      <c r="F10" s="68">
        <v>2171.33</v>
      </c>
      <c r="G10" s="89"/>
      <c r="H10" s="43">
        <f t="shared" si="0"/>
        <v>0</v>
      </c>
    </row>
    <row r="11" spans="1:8" ht="22.5">
      <c r="A11" s="88">
        <v>5</v>
      </c>
      <c r="B11" s="43" t="s">
        <v>1572</v>
      </c>
      <c r="C11" s="43" t="s">
        <v>1573</v>
      </c>
      <c r="D11" s="46" t="s">
        <v>1574</v>
      </c>
      <c r="E11" s="43" t="s">
        <v>1</v>
      </c>
      <c r="F11" s="68">
        <v>2171.33</v>
      </c>
      <c r="G11" s="89"/>
      <c r="H11" s="43">
        <f t="shared" si="0"/>
        <v>0</v>
      </c>
    </row>
    <row r="12" spans="1:8" ht="80.25">
      <c r="A12" s="88">
        <v>6</v>
      </c>
      <c r="B12" s="43" t="s">
        <v>1575</v>
      </c>
      <c r="C12" s="43" t="s">
        <v>1576</v>
      </c>
      <c r="D12" s="46" t="s">
        <v>1577</v>
      </c>
      <c r="E12" s="43" t="s">
        <v>1</v>
      </c>
      <c r="F12" s="68">
        <v>2171.33</v>
      </c>
      <c r="G12" s="89"/>
      <c r="H12" s="43">
        <f t="shared" si="0"/>
        <v>0</v>
      </c>
    </row>
    <row r="13" spans="1:8" ht="69">
      <c r="A13" s="88">
        <v>7</v>
      </c>
      <c r="B13" s="43" t="s">
        <v>1578</v>
      </c>
      <c r="C13" s="43" t="s">
        <v>1579</v>
      </c>
      <c r="D13" s="46" t="s">
        <v>1580</v>
      </c>
      <c r="E13" s="43" t="s">
        <v>78</v>
      </c>
      <c r="F13" s="68">
        <v>455.48</v>
      </c>
      <c r="G13" s="89"/>
      <c r="H13" s="43">
        <f t="shared" si="0"/>
        <v>0</v>
      </c>
    </row>
    <row r="14" spans="1:8" ht="11.25">
      <c r="A14" s="88"/>
      <c r="B14" s="43"/>
      <c r="C14" s="43" t="s">
        <v>1581</v>
      </c>
      <c r="D14" s="46"/>
      <c r="E14" s="43"/>
      <c r="F14" s="68"/>
      <c r="G14" s="44"/>
      <c r="H14" s="43">
        <f t="shared" si="0"/>
      </c>
    </row>
    <row r="15" spans="1:8" ht="34.5">
      <c r="A15" s="88">
        <v>8</v>
      </c>
      <c r="B15" s="43" t="s">
        <v>905</v>
      </c>
      <c r="C15" s="43" t="s">
        <v>906</v>
      </c>
      <c r="D15" s="46" t="s">
        <v>1582</v>
      </c>
      <c r="E15" s="43" t="s">
        <v>59</v>
      </c>
      <c r="F15" s="68">
        <v>496.45</v>
      </c>
      <c r="G15" s="89"/>
      <c r="H15" s="43">
        <f t="shared" si="0"/>
        <v>0</v>
      </c>
    </row>
    <row r="16" spans="1:8" ht="57">
      <c r="A16" s="88">
        <v>9</v>
      </c>
      <c r="B16" s="43" t="s">
        <v>661</v>
      </c>
      <c r="C16" s="43" t="s">
        <v>662</v>
      </c>
      <c r="D16" s="46" t="s">
        <v>1583</v>
      </c>
      <c r="E16" s="43" t="s">
        <v>59</v>
      </c>
      <c r="F16" s="68">
        <v>342.58</v>
      </c>
      <c r="G16" s="89"/>
      <c r="H16" s="43">
        <f t="shared" si="0"/>
        <v>0</v>
      </c>
    </row>
    <row r="17" spans="1:8" ht="22.5">
      <c r="A17" s="88">
        <v>10</v>
      </c>
      <c r="B17" s="43" t="s">
        <v>1584</v>
      </c>
      <c r="C17" s="43" t="s">
        <v>670</v>
      </c>
      <c r="D17" s="46" t="s">
        <v>1565</v>
      </c>
      <c r="E17" s="43" t="s">
        <v>59</v>
      </c>
      <c r="F17" s="68">
        <v>153.87</v>
      </c>
      <c r="G17" s="89"/>
      <c r="H17" s="43">
        <f t="shared" si="0"/>
        <v>0</v>
      </c>
    </row>
    <row r="18" spans="1:8" ht="22.5">
      <c r="A18" s="88">
        <v>11</v>
      </c>
      <c r="B18" s="43" t="s">
        <v>682</v>
      </c>
      <c r="C18" s="43" t="s">
        <v>98</v>
      </c>
      <c r="D18" s="46" t="s">
        <v>1585</v>
      </c>
      <c r="E18" s="43" t="s">
        <v>59</v>
      </c>
      <c r="F18" s="68">
        <v>70.74</v>
      </c>
      <c r="G18" s="89"/>
      <c r="H18" s="43">
        <f t="shared" si="0"/>
        <v>0</v>
      </c>
    </row>
    <row r="19" spans="1:8" ht="34.5">
      <c r="A19" s="88">
        <v>12</v>
      </c>
      <c r="B19" s="43" t="s">
        <v>674</v>
      </c>
      <c r="C19" s="43" t="s">
        <v>675</v>
      </c>
      <c r="D19" s="46" t="s">
        <v>1586</v>
      </c>
      <c r="E19" s="43" t="s">
        <v>59</v>
      </c>
      <c r="F19" s="68">
        <v>83.63</v>
      </c>
      <c r="G19" s="89"/>
      <c r="H19" s="43">
        <f t="shared" si="0"/>
        <v>0</v>
      </c>
    </row>
    <row r="20" spans="1:8" ht="22.5">
      <c r="A20" s="88">
        <v>13</v>
      </c>
      <c r="B20" s="43" t="s">
        <v>695</v>
      </c>
      <c r="C20" s="43" t="s">
        <v>696</v>
      </c>
      <c r="D20" s="46" t="s">
        <v>1585</v>
      </c>
      <c r="E20" s="43" t="s">
        <v>59</v>
      </c>
      <c r="F20" s="68">
        <v>15.5</v>
      </c>
      <c r="G20" s="89"/>
      <c r="H20" s="43">
        <f t="shared" si="0"/>
        <v>0</v>
      </c>
    </row>
    <row r="21" spans="1:8" ht="57">
      <c r="A21" s="88">
        <v>14</v>
      </c>
      <c r="B21" s="43" t="s">
        <v>913</v>
      </c>
      <c r="C21" s="43" t="s">
        <v>914</v>
      </c>
      <c r="D21" s="46" t="s">
        <v>1587</v>
      </c>
      <c r="E21" s="43" t="s">
        <v>59</v>
      </c>
      <c r="F21" s="68">
        <v>35.8</v>
      </c>
      <c r="G21" s="89"/>
      <c r="H21" s="43">
        <f t="shared" si="0"/>
        <v>0</v>
      </c>
    </row>
    <row r="22" spans="1:8" ht="57">
      <c r="A22" s="88">
        <v>15</v>
      </c>
      <c r="B22" s="43" t="s">
        <v>910</v>
      </c>
      <c r="C22" s="43" t="s">
        <v>911</v>
      </c>
      <c r="D22" s="46" t="s">
        <v>1588</v>
      </c>
      <c r="E22" s="43" t="s">
        <v>59</v>
      </c>
      <c r="F22" s="68">
        <v>139.81</v>
      </c>
      <c r="G22" s="89"/>
      <c r="H22" s="43">
        <f t="shared" si="0"/>
        <v>0</v>
      </c>
    </row>
    <row r="23" spans="1:8" ht="34.5">
      <c r="A23" s="88">
        <v>16</v>
      </c>
      <c r="B23" s="43" t="s">
        <v>708</v>
      </c>
      <c r="C23" s="43" t="s">
        <v>1589</v>
      </c>
      <c r="D23" s="46" t="s">
        <v>1590</v>
      </c>
      <c r="E23" s="43" t="s">
        <v>59</v>
      </c>
      <c r="F23" s="68">
        <v>14.37</v>
      </c>
      <c r="G23" s="89"/>
      <c r="H23" s="43">
        <f t="shared" si="0"/>
        <v>0</v>
      </c>
    </row>
    <row r="24" spans="1:8" ht="34.5">
      <c r="A24" s="88">
        <v>17</v>
      </c>
      <c r="B24" s="43" t="s">
        <v>1591</v>
      </c>
      <c r="C24" s="43" t="s">
        <v>1592</v>
      </c>
      <c r="D24" s="46" t="s">
        <v>1593</v>
      </c>
      <c r="E24" s="43" t="s">
        <v>59</v>
      </c>
      <c r="F24" s="68">
        <v>6.41</v>
      </c>
      <c r="G24" s="89"/>
      <c r="H24" s="43">
        <f t="shared" si="0"/>
        <v>0</v>
      </c>
    </row>
    <row r="25" spans="1:8" ht="22.5">
      <c r="A25" s="88">
        <v>18</v>
      </c>
      <c r="B25" s="43" t="s">
        <v>710</v>
      </c>
      <c r="C25" s="43" t="s">
        <v>711</v>
      </c>
      <c r="D25" s="46" t="s">
        <v>1594</v>
      </c>
      <c r="E25" s="43" t="s">
        <v>713</v>
      </c>
      <c r="F25" s="68">
        <v>2.064</v>
      </c>
      <c r="G25" s="89"/>
      <c r="H25" s="43">
        <f t="shared" si="0"/>
        <v>0</v>
      </c>
    </row>
    <row r="26" spans="1:8" ht="22.5">
      <c r="A26" s="88">
        <v>19</v>
      </c>
      <c r="B26" s="43" t="s">
        <v>714</v>
      </c>
      <c r="C26" s="43" t="s">
        <v>711</v>
      </c>
      <c r="D26" s="46" t="s">
        <v>1595</v>
      </c>
      <c r="E26" s="43" t="s">
        <v>713</v>
      </c>
      <c r="F26" s="68">
        <v>1.413</v>
      </c>
      <c r="G26" s="89"/>
      <c r="H26" s="43">
        <f t="shared" si="0"/>
        <v>0</v>
      </c>
    </row>
    <row r="27" spans="1:8" ht="45.75">
      <c r="A27" s="88">
        <v>20</v>
      </c>
      <c r="B27" s="43" t="s">
        <v>759</v>
      </c>
      <c r="C27" s="43" t="s">
        <v>1596</v>
      </c>
      <c r="D27" s="46" t="s">
        <v>1597</v>
      </c>
      <c r="E27" s="43" t="s">
        <v>1</v>
      </c>
      <c r="F27" s="68">
        <v>8.21</v>
      </c>
      <c r="G27" s="89"/>
      <c r="H27" s="43">
        <f t="shared" si="0"/>
        <v>0</v>
      </c>
    </row>
    <row r="28" spans="1:8" ht="45.75">
      <c r="A28" s="88">
        <v>21</v>
      </c>
      <c r="B28" s="43" t="s">
        <v>1142</v>
      </c>
      <c r="C28" s="43" t="s">
        <v>1598</v>
      </c>
      <c r="D28" s="46" t="s">
        <v>1599</v>
      </c>
      <c r="E28" s="43" t="s">
        <v>1</v>
      </c>
      <c r="F28" s="68">
        <v>77.12</v>
      </c>
      <c r="G28" s="89"/>
      <c r="H28" s="43">
        <f t="shared" si="0"/>
        <v>0</v>
      </c>
    </row>
    <row r="29" spans="1:8" ht="34.5">
      <c r="A29" s="88">
        <v>22</v>
      </c>
      <c r="B29" s="43" t="s">
        <v>779</v>
      </c>
      <c r="C29" s="43" t="s">
        <v>780</v>
      </c>
      <c r="D29" s="46" t="s">
        <v>1600</v>
      </c>
      <c r="E29" s="43" t="s">
        <v>1</v>
      </c>
      <c r="F29" s="68">
        <v>1636.73</v>
      </c>
      <c r="G29" s="89"/>
      <c r="H29" s="43">
        <f t="shared" si="0"/>
        <v>0</v>
      </c>
    </row>
    <row r="30" spans="1:8" ht="36">
      <c r="A30" s="88">
        <v>23</v>
      </c>
      <c r="B30" s="43" t="s">
        <v>794</v>
      </c>
      <c r="C30" s="43" t="s">
        <v>798</v>
      </c>
      <c r="D30" s="46" t="s">
        <v>2479</v>
      </c>
      <c r="E30" s="43" t="s">
        <v>1</v>
      </c>
      <c r="F30" s="68">
        <v>1636.73</v>
      </c>
      <c r="G30" s="89"/>
      <c r="H30" s="43">
        <f t="shared" si="0"/>
        <v>0</v>
      </c>
    </row>
    <row r="31" spans="1:8" ht="12">
      <c r="A31" s="88"/>
      <c r="B31" s="71"/>
      <c r="C31" s="71" t="s">
        <v>1601</v>
      </c>
      <c r="D31" s="90"/>
      <c r="E31" s="91"/>
      <c r="F31" s="68"/>
      <c r="G31" s="44"/>
      <c r="H31" s="43">
        <f t="shared" si="0"/>
      </c>
    </row>
    <row r="32" spans="1:8" ht="36">
      <c r="A32" s="88">
        <v>24</v>
      </c>
      <c r="B32" s="71" t="s">
        <v>1602</v>
      </c>
      <c r="C32" s="71" t="s">
        <v>906</v>
      </c>
      <c r="D32" s="90" t="s">
        <v>1582</v>
      </c>
      <c r="E32" s="91" t="s">
        <v>59</v>
      </c>
      <c r="F32" s="68">
        <v>300.56</v>
      </c>
      <c r="G32" s="89"/>
      <c r="H32" s="43">
        <f t="shared" si="0"/>
        <v>0</v>
      </c>
    </row>
    <row r="33" spans="1:8" ht="60">
      <c r="A33" s="88">
        <v>25</v>
      </c>
      <c r="B33" s="71" t="s">
        <v>664</v>
      </c>
      <c r="C33" s="71" t="s">
        <v>662</v>
      </c>
      <c r="D33" s="90" t="s">
        <v>1583</v>
      </c>
      <c r="E33" s="91" t="s">
        <v>59</v>
      </c>
      <c r="F33" s="68">
        <v>208.47</v>
      </c>
      <c r="G33" s="89"/>
      <c r="H33" s="43">
        <f t="shared" si="0"/>
        <v>0</v>
      </c>
    </row>
    <row r="34" spans="1:8" ht="24">
      <c r="A34" s="88">
        <v>26</v>
      </c>
      <c r="B34" s="71" t="s">
        <v>1603</v>
      </c>
      <c r="C34" s="71" t="s">
        <v>670</v>
      </c>
      <c r="D34" s="90" t="s">
        <v>1565</v>
      </c>
      <c r="E34" s="91" t="s">
        <v>59</v>
      </c>
      <c r="F34" s="68">
        <v>96.09</v>
      </c>
      <c r="G34" s="89"/>
      <c r="H34" s="43">
        <f t="shared" si="0"/>
        <v>0</v>
      </c>
    </row>
    <row r="35" spans="1:8" ht="24">
      <c r="A35" s="88">
        <v>27</v>
      </c>
      <c r="B35" s="71" t="s">
        <v>1604</v>
      </c>
      <c r="C35" s="71" t="s">
        <v>98</v>
      </c>
      <c r="D35" s="90" t="s">
        <v>1585</v>
      </c>
      <c r="E35" s="91" t="s">
        <v>59</v>
      </c>
      <c r="F35" s="68">
        <v>35.5</v>
      </c>
      <c r="G35" s="89"/>
      <c r="H35" s="43">
        <f t="shared" si="0"/>
        <v>0</v>
      </c>
    </row>
    <row r="36" spans="1:8" ht="36">
      <c r="A36" s="88">
        <v>28</v>
      </c>
      <c r="B36" s="71" t="s">
        <v>1605</v>
      </c>
      <c r="C36" s="71" t="s">
        <v>675</v>
      </c>
      <c r="D36" s="90" t="s">
        <v>1586</v>
      </c>
      <c r="E36" s="91" t="s">
        <v>59</v>
      </c>
      <c r="F36" s="68">
        <v>60.59</v>
      </c>
      <c r="G36" s="89"/>
      <c r="H36" s="43">
        <f t="shared" si="0"/>
        <v>0</v>
      </c>
    </row>
    <row r="37" spans="1:8" ht="60">
      <c r="A37" s="88">
        <v>29</v>
      </c>
      <c r="B37" s="71" t="s">
        <v>1606</v>
      </c>
      <c r="C37" s="71" t="s">
        <v>914</v>
      </c>
      <c r="D37" s="90" t="s">
        <v>1587</v>
      </c>
      <c r="E37" s="91" t="s">
        <v>59</v>
      </c>
      <c r="F37" s="68">
        <v>14.84</v>
      </c>
      <c r="G37" s="89"/>
      <c r="H37" s="43">
        <f t="shared" si="0"/>
        <v>0</v>
      </c>
    </row>
    <row r="38" spans="1:8" ht="60">
      <c r="A38" s="88">
        <v>30</v>
      </c>
      <c r="B38" s="71" t="s">
        <v>1607</v>
      </c>
      <c r="C38" s="71" t="s">
        <v>911</v>
      </c>
      <c r="D38" s="90" t="s">
        <v>1588</v>
      </c>
      <c r="E38" s="91" t="s">
        <v>59</v>
      </c>
      <c r="F38" s="68">
        <v>20.88</v>
      </c>
      <c r="G38" s="89"/>
      <c r="H38" s="43">
        <f t="shared" si="0"/>
        <v>0</v>
      </c>
    </row>
    <row r="39" spans="1:8" ht="36">
      <c r="A39" s="88">
        <v>31</v>
      </c>
      <c r="B39" s="71" t="s">
        <v>1608</v>
      </c>
      <c r="C39" s="71" t="s">
        <v>1609</v>
      </c>
      <c r="D39" s="90" t="s">
        <v>1610</v>
      </c>
      <c r="E39" s="91" t="s">
        <v>59</v>
      </c>
      <c r="F39" s="68">
        <v>7.52</v>
      </c>
      <c r="G39" s="89"/>
      <c r="H39" s="43">
        <f t="shared" si="0"/>
        <v>0</v>
      </c>
    </row>
    <row r="40" spans="1:8" ht="24">
      <c r="A40" s="88">
        <v>32</v>
      </c>
      <c r="B40" s="71" t="s">
        <v>716</v>
      </c>
      <c r="C40" s="71" t="s">
        <v>711</v>
      </c>
      <c r="D40" s="90" t="s">
        <v>1594</v>
      </c>
      <c r="E40" s="91" t="s">
        <v>713</v>
      </c>
      <c r="F40" s="68">
        <v>0.246</v>
      </c>
      <c r="G40" s="89"/>
      <c r="H40" s="43">
        <f t="shared" si="0"/>
        <v>0</v>
      </c>
    </row>
    <row r="41" spans="1:8" ht="48">
      <c r="A41" s="88">
        <v>33</v>
      </c>
      <c r="B41" s="71" t="s">
        <v>1144</v>
      </c>
      <c r="C41" s="71" t="s">
        <v>1596</v>
      </c>
      <c r="D41" s="90" t="s">
        <v>1597</v>
      </c>
      <c r="E41" s="91" t="s">
        <v>1</v>
      </c>
      <c r="F41" s="68">
        <v>5.01</v>
      </c>
      <c r="G41" s="89"/>
      <c r="H41" s="43">
        <f t="shared" si="0"/>
        <v>0</v>
      </c>
    </row>
    <row r="42" spans="1:8" ht="48">
      <c r="A42" s="88">
        <v>34</v>
      </c>
      <c r="B42" s="71" t="s">
        <v>1146</v>
      </c>
      <c r="C42" s="71" t="s">
        <v>1598</v>
      </c>
      <c r="D42" s="90" t="s">
        <v>1599</v>
      </c>
      <c r="E42" s="91" t="s">
        <v>1</v>
      </c>
      <c r="F42" s="68">
        <v>46.69</v>
      </c>
      <c r="G42" s="89"/>
      <c r="H42" s="43">
        <f t="shared" si="0"/>
        <v>0</v>
      </c>
    </row>
    <row r="43" spans="1:8" ht="36">
      <c r="A43" s="88">
        <v>35</v>
      </c>
      <c r="B43" s="71" t="s">
        <v>782</v>
      </c>
      <c r="C43" s="71" t="s">
        <v>780</v>
      </c>
      <c r="D43" s="90" t="s">
        <v>1600</v>
      </c>
      <c r="E43" s="91" t="s">
        <v>1</v>
      </c>
      <c r="F43" s="68">
        <v>352.64</v>
      </c>
      <c r="G43" s="89"/>
      <c r="H43" s="43">
        <f t="shared" si="0"/>
        <v>0</v>
      </c>
    </row>
    <row r="44" spans="1:8" ht="36">
      <c r="A44" s="88">
        <v>36</v>
      </c>
      <c r="B44" s="71" t="s">
        <v>797</v>
      </c>
      <c r="C44" s="71" t="s">
        <v>798</v>
      </c>
      <c r="D44" s="90" t="s">
        <v>1611</v>
      </c>
      <c r="E44" s="91" t="s">
        <v>1</v>
      </c>
      <c r="F44" s="68">
        <v>352.64</v>
      </c>
      <c r="G44" s="89"/>
      <c r="H44" s="43">
        <f t="shared" si="0"/>
        <v>0</v>
      </c>
    </row>
    <row r="45" spans="1:8" ht="12">
      <c r="A45" s="88">
        <v>37</v>
      </c>
      <c r="B45" s="71" t="s">
        <v>1612</v>
      </c>
      <c r="C45" s="71" t="s">
        <v>1613</v>
      </c>
      <c r="D45" s="90" t="s">
        <v>1614</v>
      </c>
      <c r="E45" s="91" t="s">
        <v>1</v>
      </c>
      <c r="F45" s="68">
        <v>208.8</v>
      </c>
      <c r="G45" s="89"/>
      <c r="H45" s="43">
        <f t="shared" si="0"/>
        <v>0</v>
      </c>
    </row>
    <row r="46" spans="1:8" ht="12">
      <c r="A46" s="88"/>
      <c r="B46" s="71"/>
      <c r="C46" s="71" t="s">
        <v>1615</v>
      </c>
      <c r="D46" s="90"/>
      <c r="E46" s="91"/>
      <c r="F46" s="68"/>
      <c r="G46" s="44"/>
      <c r="H46" s="43">
        <f t="shared" si="0"/>
      </c>
    </row>
    <row r="47" spans="1:8" ht="36">
      <c r="A47" s="88">
        <v>38</v>
      </c>
      <c r="B47" s="71" t="s">
        <v>1616</v>
      </c>
      <c r="C47" s="71" t="s">
        <v>659</v>
      </c>
      <c r="D47" s="90" t="s">
        <v>1582</v>
      </c>
      <c r="E47" s="91" t="s">
        <v>59</v>
      </c>
      <c r="F47" s="68">
        <v>68.72</v>
      </c>
      <c r="G47" s="89"/>
      <c r="H47" s="43">
        <f t="shared" si="0"/>
        <v>0</v>
      </c>
    </row>
    <row r="48" spans="1:8" ht="24">
      <c r="A48" s="88">
        <v>39</v>
      </c>
      <c r="B48" s="71" t="s">
        <v>1617</v>
      </c>
      <c r="C48" s="71" t="s">
        <v>670</v>
      </c>
      <c r="D48" s="90" t="s">
        <v>1565</v>
      </c>
      <c r="E48" s="91" t="s">
        <v>59</v>
      </c>
      <c r="F48" s="68">
        <v>68.72</v>
      </c>
      <c r="G48" s="89"/>
      <c r="H48" s="43">
        <f t="shared" si="0"/>
        <v>0</v>
      </c>
    </row>
    <row r="49" spans="1:8" ht="24">
      <c r="A49" s="88">
        <v>40</v>
      </c>
      <c r="B49" s="71" t="s">
        <v>1618</v>
      </c>
      <c r="C49" s="71" t="s">
        <v>1567</v>
      </c>
      <c r="D49" s="90" t="s">
        <v>1619</v>
      </c>
      <c r="E49" s="91" t="s">
        <v>1</v>
      </c>
      <c r="F49" s="68">
        <v>442.96</v>
      </c>
      <c r="G49" s="89"/>
      <c r="H49" s="43">
        <f t="shared" si="0"/>
        <v>0</v>
      </c>
    </row>
    <row r="50" spans="1:8" ht="36">
      <c r="A50" s="88">
        <v>41</v>
      </c>
      <c r="B50" s="71" t="s">
        <v>1620</v>
      </c>
      <c r="C50" s="71" t="s">
        <v>1570</v>
      </c>
      <c r="D50" s="90" t="s">
        <v>1621</v>
      </c>
      <c r="E50" s="91" t="s">
        <v>1</v>
      </c>
      <c r="F50" s="68">
        <v>442.96</v>
      </c>
      <c r="G50" s="89"/>
      <c r="H50" s="43">
        <f t="shared" si="0"/>
        <v>0</v>
      </c>
    </row>
    <row r="51" spans="1:8" ht="24">
      <c r="A51" s="88">
        <v>42</v>
      </c>
      <c r="B51" s="71" t="s">
        <v>1622</v>
      </c>
      <c r="C51" s="71" t="s">
        <v>1623</v>
      </c>
      <c r="D51" s="90" t="s">
        <v>1624</v>
      </c>
      <c r="E51" s="91" t="s">
        <v>1</v>
      </c>
      <c r="F51" s="68">
        <v>442.96</v>
      </c>
      <c r="G51" s="89"/>
      <c r="H51" s="43">
        <f t="shared" si="0"/>
        <v>0</v>
      </c>
    </row>
    <row r="52" spans="1:8" ht="72">
      <c r="A52" s="88">
        <v>43</v>
      </c>
      <c r="B52" s="71" t="s">
        <v>1625</v>
      </c>
      <c r="C52" s="71" t="s">
        <v>1579</v>
      </c>
      <c r="D52" s="90" t="s">
        <v>1626</v>
      </c>
      <c r="E52" s="91" t="s">
        <v>78</v>
      </c>
      <c r="F52" s="68">
        <v>112.5</v>
      </c>
      <c r="G52" s="89"/>
      <c r="H52" s="43">
        <f t="shared" si="0"/>
        <v>0</v>
      </c>
    </row>
    <row r="53" spans="1:8" ht="12">
      <c r="A53" s="88"/>
      <c r="B53" s="71"/>
      <c r="C53" s="71" t="s">
        <v>1627</v>
      </c>
      <c r="D53" s="90"/>
      <c r="E53" s="91"/>
      <c r="F53" s="68"/>
      <c r="G53" s="44"/>
      <c r="H53" s="43">
        <f t="shared" si="0"/>
      </c>
    </row>
    <row r="54" spans="1:8" ht="36">
      <c r="A54" s="88">
        <v>44</v>
      </c>
      <c r="B54" s="71" t="s">
        <v>1628</v>
      </c>
      <c r="C54" s="71" t="s">
        <v>659</v>
      </c>
      <c r="D54" s="90" t="s">
        <v>1629</v>
      </c>
      <c r="E54" s="91" t="s">
        <v>59</v>
      </c>
      <c r="F54" s="68">
        <v>172.92</v>
      </c>
      <c r="G54" s="89"/>
      <c r="H54" s="43">
        <f t="shared" si="0"/>
        <v>0</v>
      </c>
    </row>
    <row r="55" spans="1:8" ht="24">
      <c r="A55" s="88">
        <v>45</v>
      </c>
      <c r="B55" s="71" t="s">
        <v>1630</v>
      </c>
      <c r="C55" s="71" t="s">
        <v>670</v>
      </c>
      <c r="D55" s="90" t="s">
        <v>1565</v>
      </c>
      <c r="E55" s="91" t="s">
        <v>59</v>
      </c>
      <c r="F55" s="68">
        <v>172.92</v>
      </c>
      <c r="G55" s="89"/>
      <c r="H55" s="43">
        <f t="shared" si="0"/>
        <v>0</v>
      </c>
    </row>
    <row r="56" spans="1:8" ht="24">
      <c r="A56" s="88">
        <v>46</v>
      </c>
      <c r="B56" s="71" t="s">
        <v>1631</v>
      </c>
      <c r="C56" s="71" t="s">
        <v>1567</v>
      </c>
      <c r="D56" s="90" t="s">
        <v>1632</v>
      </c>
      <c r="E56" s="91" t="s">
        <v>1</v>
      </c>
      <c r="F56" s="68">
        <v>420</v>
      </c>
      <c r="G56" s="89"/>
      <c r="H56" s="43">
        <f t="shared" si="0"/>
        <v>0</v>
      </c>
    </row>
    <row r="57" spans="1:8" ht="36">
      <c r="A57" s="88">
        <v>47</v>
      </c>
      <c r="B57" s="71" t="s">
        <v>1633</v>
      </c>
      <c r="C57" s="71" t="s">
        <v>1634</v>
      </c>
      <c r="D57" s="90" t="s">
        <v>1635</v>
      </c>
      <c r="E57" s="91" t="s">
        <v>1</v>
      </c>
      <c r="F57" s="68">
        <v>420</v>
      </c>
      <c r="G57" s="89"/>
      <c r="H57" s="43">
        <f t="shared" si="0"/>
        <v>0</v>
      </c>
    </row>
    <row r="58" spans="1:8" ht="72">
      <c r="A58" s="88">
        <v>48</v>
      </c>
      <c r="B58" s="71" t="s">
        <v>1636</v>
      </c>
      <c r="C58" s="71" t="s">
        <v>1576</v>
      </c>
      <c r="D58" s="90" t="s">
        <v>1637</v>
      </c>
      <c r="E58" s="91" t="s">
        <v>1</v>
      </c>
      <c r="F58" s="68">
        <v>420</v>
      </c>
      <c r="G58" s="89"/>
      <c r="H58" s="43">
        <f t="shared" si="0"/>
        <v>0</v>
      </c>
    </row>
    <row r="59" spans="1:8" ht="48">
      <c r="A59" s="88">
        <v>49</v>
      </c>
      <c r="B59" s="71" t="s">
        <v>1638</v>
      </c>
      <c r="C59" s="71" t="s">
        <v>1639</v>
      </c>
      <c r="D59" s="90" t="s">
        <v>1640</v>
      </c>
      <c r="E59" s="91" t="s">
        <v>1</v>
      </c>
      <c r="F59" s="68">
        <v>19.63</v>
      </c>
      <c r="G59" s="89"/>
      <c r="H59" s="43">
        <f t="shared" si="0"/>
        <v>0</v>
      </c>
    </row>
    <row r="60" spans="1:8" ht="21" customHeight="1">
      <c r="A60" s="88"/>
      <c r="B60" s="123" t="s">
        <v>2489</v>
      </c>
      <c r="C60" s="124"/>
      <c r="D60" s="90"/>
      <c r="E60" s="91"/>
      <c r="F60" s="68"/>
      <c r="G60" s="68"/>
      <c r="H60" s="43">
        <f t="shared" si="0"/>
      </c>
    </row>
    <row r="61" spans="1:8" ht="21" customHeight="1">
      <c r="A61" s="88"/>
      <c r="B61" s="71"/>
      <c r="C61" s="71" t="s">
        <v>1641</v>
      </c>
      <c r="D61" s="90"/>
      <c r="E61" s="91"/>
      <c r="F61" s="68"/>
      <c r="G61" s="44"/>
      <c r="H61" s="43">
        <f t="shared" si="0"/>
      </c>
    </row>
    <row r="62" spans="1:8" ht="21" customHeight="1">
      <c r="A62" s="88"/>
      <c r="B62" s="71"/>
      <c r="C62" s="71" t="s">
        <v>1642</v>
      </c>
      <c r="D62" s="90"/>
      <c r="E62" s="91"/>
      <c r="F62" s="68"/>
      <c r="G62" s="44"/>
      <c r="H62" s="43">
        <f t="shared" si="0"/>
      </c>
    </row>
    <row r="63" spans="1:8" ht="48">
      <c r="A63" s="88">
        <v>1</v>
      </c>
      <c r="B63" s="71" t="s">
        <v>905</v>
      </c>
      <c r="C63" s="71" t="s">
        <v>906</v>
      </c>
      <c r="D63" s="90" t="s">
        <v>1643</v>
      </c>
      <c r="E63" s="91" t="s">
        <v>59</v>
      </c>
      <c r="F63" s="68">
        <v>3225.11</v>
      </c>
      <c r="G63" s="89"/>
      <c r="H63" s="43">
        <f t="shared" si="0"/>
        <v>0</v>
      </c>
    </row>
    <row r="64" spans="1:8" ht="48">
      <c r="A64" s="88">
        <v>2</v>
      </c>
      <c r="B64" s="71" t="s">
        <v>908</v>
      </c>
      <c r="C64" s="71" t="s">
        <v>909</v>
      </c>
      <c r="D64" s="90" t="s">
        <v>1643</v>
      </c>
      <c r="E64" s="91" t="s">
        <v>59</v>
      </c>
      <c r="F64" s="68">
        <v>1318.25</v>
      </c>
      <c r="G64" s="89"/>
      <c r="H64" s="43">
        <f t="shared" si="0"/>
        <v>0</v>
      </c>
    </row>
    <row r="65" spans="1:8" ht="24">
      <c r="A65" s="88">
        <v>3</v>
      </c>
      <c r="B65" s="71" t="s">
        <v>669</v>
      </c>
      <c r="C65" s="71" t="s">
        <v>670</v>
      </c>
      <c r="D65" s="90" t="s">
        <v>1644</v>
      </c>
      <c r="E65" s="91" t="s">
        <v>59</v>
      </c>
      <c r="F65" s="68">
        <v>1228.77</v>
      </c>
      <c r="G65" s="89"/>
      <c r="H65" s="43">
        <f t="shared" si="0"/>
        <v>0</v>
      </c>
    </row>
    <row r="66" spans="1:8" ht="12">
      <c r="A66" s="88">
        <v>4</v>
      </c>
      <c r="B66" s="71" t="s">
        <v>661</v>
      </c>
      <c r="C66" s="71" t="s">
        <v>662</v>
      </c>
      <c r="D66" s="90" t="s">
        <v>1645</v>
      </c>
      <c r="E66" s="91" t="s">
        <v>59</v>
      </c>
      <c r="F66" s="68">
        <v>3493.17</v>
      </c>
      <c r="G66" s="89"/>
      <c r="H66" s="43">
        <f t="shared" si="0"/>
        <v>0</v>
      </c>
    </row>
    <row r="67" spans="1:8" ht="12">
      <c r="A67" s="88"/>
      <c r="B67" s="71"/>
      <c r="C67" s="71" t="s">
        <v>1646</v>
      </c>
      <c r="D67" s="90"/>
      <c r="E67" s="91"/>
      <c r="F67" s="68"/>
      <c r="G67" s="44"/>
      <c r="H67" s="43">
        <f t="shared" si="0"/>
      </c>
    </row>
    <row r="68" spans="1:8" ht="72">
      <c r="A68" s="88">
        <v>5</v>
      </c>
      <c r="B68" s="71" t="s">
        <v>1647</v>
      </c>
      <c r="C68" s="71" t="s">
        <v>1648</v>
      </c>
      <c r="D68" s="90" t="s">
        <v>1649</v>
      </c>
      <c r="E68" s="91" t="s">
        <v>78</v>
      </c>
      <c r="F68" s="68">
        <v>104.73</v>
      </c>
      <c r="G68" s="89"/>
      <c r="H68" s="43">
        <f t="shared" si="0"/>
        <v>0</v>
      </c>
    </row>
    <row r="69" spans="1:8" ht="72">
      <c r="A69" s="88">
        <v>6</v>
      </c>
      <c r="B69" s="71" t="s">
        <v>1650</v>
      </c>
      <c r="C69" s="71" t="s">
        <v>1648</v>
      </c>
      <c r="D69" s="90" t="s">
        <v>1651</v>
      </c>
      <c r="E69" s="91" t="s">
        <v>78</v>
      </c>
      <c r="F69" s="68">
        <v>67.67</v>
      </c>
      <c r="G69" s="89"/>
      <c r="H69" s="43">
        <f t="shared" si="0"/>
        <v>0</v>
      </c>
    </row>
    <row r="70" spans="1:8" ht="72">
      <c r="A70" s="88">
        <v>7</v>
      </c>
      <c r="B70" s="71" t="s">
        <v>1652</v>
      </c>
      <c r="C70" s="71" t="s">
        <v>1648</v>
      </c>
      <c r="D70" s="90" t="s">
        <v>1653</v>
      </c>
      <c r="E70" s="91" t="s">
        <v>78</v>
      </c>
      <c r="F70" s="68">
        <v>133.17</v>
      </c>
      <c r="G70" s="89"/>
      <c r="H70" s="43">
        <f aca="true" t="shared" si="1" ref="H70:H133">IF(F70="","",ROUND(ROUND(F70,2)*G70,2))</f>
        <v>0</v>
      </c>
    </row>
    <row r="71" spans="1:8" ht="72">
      <c r="A71" s="88">
        <v>8</v>
      </c>
      <c r="B71" s="71" t="s">
        <v>1654</v>
      </c>
      <c r="C71" s="71" t="s">
        <v>1648</v>
      </c>
      <c r="D71" s="90" t="s">
        <v>1655</v>
      </c>
      <c r="E71" s="91" t="s">
        <v>78</v>
      </c>
      <c r="F71" s="68">
        <v>982.37</v>
      </c>
      <c r="G71" s="89"/>
      <c r="H71" s="43">
        <f t="shared" si="1"/>
        <v>0</v>
      </c>
    </row>
    <row r="72" spans="1:8" ht="108">
      <c r="A72" s="88">
        <v>9</v>
      </c>
      <c r="B72" s="71" t="s">
        <v>1656</v>
      </c>
      <c r="C72" s="71" t="s">
        <v>1657</v>
      </c>
      <c r="D72" s="90" t="s">
        <v>2480</v>
      </c>
      <c r="E72" s="91" t="s">
        <v>581</v>
      </c>
      <c r="F72" s="68">
        <v>29</v>
      </c>
      <c r="G72" s="89"/>
      <c r="H72" s="43">
        <f t="shared" si="1"/>
        <v>0</v>
      </c>
    </row>
    <row r="73" spans="1:8" ht="108">
      <c r="A73" s="88">
        <v>10</v>
      </c>
      <c r="B73" s="71" t="s">
        <v>1658</v>
      </c>
      <c r="C73" s="71" t="s">
        <v>1659</v>
      </c>
      <c r="D73" s="90" t="s">
        <v>1660</v>
      </c>
      <c r="E73" s="91" t="s">
        <v>581</v>
      </c>
      <c r="F73" s="68">
        <v>18</v>
      </c>
      <c r="G73" s="89"/>
      <c r="H73" s="43">
        <f t="shared" si="1"/>
        <v>0</v>
      </c>
    </row>
    <row r="74" spans="1:8" ht="36">
      <c r="A74" s="88">
        <v>11</v>
      </c>
      <c r="B74" s="71" t="s">
        <v>1661</v>
      </c>
      <c r="C74" s="71" t="s">
        <v>1662</v>
      </c>
      <c r="D74" s="90" t="s">
        <v>1663</v>
      </c>
      <c r="E74" s="91" t="s">
        <v>581</v>
      </c>
      <c r="F74" s="68">
        <v>30</v>
      </c>
      <c r="G74" s="89"/>
      <c r="H74" s="43">
        <f t="shared" si="1"/>
        <v>0</v>
      </c>
    </row>
    <row r="75" spans="1:8" ht="12">
      <c r="A75" s="88"/>
      <c r="B75" s="71"/>
      <c r="C75" s="71" t="s">
        <v>1664</v>
      </c>
      <c r="D75" s="90"/>
      <c r="E75" s="91"/>
      <c r="F75" s="68"/>
      <c r="G75" s="44"/>
      <c r="H75" s="43">
        <f t="shared" si="1"/>
      </c>
    </row>
    <row r="76" spans="1:8" ht="36">
      <c r="A76" s="88">
        <v>12</v>
      </c>
      <c r="B76" s="71" t="s">
        <v>1665</v>
      </c>
      <c r="C76" s="71" t="s">
        <v>711</v>
      </c>
      <c r="D76" s="90" t="s">
        <v>1666</v>
      </c>
      <c r="E76" s="91" t="s">
        <v>713</v>
      </c>
      <c r="F76" s="68">
        <v>8.264</v>
      </c>
      <c r="G76" s="89"/>
      <c r="H76" s="43">
        <f t="shared" si="1"/>
        <v>0</v>
      </c>
    </row>
    <row r="77" spans="1:8" ht="36">
      <c r="A77" s="88">
        <v>13</v>
      </c>
      <c r="B77" s="71" t="s">
        <v>1667</v>
      </c>
      <c r="C77" s="71" t="s">
        <v>1668</v>
      </c>
      <c r="D77" s="90" t="s">
        <v>1669</v>
      </c>
      <c r="E77" s="91" t="s">
        <v>713</v>
      </c>
      <c r="F77" s="68">
        <v>0.972</v>
      </c>
      <c r="G77" s="89"/>
      <c r="H77" s="43">
        <f t="shared" si="1"/>
        <v>0</v>
      </c>
    </row>
    <row r="78" spans="1:8" ht="12">
      <c r="A78" s="88"/>
      <c r="B78" s="71"/>
      <c r="C78" s="71" t="s">
        <v>1670</v>
      </c>
      <c r="D78" s="90"/>
      <c r="E78" s="91"/>
      <c r="F78" s="68"/>
      <c r="G78" s="44"/>
      <c r="H78" s="43">
        <f t="shared" si="1"/>
      </c>
    </row>
    <row r="79" spans="1:8" ht="12">
      <c r="A79" s="88"/>
      <c r="B79" s="71"/>
      <c r="C79" s="71" t="s">
        <v>1642</v>
      </c>
      <c r="D79" s="90"/>
      <c r="E79" s="91"/>
      <c r="F79" s="68"/>
      <c r="G79" s="44"/>
      <c r="H79" s="43">
        <f t="shared" si="1"/>
      </c>
    </row>
    <row r="80" spans="1:8" ht="48">
      <c r="A80" s="88">
        <v>14</v>
      </c>
      <c r="B80" s="71" t="s">
        <v>1602</v>
      </c>
      <c r="C80" s="71" t="s">
        <v>906</v>
      </c>
      <c r="D80" s="90" t="s">
        <v>2481</v>
      </c>
      <c r="E80" s="91" t="s">
        <v>59</v>
      </c>
      <c r="F80" s="68">
        <v>1016.47</v>
      </c>
      <c r="G80" s="89"/>
      <c r="H80" s="43">
        <f t="shared" si="1"/>
        <v>0</v>
      </c>
    </row>
    <row r="81" spans="1:8" ht="48">
      <c r="A81" s="88">
        <v>15</v>
      </c>
      <c r="B81" s="71" t="s">
        <v>1671</v>
      </c>
      <c r="C81" s="71" t="s">
        <v>909</v>
      </c>
      <c r="D81" s="90" t="s">
        <v>1643</v>
      </c>
      <c r="E81" s="91" t="s">
        <v>59</v>
      </c>
      <c r="F81" s="68">
        <v>744.52</v>
      </c>
      <c r="G81" s="89"/>
      <c r="H81" s="43">
        <f t="shared" si="1"/>
        <v>0</v>
      </c>
    </row>
    <row r="82" spans="1:8" ht="24">
      <c r="A82" s="88">
        <v>16</v>
      </c>
      <c r="B82" s="71" t="s">
        <v>1584</v>
      </c>
      <c r="C82" s="71" t="s">
        <v>670</v>
      </c>
      <c r="D82" s="90" t="s">
        <v>1644</v>
      </c>
      <c r="E82" s="91" t="s">
        <v>59</v>
      </c>
      <c r="F82" s="68">
        <v>305.68</v>
      </c>
      <c r="G82" s="89"/>
      <c r="H82" s="43">
        <f t="shared" si="1"/>
        <v>0</v>
      </c>
    </row>
    <row r="83" spans="1:8" ht="12">
      <c r="A83" s="88">
        <v>17</v>
      </c>
      <c r="B83" s="71" t="s">
        <v>664</v>
      </c>
      <c r="C83" s="71" t="s">
        <v>662</v>
      </c>
      <c r="D83" s="90" t="s">
        <v>1645</v>
      </c>
      <c r="E83" s="91" t="s">
        <v>59</v>
      </c>
      <c r="F83" s="68">
        <v>1455.3</v>
      </c>
      <c r="G83" s="89"/>
      <c r="H83" s="43">
        <f t="shared" si="1"/>
        <v>0</v>
      </c>
    </row>
    <row r="84" spans="1:8" ht="12">
      <c r="A84" s="88"/>
      <c r="B84" s="71"/>
      <c r="C84" s="71" t="s">
        <v>1646</v>
      </c>
      <c r="D84" s="90"/>
      <c r="E84" s="91"/>
      <c r="F84" s="68"/>
      <c r="G84" s="44"/>
      <c r="H84" s="43">
        <f t="shared" si="1"/>
      </c>
    </row>
    <row r="85" spans="1:8" ht="72">
      <c r="A85" s="88">
        <v>18</v>
      </c>
      <c r="B85" s="71" t="s">
        <v>1672</v>
      </c>
      <c r="C85" s="71" t="s">
        <v>1648</v>
      </c>
      <c r="D85" s="90" t="s">
        <v>1655</v>
      </c>
      <c r="E85" s="91" t="s">
        <v>78</v>
      </c>
      <c r="F85" s="68">
        <v>358.45</v>
      </c>
      <c r="G85" s="89"/>
      <c r="H85" s="43">
        <f t="shared" si="1"/>
        <v>0</v>
      </c>
    </row>
    <row r="86" spans="1:8" ht="108">
      <c r="A86" s="88">
        <v>19</v>
      </c>
      <c r="B86" s="71" t="s">
        <v>1673</v>
      </c>
      <c r="C86" s="71" t="s">
        <v>1674</v>
      </c>
      <c r="D86" s="90" t="s">
        <v>1675</v>
      </c>
      <c r="E86" s="91" t="s">
        <v>581</v>
      </c>
      <c r="F86" s="68">
        <v>28</v>
      </c>
      <c r="G86" s="89"/>
      <c r="H86" s="43">
        <f t="shared" si="1"/>
        <v>0</v>
      </c>
    </row>
    <row r="87" spans="1:8" ht="12">
      <c r="A87" s="88"/>
      <c r="B87" s="71"/>
      <c r="C87" s="71" t="s">
        <v>1664</v>
      </c>
      <c r="D87" s="90"/>
      <c r="E87" s="91"/>
      <c r="F87" s="68"/>
      <c r="G87" s="44"/>
      <c r="H87" s="43">
        <f t="shared" si="1"/>
      </c>
    </row>
    <row r="88" spans="1:8" ht="36">
      <c r="A88" s="88">
        <v>20</v>
      </c>
      <c r="B88" s="71" t="s">
        <v>1676</v>
      </c>
      <c r="C88" s="71" t="s">
        <v>711</v>
      </c>
      <c r="D88" s="90" t="s">
        <v>1666</v>
      </c>
      <c r="E88" s="91" t="s">
        <v>713</v>
      </c>
      <c r="F88" s="68">
        <v>4.303</v>
      </c>
      <c r="G88" s="89"/>
      <c r="H88" s="43">
        <f t="shared" si="1"/>
        <v>0</v>
      </c>
    </row>
    <row r="89" spans="1:8" ht="36">
      <c r="A89" s="88">
        <v>21</v>
      </c>
      <c r="B89" s="71" t="s">
        <v>1677</v>
      </c>
      <c r="C89" s="71" t="s">
        <v>1668</v>
      </c>
      <c r="D89" s="90" t="s">
        <v>1669</v>
      </c>
      <c r="E89" s="91" t="s">
        <v>713</v>
      </c>
      <c r="F89" s="68">
        <v>0.579</v>
      </c>
      <c r="G89" s="89"/>
      <c r="H89" s="43">
        <f t="shared" si="1"/>
        <v>0</v>
      </c>
    </row>
    <row r="90" spans="1:8" ht="15" customHeight="1">
      <c r="A90" s="88"/>
      <c r="B90" s="127" t="s">
        <v>1678</v>
      </c>
      <c r="C90" s="129"/>
      <c r="D90" s="90"/>
      <c r="E90" s="91"/>
      <c r="F90" s="68"/>
      <c r="G90" s="44"/>
      <c r="H90" s="43">
        <f t="shared" si="1"/>
      </c>
    </row>
    <row r="91" spans="1:8" ht="12">
      <c r="A91" s="88"/>
      <c r="B91" s="71"/>
      <c r="C91" s="71" t="s">
        <v>1642</v>
      </c>
      <c r="D91" s="90"/>
      <c r="E91" s="91"/>
      <c r="F91" s="68"/>
      <c r="G91" s="44"/>
      <c r="H91" s="43">
        <f t="shared" si="1"/>
      </c>
    </row>
    <row r="92" spans="1:8" ht="24">
      <c r="A92" s="88">
        <v>22</v>
      </c>
      <c r="B92" s="71" t="s">
        <v>1679</v>
      </c>
      <c r="C92" s="71" t="s">
        <v>909</v>
      </c>
      <c r="D92" s="90" t="s">
        <v>1680</v>
      </c>
      <c r="E92" s="91" t="s">
        <v>59</v>
      </c>
      <c r="F92" s="68">
        <v>544.93</v>
      </c>
      <c r="G92" s="89"/>
      <c r="H92" s="43">
        <f t="shared" si="1"/>
        <v>0</v>
      </c>
    </row>
    <row r="93" spans="1:8" ht="36">
      <c r="A93" s="88">
        <v>23</v>
      </c>
      <c r="B93" s="71" t="s">
        <v>667</v>
      </c>
      <c r="C93" s="71" t="s">
        <v>662</v>
      </c>
      <c r="D93" s="90" t="s">
        <v>1681</v>
      </c>
      <c r="E93" s="91" t="s">
        <v>59</v>
      </c>
      <c r="F93" s="68">
        <v>180.78</v>
      </c>
      <c r="G93" s="89"/>
      <c r="H93" s="43">
        <f t="shared" si="1"/>
        <v>0</v>
      </c>
    </row>
    <row r="94" spans="1:8" ht="24">
      <c r="A94" s="88">
        <v>24</v>
      </c>
      <c r="B94" s="71" t="s">
        <v>1603</v>
      </c>
      <c r="C94" s="71" t="s">
        <v>670</v>
      </c>
      <c r="D94" s="90" t="s">
        <v>1682</v>
      </c>
      <c r="E94" s="91" t="s">
        <v>59</v>
      </c>
      <c r="F94" s="68">
        <v>364.15</v>
      </c>
      <c r="G94" s="89"/>
      <c r="H94" s="43">
        <f t="shared" si="1"/>
        <v>0</v>
      </c>
    </row>
    <row r="95" spans="1:8" ht="22.5">
      <c r="A95" s="88"/>
      <c r="B95" s="71"/>
      <c r="C95" s="71" t="s">
        <v>1683</v>
      </c>
      <c r="D95" s="90"/>
      <c r="E95" s="91"/>
      <c r="F95" s="68"/>
      <c r="G95" s="44"/>
      <c r="H95" s="43">
        <f t="shared" si="1"/>
      </c>
    </row>
    <row r="96" spans="1:8" ht="108">
      <c r="A96" s="88">
        <v>25</v>
      </c>
      <c r="B96" s="71" t="s">
        <v>1096</v>
      </c>
      <c r="C96" s="71" t="s">
        <v>1684</v>
      </c>
      <c r="D96" s="90" t="s">
        <v>1685</v>
      </c>
      <c r="E96" s="91" t="s">
        <v>581</v>
      </c>
      <c r="F96" s="68">
        <v>1</v>
      </c>
      <c r="G96" s="89"/>
      <c r="H96" s="43">
        <f t="shared" si="1"/>
        <v>0</v>
      </c>
    </row>
    <row r="97" spans="1:8" ht="24">
      <c r="A97" s="88">
        <v>26</v>
      </c>
      <c r="B97" s="71" t="s">
        <v>710</v>
      </c>
      <c r="C97" s="71" t="s">
        <v>711</v>
      </c>
      <c r="D97" s="90" t="s">
        <v>1686</v>
      </c>
      <c r="E97" s="91" t="s">
        <v>713</v>
      </c>
      <c r="F97" s="68">
        <v>0.258</v>
      </c>
      <c r="G97" s="89"/>
      <c r="H97" s="43">
        <f t="shared" si="1"/>
        <v>0</v>
      </c>
    </row>
    <row r="98" spans="1:8" ht="24">
      <c r="A98" s="88">
        <v>27</v>
      </c>
      <c r="B98" s="71" t="s">
        <v>714</v>
      </c>
      <c r="C98" s="71" t="s">
        <v>711</v>
      </c>
      <c r="D98" s="90" t="s">
        <v>1687</v>
      </c>
      <c r="E98" s="91" t="s">
        <v>713</v>
      </c>
      <c r="F98" s="68">
        <v>2.251</v>
      </c>
      <c r="G98" s="89"/>
      <c r="H98" s="43">
        <f t="shared" si="1"/>
        <v>0</v>
      </c>
    </row>
    <row r="99" spans="1:8" ht="24">
      <c r="A99" s="88">
        <v>28</v>
      </c>
      <c r="B99" s="71" t="s">
        <v>716</v>
      </c>
      <c r="C99" s="71" t="s">
        <v>711</v>
      </c>
      <c r="D99" s="90" t="s">
        <v>1688</v>
      </c>
      <c r="E99" s="91" t="s">
        <v>713</v>
      </c>
      <c r="F99" s="68">
        <v>1.381</v>
      </c>
      <c r="G99" s="89"/>
      <c r="H99" s="43">
        <f t="shared" si="1"/>
        <v>0</v>
      </c>
    </row>
    <row r="100" spans="1:8" ht="24">
      <c r="A100" s="88">
        <v>29</v>
      </c>
      <c r="B100" s="71" t="s">
        <v>718</v>
      </c>
      <c r="C100" s="71" t="s">
        <v>711</v>
      </c>
      <c r="D100" s="90" t="s">
        <v>1689</v>
      </c>
      <c r="E100" s="91" t="s">
        <v>713</v>
      </c>
      <c r="F100" s="68">
        <v>2.105</v>
      </c>
      <c r="G100" s="89"/>
      <c r="H100" s="43">
        <f t="shared" si="1"/>
        <v>0</v>
      </c>
    </row>
    <row r="101" spans="1:8" ht="24">
      <c r="A101" s="88">
        <v>30</v>
      </c>
      <c r="B101" s="71" t="s">
        <v>720</v>
      </c>
      <c r="C101" s="71" t="s">
        <v>711</v>
      </c>
      <c r="D101" s="90" t="s">
        <v>1690</v>
      </c>
      <c r="E101" s="91" t="s">
        <v>713</v>
      </c>
      <c r="F101" s="68">
        <v>1.096</v>
      </c>
      <c r="G101" s="89"/>
      <c r="H101" s="43">
        <f t="shared" si="1"/>
        <v>0</v>
      </c>
    </row>
    <row r="102" spans="1:8" ht="24">
      <c r="A102" s="88">
        <v>31</v>
      </c>
      <c r="B102" s="71" t="s">
        <v>722</v>
      </c>
      <c r="C102" s="71" t="s">
        <v>711</v>
      </c>
      <c r="D102" s="90" t="s">
        <v>1691</v>
      </c>
      <c r="E102" s="91" t="s">
        <v>713</v>
      </c>
      <c r="F102" s="68">
        <v>0.346</v>
      </c>
      <c r="G102" s="89"/>
      <c r="H102" s="43">
        <f t="shared" si="1"/>
        <v>0</v>
      </c>
    </row>
    <row r="103" spans="1:8" ht="22.5">
      <c r="A103" s="88">
        <v>32</v>
      </c>
      <c r="B103" s="71" t="s">
        <v>1692</v>
      </c>
      <c r="C103" s="71" t="s">
        <v>1668</v>
      </c>
      <c r="D103" s="90" t="s">
        <v>1693</v>
      </c>
      <c r="E103" s="91" t="s">
        <v>713</v>
      </c>
      <c r="F103" s="68">
        <v>0.12</v>
      </c>
      <c r="G103" s="89"/>
      <c r="H103" s="43">
        <f t="shared" si="1"/>
        <v>0</v>
      </c>
    </row>
    <row r="104" spans="1:8" ht="22.5">
      <c r="A104" s="88">
        <v>33</v>
      </c>
      <c r="B104" s="71" t="s">
        <v>1694</v>
      </c>
      <c r="C104" s="71" t="s">
        <v>1668</v>
      </c>
      <c r="D104" s="90" t="s">
        <v>1695</v>
      </c>
      <c r="E104" s="91" t="s">
        <v>713</v>
      </c>
      <c r="F104" s="68">
        <v>0.175</v>
      </c>
      <c r="G104" s="89"/>
      <c r="H104" s="43">
        <f t="shared" si="1"/>
        <v>0</v>
      </c>
    </row>
    <row r="105" spans="1:8" ht="32.25" customHeight="1">
      <c r="A105" s="88"/>
      <c r="B105" s="98"/>
      <c r="C105" s="98" t="s">
        <v>2491</v>
      </c>
      <c r="D105" s="90"/>
      <c r="E105" s="91"/>
      <c r="F105" s="68"/>
      <c r="G105" s="44"/>
      <c r="H105" s="43">
        <f t="shared" si="1"/>
      </c>
    </row>
    <row r="106" spans="1:8" ht="12">
      <c r="A106" s="88"/>
      <c r="B106" s="71"/>
      <c r="C106" s="71" t="s">
        <v>1642</v>
      </c>
      <c r="D106" s="90"/>
      <c r="E106" s="91"/>
      <c r="F106" s="92"/>
      <c r="G106" s="44"/>
      <c r="H106" s="43">
        <f t="shared" si="1"/>
      </c>
    </row>
    <row r="107" spans="1:8" ht="24">
      <c r="A107" s="88">
        <v>34</v>
      </c>
      <c r="B107" s="71" t="s">
        <v>1696</v>
      </c>
      <c r="C107" s="71" t="s">
        <v>909</v>
      </c>
      <c r="D107" s="90" t="s">
        <v>1680</v>
      </c>
      <c r="E107" s="91" t="s">
        <v>59</v>
      </c>
      <c r="F107" s="68">
        <v>25.69</v>
      </c>
      <c r="G107" s="89"/>
      <c r="H107" s="43">
        <f t="shared" si="1"/>
        <v>0</v>
      </c>
    </row>
    <row r="108" spans="1:8" ht="36">
      <c r="A108" s="88">
        <v>35</v>
      </c>
      <c r="B108" s="71" t="s">
        <v>1697</v>
      </c>
      <c r="C108" s="71" t="s">
        <v>662</v>
      </c>
      <c r="D108" s="90" t="s">
        <v>1681</v>
      </c>
      <c r="E108" s="91" t="s">
        <v>59</v>
      </c>
      <c r="F108" s="68">
        <v>12.3</v>
      </c>
      <c r="G108" s="89"/>
      <c r="H108" s="43">
        <f t="shared" si="1"/>
        <v>0</v>
      </c>
    </row>
    <row r="109" spans="1:8" ht="24">
      <c r="A109" s="88">
        <v>36</v>
      </c>
      <c r="B109" s="71" t="s">
        <v>1617</v>
      </c>
      <c r="C109" s="71" t="s">
        <v>670</v>
      </c>
      <c r="D109" s="90" t="s">
        <v>1682</v>
      </c>
      <c r="E109" s="91" t="s">
        <v>59</v>
      </c>
      <c r="F109" s="68">
        <v>13.39</v>
      </c>
      <c r="G109" s="89"/>
      <c r="H109" s="43">
        <f t="shared" si="1"/>
        <v>0</v>
      </c>
    </row>
    <row r="110" spans="1:8" ht="22.5">
      <c r="A110" s="88"/>
      <c r="B110" s="71"/>
      <c r="C110" s="71" t="s">
        <v>1683</v>
      </c>
      <c r="D110" s="90"/>
      <c r="E110" s="91"/>
      <c r="F110" s="68"/>
      <c r="G110" s="44"/>
      <c r="H110" s="43">
        <f t="shared" si="1"/>
      </c>
    </row>
    <row r="111" spans="1:8" ht="36">
      <c r="A111" s="88">
        <v>37</v>
      </c>
      <c r="B111" s="71" t="s">
        <v>1698</v>
      </c>
      <c r="C111" s="71" t="s">
        <v>98</v>
      </c>
      <c r="D111" s="90" t="s">
        <v>1699</v>
      </c>
      <c r="E111" s="91" t="s">
        <v>59</v>
      </c>
      <c r="F111" s="68">
        <v>0.5</v>
      </c>
      <c r="G111" s="89"/>
      <c r="H111" s="43">
        <f t="shared" si="1"/>
        <v>0</v>
      </c>
    </row>
    <row r="112" spans="1:8" ht="36">
      <c r="A112" s="88">
        <v>38</v>
      </c>
      <c r="B112" s="71" t="s">
        <v>1700</v>
      </c>
      <c r="C112" s="71" t="s">
        <v>1701</v>
      </c>
      <c r="D112" s="90" t="s">
        <v>1702</v>
      </c>
      <c r="E112" s="91" t="s">
        <v>59</v>
      </c>
      <c r="F112" s="68">
        <v>0.94</v>
      </c>
      <c r="G112" s="89"/>
      <c r="H112" s="43">
        <f t="shared" si="1"/>
        <v>0</v>
      </c>
    </row>
    <row r="113" spans="1:8" ht="48">
      <c r="A113" s="88">
        <v>39</v>
      </c>
      <c r="B113" s="71" t="s">
        <v>1703</v>
      </c>
      <c r="C113" s="71" t="s">
        <v>1704</v>
      </c>
      <c r="D113" s="90" t="s">
        <v>1705</v>
      </c>
      <c r="E113" s="91" t="s">
        <v>59</v>
      </c>
      <c r="F113" s="68">
        <v>2.71</v>
      </c>
      <c r="G113" s="89"/>
      <c r="H113" s="43">
        <f t="shared" si="1"/>
        <v>0</v>
      </c>
    </row>
    <row r="114" spans="1:8" ht="12">
      <c r="A114" s="88">
        <v>40</v>
      </c>
      <c r="B114" s="71" t="s">
        <v>1706</v>
      </c>
      <c r="C114" s="71" t="s">
        <v>1707</v>
      </c>
      <c r="D114" s="90" t="s">
        <v>1708</v>
      </c>
      <c r="E114" s="91" t="s">
        <v>59</v>
      </c>
      <c r="F114" s="68">
        <v>1.59</v>
      </c>
      <c r="G114" s="89"/>
      <c r="H114" s="43">
        <f t="shared" si="1"/>
        <v>0</v>
      </c>
    </row>
    <row r="115" spans="1:8" ht="24">
      <c r="A115" s="88">
        <v>41</v>
      </c>
      <c r="B115" s="71" t="s">
        <v>1709</v>
      </c>
      <c r="C115" s="71" t="s">
        <v>711</v>
      </c>
      <c r="D115" s="90" t="s">
        <v>1686</v>
      </c>
      <c r="E115" s="91" t="s">
        <v>713</v>
      </c>
      <c r="F115" s="68">
        <v>0.001</v>
      </c>
      <c r="G115" s="89"/>
      <c r="H115" s="43">
        <f t="shared" si="1"/>
        <v>0</v>
      </c>
    </row>
    <row r="116" spans="1:8" ht="24">
      <c r="A116" s="88">
        <v>42</v>
      </c>
      <c r="B116" s="71" t="s">
        <v>1710</v>
      </c>
      <c r="C116" s="71" t="s">
        <v>711</v>
      </c>
      <c r="D116" s="90" t="s">
        <v>1687</v>
      </c>
      <c r="E116" s="91" t="s">
        <v>713</v>
      </c>
      <c r="F116" s="68">
        <v>0.281</v>
      </c>
      <c r="G116" s="89"/>
      <c r="H116" s="43">
        <f t="shared" si="1"/>
        <v>0</v>
      </c>
    </row>
    <row r="117" spans="1:8" ht="24">
      <c r="A117" s="88">
        <v>43</v>
      </c>
      <c r="B117" s="71" t="s">
        <v>1711</v>
      </c>
      <c r="C117" s="71" t="s">
        <v>711</v>
      </c>
      <c r="D117" s="90" t="s">
        <v>1688</v>
      </c>
      <c r="E117" s="91" t="s">
        <v>713</v>
      </c>
      <c r="F117" s="68">
        <v>0.009</v>
      </c>
      <c r="G117" s="89"/>
      <c r="H117" s="43">
        <f t="shared" si="1"/>
        <v>0</v>
      </c>
    </row>
    <row r="118" spans="1:8" ht="22.5">
      <c r="A118" s="88">
        <v>44</v>
      </c>
      <c r="B118" s="71" t="s">
        <v>1712</v>
      </c>
      <c r="C118" s="71" t="s">
        <v>1668</v>
      </c>
      <c r="D118" s="90" t="s">
        <v>1693</v>
      </c>
      <c r="E118" s="91" t="s">
        <v>713</v>
      </c>
      <c r="F118" s="68">
        <v>0.025</v>
      </c>
      <c r="G118" s="89"/>
      <c r="H118" s="43">
        <f t="shared" si="1"/>
        <v>0</v>
      </c>
    </row>
    <row r="119" spans="1:8" ht="22.5">
      <c r="A119" s="88">
        <v>45</v>
      </c>
      <c r="B119" s="71" t="s">
        <v>1713</v>
      </c>
      <c r="C119" s="71" t="s">
        <v>1668</v>
      </c>
      <c r="D119" s="90" t="s">
        <v>1695</v>
      </c>
      <c r="E119" s="91" t="s">
        <v>713</v>
      </c>
      <c r="F119" s="68">
        <v>0.035</v>
      </c>
      <c r="G119" s="89"/>
      <c r="H119" s="43">
        <f t="shared" si="1"/>
        <v>0</v>
      </c>
    </row>
    <row r="120" spans="1:8" ht="15" customHeight="1">
      <c r="A120" s="88"/>
      <c r="B120" s="130" t="s">
        <v>2490</v>
      </c>
      <c r="C120" s="129"/>
      <c r="D120" s="90"/>
      <c r="E120" s="91"/>
      <c r="F120" s="68"/>
      <c r="G120" s="44"/>
      <c r="H120" s="43">
        <f t="shared" si="1"/>
      </c>
    </row>
    <row r="121" spans="1:8" ht="12">
      <c r="A121" s="88"/>
      <c r="B121" s="71"/>
      <c r="C121" s="71" t="s">
        <v>1642</v>
      </c>
      <c r="D121" s="90"/>
      <c r="E121" s="91"/>
      <c r="F121" s="68"/>
      <c r="G121" s="44"/>
      <c r="H121" s="43">
        <f t="shared" si="1"/>
      </c>
    </row>
    <row r="122" spans="1:8" ht="48">
      <c r="A122" s="88">
        <v>1</v>
      </c>
      <c r="B122" s="71" t="s">
        <v>905</v>
      </c>
      <c r="C122" s="71" t="s">
        <v>906</v>
      </c>
      <c r="D122" s="90" t="s">
        <v>1643</v>
      </c>
      <c r="E122" s="91" t="s">
        <v>59</v>
      </c>
      <c r="F122" s="68">
        <v>863.63</v>
      </c>
      <c r="G122" s="89"/>
      <c r="H122" s="43">
        <f t="shared" si="1"/>
        <v>0</v>
      </c>
    </row>
    <row r="123" spans="1:8" ht="48">
      <c r="A123" s="88">
        <v>2</v>
      </c>
      <c r="B123" s="71" t="s">
        <v>908</v>
      </c>
      <c r="C123" s="71" t="s">
        <v>909</v>
      </c>
      <c r="D123" s="90" t="s">
        <v>1643</v>
      </c>
      <c r="E123" s="91" t="s">
        <v>59</v>
      </c>
      <c r="F123" s="68">
        <v>90.65</v>
      </c>
      <c r="G123" s="89"/>
      <c r="H123" s="43">
        <f t="shared" si="1"/>
        <v>0</v>
      </c>
    </row>
    <row r="124" spans="1:8" ht="24">
      <c r="A124" s="88">
        <v>3</v>
      </c>
      <c r="B124" s="71" t="s">
        <v>669</v>
      </c>
      <c r="C124" s="71" t="s">
        <v>670</v>
      </c>
      <c r="D124" s="90" t="s">
        <v>1644</v>
      </c>
      <c r="E124" s="91" t="s">
        <v>59</v>
      </c>
      <c r="F124" s="68">
        <v>46.13</v>
      </c>
      <c r="G124" s="89"/>
      <c r="H124" s="43">
        <f t="shared" si="1"/>
        <v>0</v>
      </c>
    </row>
    <row r="125" spans="1:8" ht="12">
      <c r="A125" s="88">
        <v>4</v>
      </c>
      <c r="B125" s="71" t="s">
        <v>661</v>
      </c>
      <c r="C125" s="71" t="s">
        <v>662</v>
      </c>
      <c r="D125" s="90" t="s">
        <v>1645</v>
      </c>
      <c r="E125" s="91" t="s">
        <v>59</v>
      </c>
      <c r="F125" s="68">
        <v>908.15</v>
      </c>
      <c r="G125" s="89"/>
      <c r="H125" s="43">
        <f t="shared" si="1"/>
        <v>0</v>
      </c>
    </row>
    <row r="126" spans="1:8" ht="12">
      <c r="A126" s="88"/>
      <c r="B126" s="71"/>
      <c r="C126" s="71" t="s">
        <v>1714</v>
      </c>
      <c r="D126" s="90"/>
      <c r="E126" s="91"/>
      <c r="F126" s="68"/>
      <c r="G126" s="44"/>
      <c r="H126" s="43">
        <f t="shared" si="1"/>
      </c>
    </row>
    <row r="127" spans="1:8" ht="36">
      <c r="A127" s="88">
        <v>5</v>
      </c>
      <c r="B127" s="71" t="s">
        <v>1715</v>
      </c>
      <c r="C127" s="71" t="s">
        <v>1716</v>
      </c>
      <c r="D127" s="90" t="s">
        <v>1717</v>
      </c>
      <c r="E127" s="91" t="s">
        <v>256</v>
      </c>
      <c r="F127" s="68">
        <v>2</v>
      </c>
      <c r="G127" s="89"/>
      <c r="H127" s="43">
        <f t="shared" si="1"/>
        <v>0</v>
      </c>
    </row>
    <row r="128" spans="1:8" ht="36">
      <c r="A128" s="88">
        <v>6</v>
      </c>
      <c r="B128" s="71" t="s">
        <v>1718</v>
      </c>
      <c r="C128" s="71" t="s">
        <v>1716</v>
      </c>
      <c r="D128" s="90" t="s">
        <v>1719</v>
      </c>
      <c r="E128" s="91" t="s">
        <v>256</v>
      </c>
      <c r="F128" s="68">
        <v>2</v>
      </c>
      <c r="G128" s="89"/>
      <c r="H128" s="43">
        <f t="shared" si="1"/>
        <v>0</v>
      </c>
    </row>
    <row r="129" spans="1:8" ht="36">
      <c r="A129" s="88">
        <v>7</v>
      </c>
      <c r="B129" s="71" t="s">
        <v>1720</v>
      </c>
      <c r="C129" s="71" t="s">
        <v>1716</v>
      </c>
      <c r="D129" s="90" t="s">
        <v>1721</v>
      </c>
      <c r="E129" s="91" t="s">
        <v>256</v>
      </c>
      <c r="F129" s="68">
        <v>3</v>
      </c>
      <c r="G129" s="89"/>
      <c r="H129" s="43">
        <f t="shared" si="1"/>
        <v>0</v>
      </c>
    </row>
    <row r="130" spans="1:8" ht="36">
      <c r="A130" s="88">
        <v>8</v>
      </c>
      <c r="B130" s="71" t="s">
        <v>1722</v>
      </c>
      <c r="C130" s="71" t="s">
        <v>1716</v>
      </c>
      <c r="D130" s="90" t="s">
        <v>1723</v>
      </c>
      <c r="E130" s="91" t="s">
        <v>256</v>
      </c>
      <c r="F130" s="68">
        <v>3</v>
      </c>
      <c r="G130" s="89"/>
      <c r="H130" s="43">
        <f t="shared" si="1"/>
        <v>0</v>
      </c>
    </row>
    <row r="131" spans="1:8" ht="36">
      <c r="A131" s="88">
        <v>9</v>
      </c>
      <c r="B131" s="71" t="s">
        <v>1724</v>
      </c>
      <c r="C131" s="71" t="s">
        <v>1716</v>
      </c>
      <c r="D131" s="90" t="s">
        <v>1725</v>
      </c>
      <c r="E131" s="91" t="s">
        <v>256</v>
      </c>
      <c r="F131" s="68">
        <v>4</v>
      </c>
      <c r="G131" s="89"/>
      <c r="H131" s="43">
        <f t="shared" si="1"/>
        <v>0</v>
      </c>
    </row>
    <row r="132" spans="1:8" ht="24">
      <c r="A132" s="88">
        <v>10</v>
      </c>
      <c r="B132" s="71" t="s">
        <v>1726</v>
      </c>
      <c r="C132" s="71" t="s">
        <v>1727</v>
      </c>
      <c r="D132" s="90" t="s">
        <v>1728</v>
      </c>
      <c r="E132" s="91" t="s">
        <v>256</v>
      </c>
      <c r="F132" s="68">
        <v>3</v>
      </c>
      <c r="G132" s="89"/>
      <c r="H132" s="43">
        <f t="shared" si="1"/>
        <v>0</v>
      </c>
    </row>
    <row r="133" spans="1:8" ht="24">
      <c r="A133" s="88">
        <v>11</v>
      </c>
      <c r="B133" s="71" t="s">
        <v>1729</v>
      </c>
      <c r="C133" s="71" t="s">
        <v>1730</v>
      </c>
      <c r="D133" s="90" t="s">
        <v>1731</v>
      </c>
      <c r="E133" s="91" t="s">
        <v>125</v>
      </c>
      <c r="F133" s="68">
        <v>1</v>
      </c>
      <c r="G133" s="89"/>
      <c r="H133" s="43">
        <f t="shared" si="1"/>
        <v>0</v>
      </c>
    </row>
    <row r="134" spans="1:8" ht="12">
      <c r="A134" s="88"/>
      <c r="B134" s="71"/>
      <c r="C134" s="71" t="s">
        <v>1646</v>
      </c>
      <c r="D134" s="90"/>
      <c r="E134" s="91"/>
      <c r="F134" s="68"/>
      <c r="G134" s="44"/>
      <c r="H134" s="43">
        <f aca="true" t="shared" si="2" ref="H134:H197">IF(F134="","",ROUND(ROUND(F134,2)*G134,2))</f>
      </c>
    </row>
    <row r="135" spans="1:8" ht="84">
      <c r="A135" s="88">
        <v>12</v>
      </c>
      <c r="B135" s="71" t="s">
        <v>1647</v>
      </c>
      <c r="C135" s="71" t="s">
        <v>1732</v>
      </c>
      <c r="D135" s="90" t="s">
        <v>2482</v>
      </c>
      <c r="E135" s="91" t="s">
        <v>78</v>
      </c>
      <c r="F135" s="68">
        <v>111.92</v>
      </c>
      <c r="G135" s="89"/>
      <c r="H135" s="43">
        <f t="shared" si="2"/>
        <v>0</v>
      </c>
    </row>
    <row r="136" spans="1:8" ht="84">
      <c r="A136" s="88">
        <v>13</v>
      </c>
      <c r="B136" s="71" t="s">
        <v>1650</v>
      </c>
      <c r="C136" s="71" t="s">
        <v>1732</v>
      </c>
      <c r="D136" s="90" t="s">
        <v>1733</v>
      </c>
      <c r="E136" s="91" t="s">
        <v>78</v>
      </c>
      <c r="F136" s="68">
        <v>30</v>
      </c>
      <c r="G136" s="89"/>
      <c r="H136" s="43">
        <f t="shared" si="2"/>
        <v>0</v>
      </c>
    </row>
    <row r="137" spans="1:8" ht="84">
      <c r="A137" s="88">
        <v>14</v>
      </c>
      <c r="B137" s="71" t="s">
        <v>1652</v>
      </c>
      <c r="C137" s="71" t="s">
        <v>1732</v>
      </c>
      <c r="D137" s="90" t="s">
        <v>1734</v>
      </c>
      <c r="E137" s="91" t="s">
        <v>78</v>
      </c>
      <c r="F137" s="68">
        <v>206</v>
      </c>
      <c r="G137" s="89"/>
      <c r="H137" s="43">
        <f t="shared" si="2"/>
        <v>0</v>
      </c>
    </row>
    <row r="138" spans="1:8" ht="84">
      <c r="A138" s="88">
        <v>15</v>
      </c>
      <c r="B138" s="71" t="s">
        <v>1654</v>
      </c>
      <c r="C138" s="71" t="s">
        <v>1732</v>
      </c>
      <c r="D138" s="90" t="s">
        <v>1735</v>
      </c>
      <c r="E138" s="91" t="s">
        <v>78</v>
      </c>
      <c r="F138" s="68">
        <v>63.4</v>
      </c>
      <c r="G138" s="89"/>
      <c r="H138" s="43">
        <f t="shared" si="2"/>
        <v>0</v>
      </c>
    </row>
    <row r="139" spans="1:8" ht="84">
      <c r="A139" s="88">
        <v>16</v>
      </c>
      <c r="B139" s="71" t="s">
        <v>1672</v>
      </c>
      <c r="C139" s="71" t="s">
        <v>1732</v>
      </c>
      <c r="D139" s="90" t="s">
        <v>1736</v>
      </c>
      <c r="E139" s="91" t="s">
        <v>78</v>
      </c>
      <c r="F139" s="68">
        <v>25</v>
      </c>
      <c r="G139" s="89"/>
      <c r="H139" s="43">
        <f t="shared" si="2"/>
        <v>0</v>
      </c>
    </row>
    <row r="140" spans="1:8" ht="132">
      <c r="A140" s="88">
        <v>17</v>
      </c>
      <c r="B140" s="71" t="s">
        <v>1737</v>
      </c>
      <c r="C140" s="71" t="s">
        <v>1738</v>
      </c>
      <c r="D140" s="90" t="s">
        <v>2483</v>
      </c>
      <c r="E140" s="91" t="s">
        <v>581</v>
      </c>
      <c r="F140" s="68">
        <v>7</v>
      </c>
      <c r="G140" s="89"/>
      <c r="H140" s="43">
        <f t="shared" si="2"/>
        <v>0</v>
      </c>
    </row>
    <row r="141" spans="1:8" ht="12">
      <c r="A141" s="88"/>
      <c r="B141" s="71"/>
      <c r="C141" s="71" t="s">
        <v>1739</v>
      </c>
      <c r="D141" s="90"/>
      <c r="E141" s="91"/>
      <c r="F141" s="68"/>
      <c r="G141" s="44"/>
      <c r="H141" s="43">
        <f t="shared" si="2"/>
      </c>
    </row>
    <row r="142" spans="1:8" ht="12">
      <c r="A142" s="88"/>
      <c r="B142" s="71"/>
      <c r="C142" s="71" t="s">
        <v>1642</v>
      </c>
      <c r="D142" s="90"/>
      <c r="E142" s="91"/>
      <c r="F142" s="68"/>
      <c r="G142" s="44"/>
      <c r="H142" s="43">
        <f t="shared" si="2"/>
      </c>
    </row>
    <row r="143" spans="1:8" ht="48">
      <c r="A143" s="88">
        <v>18</v>
      </c>
      <c r="B143" s="71" t="s">
        <v>1602</v>
      </c>
      <c r="C143" s="71" t="s">
        <v>906</v>
      </c>
      <c r="D143" s="90" t="s">
        <v>1643</v>
      </c>
      <c r="E143" s="91" t="s">
        <v>59</v>
      </c>
      <c r="F143" s="68">
        <v>544.24</v>
      </c>
      <c r="G143" s="89"/>
      <c r="H143" s="43">
        <f t="shared" si="2"/>
        <v>0</v>
      </c>
    </row>
    <row r="144" spans="1:8" ht="48">
      <c r="A144" s="88">
        <v>19</v>
      </c>
      <c r="B144" s="71" t="s">
        <v>1671</v>
      </c>
      <c r="C144" s="71" t="s">
        <v>909</v>
      </c>
      <c r="D144" s="90" t="s">
        <v>1643</v>
      </c>
      <c r="E144" s="91" t="s">
        <v>59</v>
      </c>
      <c r="F144" s="68">
        <v>56.67</v>
      </c>
      <c r="G144" s="89"/>
      <c r="H144" s="43">
        <f t="shared" si="2"/>
        <v>0</v>
      </c>
    </row>
    <row r="145" spans="1:8" ht="24">
      <c r="A145" s="88">
        <v>20</v>
      </c>
      <c r="B145" s="71" t="s">
        <v>1584</v>
      </c>
      <c r="C145" s="71" t="s">
        <v>670</v>
      </c>
      <c r="D145" s="90" t="s">
        <v>1644</v>
      </c>
      <c r="E145" s="91" t="s">
        <v>59</v>
      </c>
      <c r="F145" s="68">
        <v>573.76</v>
      </c>
      <c r="G145" s="89"/>
      <c r="H145" s="43">
        <f t="shared" si="2"/>
        <v>0</v>
      </c>
    </row>
    <row r="146" spans="1:8" ht="12">
      <c r="A146" s="88">
        <v>21</v>
      </c>
      <c r="B146" s="71" t="s">
        <v>664</v>
      </c>
      <c r="C146" s="71" t="s">
        <v>662</v>
      </c>
      <c r="D146" s="90" t="s">
        <v>1645</v>
      </c>
      <c r="E146" s="91" t="s">
        <v>59</v>
      </c>
      <c r="F146" s="68">
        <v>571.39</v>
      </c>
      <c r="G146" s="89"/>
      <c r="H146" s="43">
        <f t="shared" si="2"/>
        <v>0</v>
      </c>
    </row>
    <row r="147" spans="1:8" ht="12">
      <c r="A147" s="88"/>
      <c r="B147" s="71"/>
      <c r="C147" s="71" t="s">
        <v>1646</v>
      </c>
      <c r="D147" s="90"/>
      <c r="E147" s="91"/>
      <c r="F147" s="68"/>
      <c r="G147" s="44"/>
      <c r="H147" s="43">
        <f t="shared" si="2"/>
      </c>
    </row>
    <row r="148" spans="1:8" ht="84">
      <c r="A148" s="88">
        <v>22</v>
      </c>
      <c r="B148" s="71" t="s">
        <v>1740</v>
      </c>
      <c r="C148" s="71" t="s">
        <v>1732</v>
      </c>
      <c r="D148" s="90" t="s">
        <v>1741</v>
      </c>
      <c r="E148" s="91" t="s">
        <v>78</v>
      </c>
      <c r="F148" s="68">
        <v>453.53</v>
      </c>
      <c r="G148" s="89"/>
      <c r="H148" s="43">
        <f t="shared" si="2"/>
        <v>0</v>
      </c>
    </row>
    <row r="149" spans="1:8" ht="60">
      <c r="A149" s="88">
        <v>23</v>
      </c>
      <c r="B149" s="71" t="s">
        <v>1742</v>
      </c>
      <c r="C149" s="71" t="s">
        <v>1743</v>
      </c>
      <c r="D149" s="90" t="s">
        <v>1744</v>
      </c>
      <c r="E149" s="91" t="s">
        <v>581</v>
      </c>
      <c r="F149" s="68">
        <v>3</v>
      </c>
      <c r="G149" s="89"/>
      <c r="H149" s="43">
        <f t="shared" si="2"/>
        <v>0</v>
      </c>
    </row>
    <row r="150" spans="1:8" ht="12">
      <c r="A150" s="88"/>
      <c r="B150" s="131" t="s">
        <v>2492</v>
      </c>
      <c r="C150" s="124"/>
      <c r="D150" s="90"/>
      <c r="E150" s="91"/>
      <c r="F150" s="68"/>
      <c r="G150" s="68"/>
      <c r="H150" s="43">
        <f t="shared" si="2"/>
      </c>
    </row>
    <row r="151" spans="1:8" ht="12">
      <c r="A151" s="88"/>
      <c r="B151" s="71"/>
      <c r="C151" s="71" t="s">
        <v>845</v>
      </c>
      <c r="D151" s="90"/>
      <c r="E151" s="91"/>
      <c r="F151" s="68"/>
      <c r="G151" s="44"/>
      <c r="H151" s="43">
        <f t="shared" si="2"/>
      </c>
    </row>
    <row r="152" spans="1:8" ht="72">
      <c r="A152" s="88">
        <v>1</v>
      </c>
      <c r="B152" s="71" t="s">
        <v>1745</v>
      </c>
      <c r="C152" s="71" t="s">
        <v>1746</v>
      </c>
      <c r="D152" s="90" t="s">
        <v>1747</v>
      </c>
      <c r="E152" s="91" t="s">
        <v>78</v>
      </c>
      <c r="F152" s="68">
        <v>64.6</v>
      </c>
      <c r="G152" s="89"/>
      <c r="H152" s="43">
        <f t="shared" si="2"/>
        <v>0</v>
      </c>
    </row>
    <row r="153" spans="1:8" ht="72">
      <c r="A153" s="88">
        <v>2</v>
      </c>
      <c r="B153" s="71" t="s">
        <v>1748</v>
      </c>
      <c r="C153" s="71" t="s">
        <v>1746</v>
      </c>
      <c r="D153" s="90" t="s">
        <v>1749</v>
      </c>
      <c r="E153" s="91" t="s">
        <v>78</v>
      </c>
      <c r="F153" s="68">
        <v>244.6</v>
      </c>
      <c r="G153" s="89"/>
      <c r="H153" s="43">
        <f t="shared" si="2"/>
        <v>0</v>
      </c>
    </row>
    <row r="154" spans="1:8" ht="72">
      <c r="A154" s="88">
        <v>3</v>
      </c>
      <c r="B154" s="71" t="s">
        <v>1750</v>
      </c>
      <c r="C154" s="71" t="s">
        <v>1746</v>
      </c>
      <c r="D154" s="90" t="s">
        <v>1751</v>
      </c>
      <c r="E154" s="91" t="s">
        <v>78</v>
      </c>
      <c r="F154" s="68">
        <v>38.7</v>
      </c>
      <c r="G154" s="89"/>
      <c r="H154" s="43">
        <f t="shared" si="2"/>
        <v>0</v>
      </c>
    </row>
    <row r="155" spans="1:8" ht="72">
      <c r="A155" s="88">
        <v>4</v>
      </c>
      <c r="B155" s="71" t="s">
        <v>1752</v>
      </c>
      <c r="C155" s="71" t="s">
        <v>1746</v>
      </c>
      <c r="D155" s="90" t="s">
        <v>1753</v>
      </c>
      <c r="E155" s="91" t="s">
        <v>78</v>
      </c>
      <c r="F155" s="68">
        <v>18.3</v>
      </c>
      <c r="G155" s="89"/>
      <c r="H155" s="43">
        <f t="shared" si="2"/>
        <v>0</v>
      </c>
    </row>
    <row r="156" spans="1:8" ht="72">
      <c r="A156" s="88">
        <v>5</v>
      </c>
      <c r="B156" s="71" t="s">
        <v>1754</v>
      </c>
      <c r="C156" s="71" t="s">
        <v>1746</v>
      </c>
      <c r="D156" s="90" t="s">
        <v>1755</v>
      </c>
      <c r="E156" s="91" t="s">
        <v>78</v>
      </c>
      <c r="F156" s="68">
        <v>92.2</v>
      </c>
      <c r="G156" s="89"/>
      <c r="H156" s="43">
        <f t="shared" si="2"/>
        <v>0</v>
      </c>
    </row>
    <row r="157" spans="1:8" ht="60">
      <c r="A157" s="88">
        <v>6</v>
      </c>
      <c r="B157" s="71" t="s">
        <v>850</v>
      </c>
      <c r="C157" s="71" t="s">
        <v>851</v>
      </c>
      <c r="D157" s="90" t="s">
        <v>1756</v>
      </c>
      <c r="E157" s="91" t="s">
        <v>78</v>
      </c>
      <c r="F157" s="68">
        <v>2444.8</v>
      </c>
      <c r="G157" s="89"/>
      <c r="H157" s="43">
        <f t="shared" si="2"/>
        <v>0</v>
      </c>
    </row>
    <row r="158" spans="1:8" ht="60">
      <c r="A158" s="88">
        <v>7</v>
      </c>
      <c r="B158" s="71" t="s">
        <v>853</v>
      </c>
      <c r="C158" s="71" t="s">
        <v>851</v>
      </c>
      <c r="D158" s="90" t="s">
        <v>1757</v>
      </c>
      <c r="E158" s="91" t="s">
        <v>78</v>
      </c>
      <c r="F158" s="68">
        <v>732.4</v>
      </c>
      <c r="G158" s="89"/>
      <c r="H158" s="43">
        <f t="shared" si="2"/>
        <v>0</v>
      </c>
    </row>
    <row r="159" spans="1:8" ht="60">
      <c r="A159" s="88">
        <v>8</v>
      </c>
      <c r="B159" s="71" t="s">
        <v>844</v>
      </c>
      <c r="C159" s="71" t="s">
        <v>845</v>
      </c>
      <c r="D159" s="90" t="s">
        <v>1758</v>
      </c>
      <c r="E159" s="91" t="s">
        <v>78</v>
      </c>
      <c r="F159" s="68">
        <v>200</v>
      </c>
      <c r="G159" s="89"/>
      <c r="H159" s="43">
        <f t="shared" si="2"/>
        <v>0</v>
      </c>
    </row>
    <row r="160" spans="1:8" ht="60">
      <c r="A160" s="88">
        <v>9</v>
      </c>
      <c r="B160" s="71" t="s">
        <v>1282</v>
      </c>
      <c r="C160" s="71" t="s">
        <v>845</v>
      </c>
      <c r="D160" s="90" t="s">
        <v>1759</v>
      </c>
      <c r="E160" s="91" t="s">
        <v>78</v>
      </c>
      <c r="F160" s="68">
        <v>240</v>
      </c>
      <c r="G160" s="89"/>
      <c r="H160" s="43">
        <f t="shared" si="2"/>
        <v>0</v>
      </c>
    </row>
    <row r="161" spans="1:8" ht="60">
      <c r="A161" s="88">
        <v>10</v>
      </c>
      <c r="B161" s="71" t="s">
        <v>1285</v>
      </c>
      <c r="C161" s="71" t="s">
        <v>845</v>
      </c>
      <c r="D161" s="90" t="s">
        <v>1760</v>
      </c>
      <c r="E161" s="91" t="s">
        <v>78</v>
      </c>
      <c r="F161" s="68">
        <v>1300</v>
      </c>
      <c r="G161" s="89"/>
      <c r="H161" s="43">
        <f t="shared" si="2"/>
        <v>0</v>
      </c>
    </row>
    <row r="162" spans="1:8" ht="60">
      <c r="A162" s="88">
        <v>11</v>
      </c>
      <c r="B162" s="71" t="s">
        <v>1287</v>
      </c>
      <c r="C162" s="71" t="s">
        <v>845</v>
      </c>
      <c r="D162" s="90" t="s">
        <v>1761</v>
      </c>
      <c r="E162" s="91" t="s">
        <v>78</v>
      </c>
      <c r="F162" s="68">
        <v>600</v>
      </c>
      <c r="G162" s="89"/>
      <c r="H162" s="43">
        <f t="shared" si="2"/>
        <v>0</v>
      </c>
    </row>
    <row r="163" spans="1:8" ht="60">
      <c r="A163" s="88">
        <v>12</v>
      </c>
      <c r="B163" s="71" t="s">
        <v>1289</v>
      </c>
      <c r="C163" s="71" t="s">
        <v>845</v>
      </c>
      <c r="D163" s="90" t="s">
        <v>1762</v>
      </c>
      <c r="E163" s="91" t="s">
        <v>78</v>
      </c>
      <c r="F163" s="68">
        <v>30</v>
      </c>
      <c r="G163" s="89"/>
      <c r="H163" s="43">
        <f t="shared" si="2"/>
        <v>0</v>
      </c>
    </row>
    <row r="164" spans="1:8" ht="36">
      <c r="A164" s="88">
        <v>13</v>
      </c>
      <c r="B164" s="71" t="s">
        <v>1763</v>
      </c>
      <c r="C164" s="71" t="s">
        <v>1764</v>
      </c>
      <c r="D164" s="90" t="s">
        <v>1765</v>
      </c>
      <c r="E164" s="91" t="s">
        <v>256</v>
      </c>
      <c r="F164" s="68">
        <v>15</v>
      </c>
      <c r="G164" s="89"/>
      <c r="H164" s="43">
        <f t="shared" si="2"/>
        <v>0</v>
      </c>
    </row>
    <row r="165" spans="1:8" ht="12">
      <c r="A165" s="88"/>
      <c r="B165" s="71"/>
      <c r="C165" s="71" t="s">
        <v>1766</v>
      </c>
      <c r="D165" s="90"/>
      <c r="E165" s="91"/>
      <c r="F165" s="68"/>
      <c r="G165" s="44"/>
      <c r="H165" s="43">
        <f t="shared" si="2"/>
      </c>
    </row>
    <row r="166" spans="1:8" ht="72">
      <c r="A166" s="88">
        <v>14</v>
      </c>
      <c r="B166" s="71" t="s">
        <v>1767</v>
      </c>
      <c r="C166" s="71" t="s">
        <v>1746</v>
      </c>
      <c r="D166" s="90" t="s">
        <v>1747</v>
      </c>
      <c r="E166" s="91" t="s">
        <v>78</v>
      </c>
      <c r="F166" s="68">
        <v>16.5</v>
      </c>
      <c r="G166" s="89"/>
      <c r="H166" s="43">
        <f t="shared" si="2"/>
        <v>0</v>
      </c>
    </row>
    <row r="167" spans="1:8" ht="72">
      <c r="A167" s="88">
        <v>15</v>
      </c>
      <c r="B167" s="71" t="s">
        <v>1768</v>
      </c>
      <c r="C167" s="71" t="s">
        <v>1746</v>
      </c>
      <c r="D167" s="90" t="s">
        <v>2484</v>
      </c>
      <c r="E167" s="91" t="s">
        <v>78</v>
      </c>
      <c r="F167" s="68">
        <v>124.3</v>
      </c>
      <c r="G167" s="89"/>
      <c r="H167" s="43">
        <f t="shared" si="2"/>
        <v>0</v>
      </c>
    </row>
    <row r="168" spans="1:8" ht="72">
      <c r="A168" s="88">
        <v>16</v>
      </c>
      <c r="B168" s="71" t="s">
        <v>1769</v>
      </c>
      <c r="C168" s="71" t="s">
        <v>1746</v>
      </c>
      <c r="D168" s="90" t="s">
        <v>1770</v>
      </c>
      <c r="E168" s="91" t="s">
        <v>78</v>
      </c>
      <c r="F168" s="68">
        <v>183.3</v>
      </c>
      <c r="G168" s="89"/>
      <c r="H168" s="43">
        <f t="shared" si="2"/>
        <v>0</v>
      </c>
    </row>
    <row r="169" spans="1:8" ht="72">
      <c r="A169" s="88">
        <v>17</v>
      </c>
      <c r="B169" s="71" t="s">
        <v>1771</v>
      </c>
      <c r="C169" s="71" t="s">
        <v>1746</v>
      </c>
      <c r="D169" s="90" t="s">
        <v>1772</v>
      </c>
      <c r="E169" s="91" t="s">
        <v>78</v>
      </c>
      <c r="F169" s="68">
        <v>63.4</v>
      </c>
      <c r="G169" s="89"/>
      <c r="H169" s="43">
        <f t="shared" si="2"/>
        <v>0</v>
      </c>
    </row>
    <row r="170" spans="1:8" ht="60">
      <c r="A170" s="88">
        <v>18</v>
      </c>
      <c r="B170" s="71" t="s">
        <v>1067</v>
      </c>
      <c r="C170" s="71" t="s">
        <v>851</v>
      </c>
      <c r="D170" s="90" t="s">
        <v>1756</v>
      </c>
      <c r="E170" s="91" t="s">
        <v>78</v>
      </c>
      <c r="F170" s="68">
        <v>3744.2</v>
      </c>
      <c r="G170" s="89"/>
      <c r="H170" s="43">
        <f t="shared" si="2"/>
        <v>0</v>
      </c>
    </row>
    <row r="171" spans="1:8" ht="60">
      <c r="A171" s="88">
        <v>19</v>
      </c>
      <c r="B171" s="71" t="s">
        <v>1355</v>
      </c>
      <c r="C171" s="71" t="s">
        <v>851</v>
      </c>
      <c r="D171" s="90" t="s">
        <v>1757</v>
      </c>
      <c r="E171" s="91" t="s">
        <v>78</v>
      </c>
      <c r="F171" s="68">
        <v>775</v>
      </c>
      <c r="G171" s="89"/>
      <c r="H171" s="43">
        <f t="shared" si="2"/>
        <v>0</v>
      </c>
    </row>
    <row r="172" spans="1:8" ht="36">
      <c r="A172" s="88">
        <v>20</v>
      </c>
      <c r="B172" s="71" t="s">
        <v>1773</v>
      </c>
      <c r="C172" s="71" t="s">
        <v>1764</v>
      </c>
      <c r="D172" s="90" t="s">
        <v>1774</v>
      </c>
      <c r="E172" s="91" t="s">
        <v>256</v>
      </c>
      <c r="F172" s="68">
        <v>10</v>
      </c>
      <c r="G172" s="89"/>
      <c r="H172" s="43">
        <f t="shared" si="2"/>
        <v>0</v>
      </c>
    </row>
    <row r="173" spans="1:8" ht="12">
      <c r="A173" s="88"/>
      <c r="B173" s="71"/>
      <c r="C173" s="71" t="s">
        <v>1775</v>
      </c>
      <c r="D173" s="90"/>
      <c r="E173" s="91"/>
      <c r="F173" s="68"/>
      <c r="G173" s="44"/>
      <c r="H173" s="43">
        <f t="shared" si="2"/>
      </c>
    </row>
    <row r="174" spans="1:8" ht="36">
      <c r="A174" s="88">
        <v>21</v>
      </c>
      <c r="B174" s="71" t="s">
        <v>826</v>
      </c>
      <c r="C174" s="71" t="s">
        <v>827</v>
      </c>
      <c r="D174" s="90" t="s">
        <v>1776</v>
      </c>
      <c r="E174" s="91" t="s">
        <v>335</v>
      </c>
      <c r="F174" s="68">
        <v>1</v>
      </c>
      <c r="G174" s="89"/>
      <c r="H174" s="43">
        <f t="shared" si="2"/>
        <v>0</v>
      </c>
    </row>
    <row r="175" spans="1:8" ht="60">
      <c r="A175" s="88">
        <v>22</v>
      </c>
      <c r="B175" s="71" t="s">
        <v>1357</v>
      </c>
      <c r="C175" s="71" t="s">
        <v>851</v>
      </c>
      <c r="D175" s="90" t="s">
        <v>1777</v>
      </c>
      <c r="E175" s="91" t="s">
        <v>78</v>
      </c>
      <c r="F175" s="68">
        <v>652.2</v>
      </c>
      <c r="G175" s="89"/>
      <c r="H175" s="43">
        <f t="shared" si="2"/>
        <v>0</v>
      </c>
    </row>
    <row r="176" spans="1:8" ht="60">
      <c r="A176" s="88">
        <v>23</v>
      </c>
      <c r="B176" s="71" t="s">
        <v>1291</v>
      </c>
      <c r="C176" s="71" t="s">
        <v>845</v>
      </c>
      <c r="D176" s="90" t="s">
        <v>1778</v>
      </c>
      <c r="E176" s="91" t="s">
        <v>78</v>
      </c>
      <c r="F176" s="68">
        <v>658.2</v>
      </c>
      <c r="G176" s="89"/>
      <c r="H176" s="43">
        <f t="shared" si="2"/>
        <v>0</v>
      </c>
    </row>
    <row r="177" spans="1:8" ht="60">
      <c r="A177" s="88">
        <v>24</v>
      </c>
      <c r="B177" s="71" t="s">
        <v>847</v>
      </c>
      <c r="C177" s="71" t="s">
        <v>848</v>
      </c>
      <c r="D177" s="90" t="s">
        <v>1779</v>
      </c>
      <c r="E177" s="91" t="s">
        <v>256</v>
      </c>
      <c r="F177" s="68">
        <v>48</v>
      </c>
      <c r="G177" s="89"/>
      <c r="H177" s="43">
        <f t="shared" si="2"/>
        <v>0</v>
      </c>
    </row>
    <row r="178" spans="1:8" ht="156">
      <c r="A178" s="88">
        <v>25</v>
      </c>
      <c r="B178" s="71" t="s">
        <v>1780</v>
      </c>
      <c r="C178" s="71" t="s">
        <v>1781</v>
      </c>
      <c r="D178" s="90" t="s">
        <v>1782</v>
      </c>
      <c r="E178" s="91" t="s">
        <v>125</v>
      </c>
      <c r="F178" s="68">
        <v>4</v>
      </c>
      <c r="G178" s="89"/>
      <c r="H178" s="43">
        <f t="shared" si="2"/>
        <v>0</v>
      </c>
    </row>
    <row r="179" spans="1:8" ht="156">
      <c r="A179" s="88">
        <v>26</v>
      </c>
      <c r="B179" s="71" t="s">
        <v>1783</v>
      </c>
      <c r="C179" s="71" t="s">
        <v>1781</v>
      </c>
      <c r="D179" s="90" t="s">
        <v>1784</v>
      </c>
      <c r="E179" s="91" t="s">
        <v>125</v>
      </c>
      <c r="F179" s="68">
        <v>20</v>
      </c>
      <c r="G179" s="89"/>
      <c r="H179" s="43">
        <f t="shared" si="2"/>
        <v>0</v>
      </c>
    </row>
    <row r="180" spans="1:8" ht="36">
      <c r="A180" s="88">
        <v>27</v>
      </c>
      <c r="B180" s="71" t="s">
        <v>1785</v>
      </c>
      <c r="C180" s="71" t="s">
        <v>1764</v>
      </c>
      <c r="D180" s="90" t="s">
        <v>1765</v>
      </c>
      <c r="E180" s="91" t="s">
        <v>256</v>
      </c>
      <c r="F180" s="68">
        <v>1</v>
      </c>
      <c r="G180" s="89"/>
      <c r="H180" s="43">
        <f t="shared" si="2"/>
        <v>0</v>
      </c>
    </row>
    <row r="181" spans="1:8" ht="60">
      <c r="A181" s="88">
        <v>28</v>
      </c>
      <c r="B181" s="71" t="s">
        <v>1786</v>
      </c>
      <c r="C181" s="71" t="s">
        <v>1746</v>
      </c>
      <c r="D181" s="90" t="s">
        <v>1787</v>
      </c>
      <c r="E181" s="91" t="s">
        <v>78</v>
      </c>
      <c r="F181" s="68">
        <v>594.6</v>
      </c>
      <c r="G181" s="89"/>
      <c r="H181" s="43">
        <f t="shared" si="2"/>
        <v>0</v>
      </c>
    </row>
    <row r="182" spans="1:8" ht="22.5">
      <c r="A182" s="88">
        <v>29</v>
      </c>
      <c r="B182" s="71" t="s">
        <v>866</v>
      </c>
      <c r="C182" s="71" t="s">
        <v>867</v>
      </c>
      <c r="D182" s="90" t="s">
        <v>1788</v>
      </c>
      <c r="E182" s="91" t="s">
        <v>869</v>
      </c>
      <c r="F182" s="68">
        <v>1</v>
      </c>
      <c r="G182" s="89"/>
      <c r="H182" s="43">
        <f t="shared" si="2"/>
        <v>0</v>
      </c>
    </row>
    <row r="183" spans="1:8" ht="15" customHeight="1">
      <c r="A183" s="88"/>
      <c r="B183" s="131" t="s">
        <v>2493</v>
      </c>
      <c r="C183" s="124"/>
      <c r="D183" s="90"/>
      <c r="E183" s="91"/>
      <c r="F183" s="68"/>
      <c r="G183" s="44"/>
      <c r="H183" s="43">
        <f t="shared" si="2"/>
      </c>
    </row>
    <row r="184" spans="1:8" ht="12">
      <c r="A184" s="88"/>
      <c r="B184" s="71"/>
      <c r="C184" s="71" t="s">
        <v>1642</v>
      </c>
      <c r="D184" s="90"/>
      <c r="E184" s="91"/>
      <c r="F184" s="68"/>
      <c r="G184" s="44"/>
      <c r="H184" s="43">
        <f t="shared" si="2"/>
      </c>
    </row>
    <row r="185" spans="1:8" ht="36">
      <c r="A185" s="88">
        <v>1</v>
      </c>
      <c r="B185" s="71" t="s">
        <v>905</v>
      </c>
      <c r="C185" s="71" t="s">
        <v>906</v>
      </c>
      <c r="D185" s="90" t="s">
        <v>1789</v>
      </c>
      <c r="E185" s="91" t="s">
        <v>59</v>
      </c>
      <c r="F185" s="68">
        <v>536.26</v>
      </c>
      <c r="G185" s="89"/>
      <c r="H185" s="43">
        <f t="shared" si="2"/>
        <v>0</v>
      </c>
    </row>
    <row r="186" spans="1:8" ht="36">
      <c r="A186" s="88">
        <v>2</v>
      </c>
      <c r="B186" s="71" t="s">
        <v>908</v>
      </c>
      <c r="C186" s="71" t="s">
        <v>909</v>
      </c>
      <c r="D186" s="90" t="s">
        <v>1789</v>
      </c>
      <c r="E186" s="91" t="s">
        <v>59</v>
      </c>
      <c r="F186" s="68">
        <v>62.3</v>
      </c>
      <c r="G186" s="89"/>
      <c r="H186" s="43">
        <f t="shared" si="2"/>
        <v>0</v>
      </c>
    </row>
    <row r="187" spans="1:8" ht="24">
      <c r="A187" s="88">
        <v>3</v>
      </c>
      <c r="B187" s="71" t="s">
        <v>669</v>
      </c>
      <c r="C187" s="71" t="s">
        <v>670</v>
      </c>
      <c r="D187" s="90" t="s">
        <v>1644</v>
      </c>
      <c r="E187" s="91" t="s">
        <v>59</v>
      </c>
      <c r="F187" s="68">
        <v>445.34</v>
      </c>
      <c r="G187" s="89"/>
      <c r="H187" s="43">
        <f t="shared" si="2"/>
        <v>0</v>
      </c>
    </row>
    <row r="188" spans="1:8" ht="12">
      <c r="A188" s="88">
        <v>4</v>
      </c>
      <c r="B188" s="71" t="s">
        <v>661</v>
      </c>
      <c r="C188" s="71" t="s">
        <v>662</v>
      </c>
      <c r="D188" s="90" t="s">
        <v>1645</v>
      </c>
      <c r="E188" s="91" t="s">
        <v>59</v>
      </c>
      <c r="F188" s="68">
        <v>153.22</v>
      </c>
      <c r="G188" s="89"/>
      <c r="H188" s="43">
        <f t="shared" si="2"/>
        <v>0</v>
      </c>
    </row>
    <row r="189" spans="1:8" ht="12">
      <c r="A189" s="88"/>
      <c r="B189" s="71"/>
      <c r="C189" s="71" t="s">
        <v>1790</v>
      </c>
      <c r="D189" s="90"/>
      <c r="E189" s="91"/>
      <c r="F189" s="68"/>
      <c r="G189" s="44"/>
      <c r="H189" s="43">
        <f t="shared" si="2"/>
      </c>
    </row>
    <row r="190" spans="1:8" ht="36">
      <c r="A190" s="88">
        <v>5</v>
      </c>
      <c r="B190" s="71" t="s">
        <v>1088</v>
      </c>
      <c r="C190" s="71" t="s">
        <v>1791</v>
      </c>
      <c r="D190" s="90" t="s">
        <v>1792</v>
      </c>
      <c r="E190" s="91" t="s">
        <v>78</v>
      </c>
      <c r="F190" s="68">
        <v>95.07</v>
      </c>
      <c r="G190" s="89"/>
      <c r="H190" s="43">
        <f t="shared" si="2"/>
        <v>0</v>
      </c>
    </row>
    <row r="191" spans="1:8" ht="36">
      <c r="A191" s="88">
        <v>6</v>
      </c>
      <c r="B191" s="71" t="s">
        <v>1091</v>
      </c>
      <c r="C191" s="71" t="s">
        <v>1791</v>
      </c>
      <c r="D191" s="90" t="s">
        <v>1793</v>
      </c>
      <c r="E191" s="91" t="s">
        <v>78</v>
      </c>
      <c r="F191" s="68">
        <v>71.32</v>
      </c>
      <c r="G191" s="89"/>
      <c r="H191" s="43">
        <f t="shared" si="2"/>
        <v>0</v>
      </c>
    </row>
    <row r="192" spans="1:8" ht="22.5">
      <c r="A192" s="88">
        <v>7</v>
      </c>
      <c r="B192" s="71" t="s">
        <v>1101</v>
      </c>
      <c r="C192" s="71" t="s">
        <v>1794</v>
      </c>
      <c r="D192" s="90" t="s">
        <v>1795</v>
      </c>
      <c r="E192" s="91" t="s">
        <v>59</v>
      </c>
      <c r="F192" s="68">
        <v>33.28</v>
      </c>
      <c r="G192" s="89"/>
      <c r="H192" s="43">
        <f t="shared" si="2"/>
        <v>0</v>
      </c>
    </row>
    <row r="193" spans="1:8" ht="12">
      <c r="A193" s="88"/>
      <c r="B193" s="71"/>
      <c r="C193" s="71" t="s">
        <v>1646</v>
      </c>
      <c r="D193" s="90"/>
      <c r="E193" s="91"/>
      <c r="F193" s="68"/>
      <c r="G193" s="44"/>
      <c r="H193" s="43">
        <f t="shared" si="2"/>
      </c>
    </row>
    <row r="194" spans="1:8" ht="72">
      <c r="A194" s="88">
        <v>8</v>
      </c>
      <c r="B194" s="71" t="s">
        <v>873</v>
      </c>
      <c r="C194" s="71" t="s">
        <v>874</v>
      </c>
      <c r="D194" s="90" t="s">
        <v>1796</v>
      </c>
      <c r="E194" s="91" t="s">
        <v>78</v>
      </c>
      <c r="F194" s="68">
        <v>71.32</v>
      </c>
      <c r="G194" s="89"/>
      <c r="H194" s="43">
        <f t="shared" si="2"/>
        <v>0</v>
      </c>
    </row>
    <row r="195" spans="1:8" ht="72">
      <c r="A195" s="88">
        <v>9</v>
      </c>
      <c r="B195" s="71" t="s">
        <v>876</v>
      </c>
      <c r="C195" s="71" t="s">
        <v>874</v>
      </c>
      <c r="D195" s="90" t="s">
        <v>1797</v>
      </c>
      <c r="E195" s="91" t="s">
        <v>78</v>
      </c>
      <c r="F195" s="68">
        <v>6.8</v>
      </c>
      <c r="G195" s="89"/>
      <c r="H195" s="43">
        <f t="shared" si="2"/>
        <v>0</v>
      </c>
    </row>
    <row r="196" spans="1:8" ht="72">
      <c r="A196" s="88">
        <v>10</v>
      </c>
      <c r="B196" s="71" t="s">
        <v>1381</v>
      </c>
      <c r="C196" s="71" t="s">
        <v>874</v>
      </c>
      <c r="D196" s="90" t="s">
        <v>2485</v>
      </c>
      <c r="E196" s="91" t="s">
        <v>78</v>
      </c>
      <c r="F196" s="68">
        <v>19.1</v>
      </c>
      <c r="G196" s="89"/>
      <c r="H196" s="43">
        <f t="shared" si="2"/>
        <v>0</v>
      </c>
    </row>
    <row r="197" spans="1:8" ht="72">
      <c r="A197" s="88">
        <v>11</v>
      </c>
      <c r="B197" s="71" t="s">
        <v>1428</v>
      </c>
      <c r="C197" s="71" t="s">
        <v>874</v>
      </c>
      <c r="D197" s="90" t="s">
        <v>1798</v>
      </c>
      <c r="E197" s="91" t="s">
        <v>78</v>
      </c>
      <c r="F197" s="68">
        <v>69.17</v>
      </c>
      <c r="G197" s="89"/>
      <c r="H197" s="43">
        <f t="shared" si="2"/>
        <v>0</v>
      </c>
    </row>
    <row r="198" spans="1:8" ht="72">
      <c r="A198" s="88">
        <v>12</v>
      </c>
      <c r="B198" s="71" t="s">
        <v>1656</v>
      </c>
      <c r="C198" s="71" t="s">
        <v>1799</v>
      </c>
      <c r="D198" s="90" t="s">
        <v>1800</v>
      </c>
      <c r="E198" s="91" t="s">
        <v>581</v>
      </c>
      <c r="F198" s="68">
        <v>1</v>
      </c>
      <c r="G198" s="89"/>
      <c r="H198" s="43">
        <f aca="true" t="shared" si="3" ref="H198:H230">IF(F198="","",ROUND(ROUND(F198,2)*G198,2))</f>
        <v>0</v>
      </c>
    </row>
    <row r="199" spans="1:8" ht="72">
      <c r="A199" s="88">
        <v>13</v>
      </c>
      <c r="B199" s="71" t="s">
        <v>1658</v>
      </c>
      <c r="C199" s="71" t="s">
        <v>1801</v>
      </c>
      <c r="D199" s="90" t="s">
        <v>1800</v>
      </c>
      <c r="E199" s="91" t="s">
        <v>581</v>
      </c>
      <c r="F199" s="68">
        <v>1</v>
      </c>
      <c r="G199" s="89"/>
      <c r="H199" s="43">
        <f t="shared" si="3"/>
        <v>0</v>
      </c>
    </row>
    <row r="200" spans="1:8" ht="36">
      <c r="A200" s="88">
        <v>14</v>
      </c>
      <c r="B200" s="71" t="s">
        <v>894</v>
      </c>
      <c r="C200" s="71" t="s">
        <v>895</v>
      </c>
      <c r="D200" s="90" t="s">
        <v>1802</v>
      </c>
      <c r="E200" s="91" t="s">
        <v>1</v>
      </c>
      <c r="F200" s="68">
        <v>32.32</v>
      </c>
      <c r="G200" s="89"/>
      <c r="H200" s="43">
        <f t="shared" si="3"/>
        <v>0</v>
      </c>
    </row>
    <row r="201" spans="1:8" ht="36">
      <c r="A201" s="88">
        <v>15</v>
      </c>
      <c r="B201" s="71" t="s">
        <v>1555</v>
      </c>
      <c r="C201" s="71" t="s">
        <v>1556</v>
      </c>
      <c r="D201" s="90" t="s">
        <v>1803</v>
      </c>
      <c r="E201" s="91" t="s">
        <v>59</v>
      </c>
      <c r="F201" s="68">
        <v>2.17</v>
      </c>
      <c r="G201" s="89"/>
      <c r="H201" s="43">
        <f t="shared" si="3"/>
        <v>0</v>
      </c>
    </row>
    <row r="202" spans="1:8" ht="36">
      <c r="A202" s="88">
        <v>16</v>
      </c>
      <c r="B202" s="71" t="s">
        <v>1804</v>
      </c>
      <c r="C202" s="71" t="s">
        <v>1556</v>
      </c>
      <c r="D202" s="90" t="s">
        <v>1805</v>
      </c>
      <c r="E202" s="91" t="s">
        <v>59</v>
      </c>
      <c r="F202" s="68">
        <v>1.66</v>
      </c>
      <c r="G202" s="89"/>
      <c r="H202" s="43">
        <f t="shared" si="3"/>
        <v>0</v>
      </c>
    </row>
    <row r="203" spans="1:8" ht="24">
      <c r="A203" s="88">
        <v>17</v>
      </c>
      <c r="B203" s="71" t="s">
        <v>1558</v>
      </c>
      <c r="C203" s="71" t="s">
        <v>1559</v>
      </c>
      <c r="D203" s="90" t="s">
        <v>1806</v>
      </c>
      <c r="E203" s="91" t="s">
        <v>1</v>
      </c>
      <c r="F203" s="68">
        <v>95.49</v>
      </c>
      <c r="G203" s="89"/>
      <c r="H203" s="43">
        <f t="shared" si="3"/>
        <v>0</v>
      </c>
    </row>
    <row r="204" spans="1:8" ht="12">
      <c r="A204" s="88"/>
      <c r="B204" s="71"/>
      <c r="C204" s="71" t="s">
        <v>1714</v>
      </c>
      <c r="D204" s="90"/>
      <c r="E204" s="91"/>
      <c r="F204" s="68"/>
      <c r="G204" s="44"/>
      <c r="H204" s="43">
        <f t="shared" si="3"/>
      </c>
    </row>
    <row r="205" spans="1:8" ht="48">
      <c r="A205" s="88">
        <v>18</v>
      </c>
      <c r="B205" s="71" t="s">
        <v>814</v>
      </c>
      <c r="C205" s="71" t="s">
        <v>815</v>
      </c>
      <c r="D205" s="90" t="s">
        <v>1807</v>
      </c>
      <c r="E205" s="91" t="s">
        <v>256</v>
      </c>
      <c r="F205" s="68">
        <v>2</v>
      </c>
      <c r="G205" s="89"/>
      <c r="H205" s="43">
        <f t="shared" si="3"/>
        <v>0</v>
      </c>
    </row>
    <row r="206" spans="1:8" ht="36">
      <c r="A206" s="88">
        <v>19</v>
      </c>
      <c r="B206" s="71" t="s">
        <v>817</v>
      </c>
      <c r="C206" s="71" t="s">
        <v>815</v>
      </c>
      <c r="D206" s="90" t="s">
        <v>1808</v>
      </c>
      <c r="E206" s="91" t="s">
        <v>256</v>
      </c>
      <c r="F206" s="68">
        <v>4</v>
      </c>
      <c r="G206" s="89"/>
      <c r="H206" s="43">
        <f t="shared" si="3"/>
        <v>0</v>
      </c>
    </row>
    <row r="207" spans="1:8" ht="36">
      <c r="A207" s="88">
        <v>20</v>
      </c>
      <c r="B207" s="71" t="s">
        <v>1534</v>
      </c>
      <c r="C207" s="71" t="s">
        <v>1535</v>
      </c>
      <c r="D207" s="90" t="s">
        <v>1809</v>
      </c>
      <c r="E207" s="91" t="s">
        <v>256</v>
      </c>
      <c r="F207" s="68">
        <v>4</v>
      </c>
      <c r="G207" s="89"/>
      <c r="H207" s="43">
        <f t="shared" si="3"/>
        <v>0</v>
      </c>
    </row>
    <row r="208" spans="1:8" ht="36">
      <c r="A208" s="88">
        <v>21</v>
      </c>
      <c r="B208" s="71" t="s">
        <v>1537</v>
      </c>
      <c r="C208" s="71" t="s">
        <v>1535</v>
      </c>
      <c r="D208" s="90" t="s">
        <v>1810</v>
      </c>
      <c r="E208" s="91" t="s">
        <v>256</v>
      </c>
      <c r="F208" s="68">
        <v>2</v>
      </c>
      <c r="G208" s="89"/>
      <c r="H208" s="43">
        <f t="shared" si="3"/>
        <v>0</v>
      </c>
    </row>
    <row r="209" spans="1:8" ht="24">
      <c r="A209" s="88">
        <v>22</v>
      </c>
      <c r="B209" s="71" t="s">
        <v>897</v>
      </c>
      <c r="C209" s="71" t="s">
        <v>898</v>
      </c>
      <c r="D209" s="90" t="s">
        <v>1811</v>
      </c>
      <c r="E209" s="91" t="s">
        <v>125</v>
      </c>
      <c r="F209" s="68">
        <v>8</v>
      </c>
      <c r="G209" s="89"/>
      <c r="H209" s="43">
        <f t="shared" si="3"/>
        <v>0</v>
      </c>
    </row>
    <row r="210" spans="1:8" ht="48">
      <c r="A210" s="88">
        <v>23</v>
      </c>
      <c r="B210" s="71" t="s">
        <v>900</v>
      </c>
      <c r="C210" s="71" t="s">
        <v>901</v>
      </c>
      <c r="D210" s="90" t="s">
        <v>1812</v>
      </c>
      <c r="E210" s="91" t="s">
        <v>124</v>
      </c>
      <c r="F210" s="68">
        <v>138.16</v>
      </c>
      <c r="G210" s="89"/>
      <c r="H210" s="43">
        <f t="shared" si="3"/>
        <v>0</v>
      </c>
    </row>
    <row r="211" spans="1:8" ht="12">
      <c r="A211" s="88"/>
      <c r="B211" s="71"/>
      <c r="C211" s="71" t="s">
        <v>1664</v>
      </c>
      <c r="D211" s="90"/>
      <c r="E211" s="91"/>
      <c r="F211" s="68"/>
      <c r="G211" s="44"/>
      <c r="H211" s="43">
        <f t="shared" si="3"/>
      </c>
    </row>
    <row r="212" spans="1:8" ht="36">
      <c r="A212" s="88">
        <v>24</v>
      </c>
      <c r="B212" s="71" t="s">
        <v>1665</v>
      </c>
      <c r="C212" s="71" t="s">
        <v>711</v>
      </c>
      <c r="D212" s="90" t="s">
        <v>1666</v>
      </c>
      <c r="E212" s="91" t="s">
        <v>713</v>
      </c>
      <c r="F212" s="68">
        <v>0.467</v>
      </c>
      <c r="G212" s="89"/>
      <c r="H212" s="43">
        <f t="shared" si="3"/>
        <v>0</v>
      </c>
    </row>
    <row r="213" spans="1:8" ht="36">
      <c r="A213" s="88">
        <v>25</v>
      </c>
      <c r="B213" s="71" t="s">
        <v>1667</v>
      </c>
      <c r="C213" s="71" t="s">
        <v>1668</v>
      </c>
      <c r="D213" s="90" t="s">
        <v>1669</v>
      </c>
      <c r="E213" s="91" t="s">
        <v>713</v>
      </c>
      <c r="F213" s="68">
        <v>0.07</v>
      </c>
      <c r="G213" s="89"/>
      <c r="H213" s="43">
        <f t="shared" si="3"/>
        <v>0</v>
      </c>
    </row>
    <row r="214" spans="1:8" ht="12">
      <c r="A214" s="88"/>
      <c r="B214" s="131" t="s">
        <v>2494</v>
      </c>
      <c r="C214" s="124"/>
      <c r="D214" s="90"/>
      <c r="E214" s="91"/>
      <c r="F214" s="68"/>
      <c r="G214" s="68"/>
      <c r="H214" s="43">
        <f t="shared" si="3"/>
      </c>
    </row>
    <row r="215" spans="1:8" ht="22.5">
      <c r="A215" s="88"/>
      <c r="B215" s="71"/>
      <c r="C215" s="71" t="s">
        <v>1813</v>
      </c>
      <c r="D215" s="90"/>
      <c r="E215" s="91"/>
      <c r="F215" s="68"/>
      <c r="G215" s="44"/>
      <c r="H215" s="43">
        <f t="shared" si="3"/>
      </c>
    </row>
    <row r="216" spans="1:8" ht="48">
      <c r="A216" s="88">
        <v>1</v>
      </c>
      <c r="B216" s="71" t="s">
        <v>1814</v>
      </c>
      <c r="C216" s="71" t="s">
        <v>1815</v>
      </c>
      <c r="D216" s="90" t="s">
        <v>1816</v>
      </c>
      <c r="E216" s="91" t="s">
        <v>59</v>
      </c>
      <c r="F216" s="68">
        <v>3928.23</v>
      </c>
      <c r="G216" s="89"/>
      <c r="H216" s="43">
        <f t="shared" si="3"/>
        <v>0</v>
      </c>
    </row>
    <row r="217" spans="1:8" ht="12">
      <c r="A217" s="88"/>
      <c r="B217" s="71"/>
      <c r="C217" s="71" t="s">
        <v>1817</v>
      </c>
      <c r="D217" s="90"/>
      <c r="E217" s="91"/>
      <c r="F217" s="68"/>
      <c r="G217" s="44"/>
      <c r="H217" s="43">
        <f t="shared" si="3"/>
      </c>
    </row>
    <row r="218" spans="1:8" ht="84">
      <c r="A218" s="88">
        <v>2</v>
      </c>
      <c r="B218" s="71" t="s">
        <v>1818</v>
      </c>
      <c r="C218" s="71" t="s">
        <v>1817</v>
      </c>
      <c r="D218" s="90" t="s">
        <v>1819</v>
      </c>
      <c r="E218" s="91" t="s">
        <v>1820</v>
      </c>
      <c r="F218" s="68">
        <v>48</v>
      </c>
      <c r="G218" s="89"/>
      <c r="H218" s="43">
        <f t="shared" si="3"/>
        <v>0</v>
      </c>
    </row>
    <row r="219" spans="1:8" ht="96">
      <c r="A219" s="88">
        <v>3</v>
      </c>
      <c r="B219" s="71" t="s">
        <v>1821</v>
      </c>
      <c r="C219" s="71" t="s">
        <v>1817</v>
      </c>
      <c r="D219" s="90" t="s">
        <v>1822</v>
      </c>
      <c r="E219" s="91" t="s">
        <v>1820</v>
      </c>
      <c r="F219" s="68">
        <v>95</v>
      </c>
      <c r="G219" s="89"/>
      <c r="H219" s="43">
        <f t="shared" si="3"/>
        <v>0</v>
      </c>
    </row>
    <row r="220" spans="1:8" ht="96">
      <c r="A220" s="88">
        <v>4</v>
      </c>
      <c r="B220" s="71" t="s">
        <v>1823</v>
      </c>
      <c r="C220" s="71" t="s">
        <v>1817</v>
      </c>
      <c r="D220" s="90" t="s">
        <v>1824</v>
      </c>
      <c r="E220" s="91" t="s">
        <v>1820</v>
      </c>
      <c r="F220" s="68">
        <v>14</v>
      </c>
      <c r="G220" s="89"/>
      <c r="H220" s="43">
        <f t="shared" si="3"/>
        <v>0</v>
      </c>
    </row>
    <row r="221" spans="1:8" ht="96">
      <c r="A221" s="88">
        <v>5</v>
      </c>
      <c r="B221" s="71" t="s">
        <v>1825</v>
      </c>
      <c r="C221" s="71" t="s">
        <v>1817</v>
      </c>
      <c r="D221" s="90" t="s">
        <v>2486</v>
      </c>
      <c r="E221" s="91" t="s">
        <v>1820</v>
      </c>
      <c r="F221" s="68">
        <v>13</v>
      </c>
      <c r="G221" s="89"/>
      <c r="H221" s="43">
        <f t="shared" si="3"/>
        <v>0</v>
      </c>
    </row>
    <row r="222" spans="1:8" ht="96">
      <c r="A222" s="88">
        <v>6</v>
      </c>
      <c r="B222" s="71" t="s">
        <v>1826</v>
      </c>
      <c r="C222" s="71" t="s">
        <v>1817</v>
      </c>
      <c r="D222" s="90" t="s">
        <v>1827</v>
      </c>
      <c r="E222" s="91" t="s">
        <v>1820</v>
      </c>
      <c r="F222" s="68">
        <v>66</v>
      </c>
      <c r="G222" s="89"/>
      <c r="H222" s="43">
        <f t="shared" si="3"/>
        <v>0</v>
      </c>
    </row>
    <row r="223" spans="1:8" ht="12">
      <c r="A223" s="88"/>
      <c r="B223" s="71"/>
      <c r="C223" s="71" t="s">
        <v>1828</v>
      </c>
      <c r="D223" s="90"/>
      <c r="E223" s="91"/>
      <c r="F223" s="68"/>
      <c r="G223" s="44"/>
      <c r="H223" s="43">
        <f t="shared" si="3"/>
      </c>
    </row>
    <row r="224" spans="1:8" ht="96">
      <c r="A224" s="88">
        <v>7</v>
      </c>
      <c r="B224" s="71" t="s">
        <v>1829</v>
      </c>
      <c r="C224" s="71" t="s">
        <v>1828</v>
      </c>
      <c r="D224" s="90" t="s">
        <v>1830</v>
      </c>
      <c r="E224" s="91" t="s">
        <v>1820</v>
      </c>
      <c r="F224" s="68">
        <v>89</v>
      </c>
      <c r="G224" s="89"/>
      <c r="H224" s="43">
        <f t="shared" si="3"/>
        <v>0</v>
      </c>
    </row>
    <row r="225" spans="1:8" ht="12">
      <c r="A225" s="88"/>
      <c r="B225" s="71"/>
      <c r="C225" s="71" t="s">
        <v>1831</v>
      </c>
      <c r="D225" s="90"/>
      <c r="E225" s="91"/>
      <c r="F225" s="68"/>
      <c r="G225" s="44"/>
      <c r="H225" s="43">
        <f t="shared" si="3"/>
      </c>
    </row>
    <row r="226" spans="1:8" ht="60">
      <c r="A226" s="88">
        <v>8</v>
      </c>
      <c r="B226" s="71" t="s">
        <v>1832</v>
      </c>
      <c r="C226" s="71" t="s">
        <v>1831</v>
      </c>
      <c r="D226" s="90" t="s">
        <v>1833</v>
      </c>
      <c r="E226" s="91" t="s">
        <v>1</v>
      </c>
      <c r="F226" s="68">
        <v>82</v>
      </c>
      <c r="G226" s="89"/>
      <c r="H226" s="43">
        <f t="shared" si="3"/>
        <v>0</v>
      </c>
    </row>
    <row r="227" spans="1:8" ht="60">
      <c r="A227" s="88">
        <v>9</v>
      </c>
      <c r="B227" s="71" t="s">
        <v>1834</v>
      </c>
      <c r="C227" s="71" t="s">
        <v>1835</v>
      </c>
      <c r="D227" s="90" t="s">
        <v>2487</v>
      </c>
      <c r="E227" s="91" t="s">
        <v>1</v>
      </c>
      <c r="F227" s="68">
        <v>69</v>
      </c>
      <c r="G227" s="89"/>
      <c r="H227" s="43">
        <f t="shared" si="3"/>
        <v>0</v>
      </c>
    </row>
    <row r="228" spans="1:8" ht="60">
      <c r="A228" s="88">
        <v>10</v>
      </c>
      <c r="B228" s="71" t="s">
        <v>1836</v>
      </c>
      <c r="C228" s="71" t="s">
        <v>1835</v>
      </c>
      <c r="D228" s="90" t="s">
        <v>1837</v>
      </c>
      <c r="E228" s="91" t="s">
        <v>1</v>
      </c>
      <c r="F228" s="68">
        <v>126</v>
      </c>
      <c r="G228" s="89"/>
      <c r="H228" s="43">
        <f t="shared" si="3"/>
        <v>0</v>
      </c>
    </row>
    <row r="229" spans="1:8" ht="22.5">
      <c r="A229" s="88"/>
      <c r="B229" s="71"/>
      <c r="C229" s="71" t="s">
        <v>1838</v>
      </c>
      <c r="D229" s="90"/>
      <c r="E229" s="91"/>
      <c r="F229" s="68"/>
      <c r="G229" s="44"/>
      <c r="H229" s="43">
        <f t="shared" si="3"/>
      </c>
    </row>
    <row r="230" spans="1:8" ht="36">
      <c r="A230" s="88">
        <v>11</v>
      </c>
      <c r="B230" s="71" t="s">
        <v>1839</v>
      </c>
      <c r="C230" s="71" t="s">
        <v>1840</v>
      </c>
      <c r="D230" s="90" t="s">
        <v>1841</v>
      </c>
      <c r="E230" s="91" t="s">
        <v>1</v>
      </c>
      <c r="F230" s="68">
        <v>7856.46</v>
      </c>
      <c r="G230" s="89"/>
      <c r="H230" s="43">
        <f t="shared" si="3"/>
        <v>0</v>
      </c>
    </row>
    <row r="231" spans="1:8" ht="30" customHeight="1">
      <c r="A231" s="127" t="s">
        <v>2488</v>
      </c>
      <c r="B231" s="128"/>
      <c r="C231" s="128"/>
      <c r="D231" s="128"/>
      <c r="E231" s="128"/>
      <c r="F231" s="128"/>
      <c r="G231" s="129"/>
      <c r="H231" s="41">
        <f>ROUND(SUM(H5:H230),0)</f>
        <v>0</v>
      </c>
    </row>
  </sheetData>
  <sheetProtection password="C649" sheet="1" formatColumns="0" formatRows="0"/>
  <mergeCells count="11">
    <mergeCell ref="B5:C5"/>
    <mergeCell ref="A1:H1"/>
    <mergeCell ref="A2:H2"/>
    <mergeCell ref="A3:H3"/>
    <mergeCell ref="A231:G231"/>
    <mergeCell ref="B60:C60"/>
    <mergeCell ref="B90:C90"/>
    <mergeCell ref="B120:C120"/>
    <mergeCell ref="B150:C150"/>
    <mergeCell ref="B183:C183"/>
    <mergeCell ref="B214:C214"/>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5.xml><?xml version="1.0" encoding="utf-8"?>
<worksheet xmlns="http://schemas.openxmlformats.org/spreadsheetml/2006/main" xmlns:r="http://schemas.openxmlformats.org/officeDocument/2006/relationships">
  <sheetPr>
    <tabColor theme="6"/>
  </sheetPr>
  <dimension ref="A1:H67"/>
  <sheetViews>
    <sheetView showZeros="0" view="pageBreakPreview" zoomScaleSheetLayoutView="100" zoomScalePageLayoutView="0" workbookViewId="0" topLeftCell="A1">
      <selection activeCell="F6" sqref="F6:G6"/>
    </sheetView>
  </sheetViews>
  <sheetFormatPr defaultColWidth="8.00390625" defaultRowHeight="14.25"/>
  <cols>
    <col min="1" max="1" width="4.625" style="84" customWidth="1"/>
    <col min="2" max="2" width="12.75390625" style="20" customWidth="1"/>
    <col min="3" max="3" width="9.25390625" style="21" customWidth="1"/>
    <col min="4" max="4" width="22.625" style="47" customWidth="1"/>
    <col min="5" max="5" width="6.625" style="20" customWidth="1"/>
    <col min="6" max="6" width="10.75390625" style="70" customWidth="1"/>
    <col min="7" max="7" width="9.625" style="23" customWidth="1"/>
    <col min="8" max="8" width="10.625" style="21" customWidth="1"/>
    <col min="9" max="16384" width="8.00390625" style="20" customWidth="1"/>
  </cols>
  <sheetData>
    <row r="1" spans="2:8" ht="22.5" customHeight="1">
      <c r="B1" s="108" t="s">
        <v>5</v>
      </c>
      <c r="C1" s="108"/>
      <c r="D1" s="108"/>
      <c r="E1" s="108"/>
      <c r="F1" s="108"/>
      <c r="G1" s="108"/>
      <c r="H1" s="108"/>
    </row>
    <row r="2" spans="1:8" ht="22.5" customHeight="1">
      <c r="A2" s="111" t="str">
        <f>'100章'!A2:F2</f>
        <v>国道569曼德拉至大通公路终点主线收费站施工招标MDSG-1标段</v>
      </c>
      <c r="B2" s="111"/>
      <c r="C2" s="111"/>
      <c r="D2" s="111"/>
      <c r="E2" s="111"/>
      <c r="F2" s="111"/>
      <c r="G2" s="111"/>
      <c r="H2" s="111"/>
    </row>
    <row r="3" spans="1:8" ht="30" customHeight="1">
      <c r="A3" s="137" t="s">
        <v>2389</v>
      </c>
      <c r="B3" s="138"/>
      <c r="C3" s="138"/>
      <c r="D3" s="138"/>
      <c r="E3" s="138"/>
      <c r="F3" s="138"/>
      <c r="G3" s="138"/>
      <c r="H3" s="139"/>
    </row>
    <row r="4" spans="1:8" ht="24.75" customHeight="1">
      <c r="A4" s="80" t="s">
        <v>2456</v>
      </c>
      <c r="B4" s="80" t="s">
        <v>2450</v>
      </c>
      <c r="C4" s="80" t="s">
        <v>2451</v>
      </c>
      <c r="D4" s="80" t="s">
        <v>2452</v>
      </c>
      <c r="E4" s="80" t="s">
        <v>2453</v>
      </c>
      <c r="F4" s="82" t="s">
        <v>2454</v>
      </c>
      <c r="G4" s="87" t="s">
        <v>2497</v>
      </c>
      <c r="H4" s="37" t="s">
        <v>2478</v>
      </c>
    </row>
    <row r="5" spans="1:8" ht="24.75" customHeight="1">
      <c r="A5" s="80"/>
      <c r="B5" s="119" t="s">
        <v>2498</v>
      </c>
      <c r="C5" s="120"/>
      <c r="D5" s="80"/>
      <c r="E5" s="80"/>
      <c r="F5" s="82"/>
      <c r="G5" s="87"/>
      <c r="H5" s="43">
        <f>IF(F5="","",ROUND(ROUND(F5,2)*G5,2))</f>
      </c>
    </row>
    <row r="6" spans="1:8" ht="24.75" customHeight="1">
      <c r="A6" s="83"/>
      <c r="B6" s="43" t="s">
        <v>656</v>
      </c>
      <c r="C6" s="43" t="s">
        <v>657</v>
      </c>
      <c r="D6" s="46"/>
      <c r="E6" s="43"/>
      <c r="F6" s="68"/>
      <c r="G6" s="44"/>
      <c r="H6" s="43">
        <f aca="true" t="shared" si="0" ref="H6:H66">IF(F6="","",ROUND(ROUND(F6,2)*G6,2))</f>
      </c>
    </row>
    <row r="7" spans="1:8" s="72" customFormat="1" ht="34.5">
      <c r="A7" s="88">
        <v>1</v>
      </c>
      <c r="B7" s="43" t="s">
        <v>908</v>
      </c>
      <c r="C7" s="43" t="s">
        <v>909</v>
      </c>
      <c r="D7" s="46" t="s">
        <v>1842</v>
      </c>
      <c r="E7" s="43" t="s">
        <v>59</v>
      </c>
      <c r="F7" s="68">
        <v>463.15</v>
      </c>
      <c r="G7" s="89"/>
      <c r="H7" s="43">
        <f t="shared" si="0"/>
        <v>0</v>
      </c>
    </row>
    <row r="8" spans="1:8" s="72" customFormat="1" ht="57">
      <c r="A8" s="88">
        <v>2</v>
      </c>
      <c r="B8" s="43" t="s">
        <v>661</v>
      </c>
      <c r="C8" s="43" t="s">
        <v>662</v>
      </c>
      <c r="D8" s="46" t="s">
        <v>663</v>
      </c>
      <c r="E8" s="43" t="s">
        <v>59</v>
      </c>
      <c r="F8" s="68">
        <v>286.81</v>
      </c>
      <c r="G8" s="89"/>
      <c r="H8" s="43">
        <f t="shared" si="0"/>
        <v>0</v>
      </c>
    </row>
    <row r="9" spans="1:8" s="72" customFormat="1" ht="34.5">
      <c r="A9" s="88">
        <v>3</v>
      </c>
      <c r="B9" s="43" t="s">
        <v>669</v>
      </c>
      <c r="C9" s="43" t="s">
        <v>670</v>
      </c>
      <c r="D9" s="46" t="s">
        <v>671</v>
      </c>
      <c r="E9" s="43" t="s">
        <v>59</v>
      </c>
      <c r="F9" s="68">
        <v>463.15</v>
      </c>
      <c r="G9" s="89"/>
      <c r="H9" s="43">
        <f t="shared" si="0"/>
        <v>0</v>
      </c>
    </row>
    <row r="10" spans="1:8" s="72" customFormat="1" ht="34.5">
      <c r="A10" s="88"/>
      <c r="B10" s="43" t="s">
        <v>680</v>
      </c>
      <c r="C10" s="43" t="s">
        <v>681</v>
      </c>
      <c r="D10" s="46"/>
      <c r="E10" s="43"/>
      <c r="F10" s="68"/>
      <c r="G10" s="44"/>
      <c r="H10" s="43">
        <f t="shared" si="0"/>
      </c>
    </row>
    <row r="11" spans="1:8" s="72" customFormat="1" ht="22.5">
      <c r="A11" s="88">
        <v>4</v>
      </c>
      <c r="B11" s="43" t="s">
        <v>682</v>
      </c>
      <c r="C11" s="43" t="s">
        <v>98</v>
      </c>
      <c r="D11" s="46" t="s">
        <v>922</v>
      </c>
      <c r="E11" s="43" t="s">
        <v>59</v>
      </c>
      <c r="F11" s="68">
        <v>28.95</v>
      </c>
      <c r="G11" s="89"/>
      <c r="H11" s="43">
        <f t="shared" si="0"/>
        <v>0</v>
      </c>
    </row>
    <row r="12" spans="1:8" s="72" customFormat="1" ht="22.5">
      <c r="A12" s="88">
        <v>5</v>
      </c>
      <c r="B12" s="43" t="s">
        <v>1076</v>
      </c>
      <c r="C12" s="43" t="s">
        <v>1077</v>
      </c>
      <c r="D12" s="46" t="s">
        <v>1843</v>
      </c>
      <c r="E12" s="43" t="s">
        <v>59</v>
      </c>
      <c r="F12" s="68">
        <v>122.66</v>
      </c>
      <c r="G12" s="89"/>
      <c r="H12" s="43">
        <f t="shared" si="0"/>
        <v>0</v>
      </c>
    </row>
    <row r="13" spans="1:8" s="72" customFormat="1" ht="22.5">
      <c r="A13" s="88">
        <v>6</v>
      </c>
      <c r="B13" s="43" t="s">
        <v>686</v>
      </c>
      <c r="C13" s="43" t="s">
        <v>687</v>
      </c>
      <c r="D13" s="46" t="s">
        <v>685</v>
      </c>
      <c r="E13" s="43" t="s">
        <v>59</v>
      </c>
      <c r="F13" s="68">
        <v>32.74</v>
      </c>
      <c r="G13" s="89"/>
      <c r="H13" s="43">
        <f t="shared" si="0"/>
        <v>0</v>
      </c>
    </row>
    <row r="14" spans="1:8" s="72" customFormat="1" ht="34.5">
      <c r="A14" s="88">
        <v>7</v>
      </c>
      <c r="B14" s="43" t="s">
        <v>710</v>
      </c>
      <c r="C14" s="43" t="s">
        <v>711</v>
      </c>
      <c r="D14" s="46" t="s">
        <v>715</v>
      </c>
      <c r="E14" s="43" t="s">
        <v>713</v>
      </c>
      <c r="F14" s="68">
        <v>3.096</v>
      </c>
      <c r="G14" s="89"/>
      <c r="H14" s="43">
        <f t="shared" si="0"/>
        <v>0</v>
      </c>
    </row>
    <row r="15" spans="1:8" s="72" customFormat="1" ht="34.5">
      <c r="A15" s="88">
        <v>8</v>
      </c>
      <c r="B15" s="43" t="s">
        <v>714</v>
      </c>
      <c r="C15" s="43" t="s">
        <v>711</v>
      </c>
      <c r="D15" s="46" t="s">
        <v>717</v>
      </c>
      <c r="E15" s="43" t="s">
        <v>713</v>
      </c>
      <c r="F15" s="68">
        <v>6.814</v>
      </c>
      <c r="G15" s="89"/>
      <c r="H15" s="43">
        <f t="shared" si="0"/>
        <v>0</v>
      </c>
    </row>
    <row r="16" spans="1:8" s="72" customFormat="1" ht="34.5">
      <c r="A16" s="88">
        <v>9</v>
      </c>
      <c r="B16" s="43" t="s">
        <v>716</v>
      </c>
      <c r="C16" s="43" t="s">
        <v>711</v>
      </c>
      <c r="D16" s="46" t="s">
        <v>719</v>
      </c>
      <c r="E16" s="43" t="s">
        <v>713</v>
      </c>
      <c r="F16" s="68">
        <v>1.502</v>
      </c>
      <c r="G16" s="89"/>
      <c r="H16" s="43">
        <f t="shared" si="0"/>
        <v>0</v>
      </c>
    </row>
    <row r="17" spans="1:8" s="72" customFormat="1" ht="34.5">
      <c r="A17" s="88">
        <v>10</v>
      </c>
      <c r="B17" s="43" t="s">
        <v>718</v>
      </c>
      <c r="C17" s="43" t="s">
        <v>711</v>
      </c>
      <c r="D17" s="46" t="s">
        <v>721</v>
      </c>
      <c r="E17" s="43" t="s">
        <v>713</v>
      </c>
      <c r="F17" s="68">
        <v>3.629</v>
      </c>
      <c r="G17" s="89"/>
      <c r="H17" s="43">
        <f t="shared" si="0"/>
        <v>0</v>
      </c>
    </row>
    <row r="18" spans="1:8" s="72" customFormat="1" ht="48">
      <c r="A18" s="88">
        <v>11</v>
      </c>
      <c r="B18" s="43" t="s">
        <v>1103</v>
      </c>
      <c r="C18" s="43" t="s">
        <v>1104</v>
      </c>
      <c r="D18" s="46" t="s">
        <v>2499</v>
      </c>
      <c r="E18" s="43" t="s">
        <v>713</v>
      </c>
      <c r="F18" s="68">
        <v>4.992</v>
      </c>
      <c r="G18" s="89"/>
      <c r="H18" s="43">
        <f t="shared" si="0"/>
        <v>0</v>
      </c>
    </row>
    <row r="19" spans="1:8" s="72" customFormat="1" ht="34.5">
      <c r="A19" s="88">
        <v>12</v>
      </c>
      <c r="B19" s="43" t="s">
        <v>1844</v>
      </c>
      <c r="C19" s="43" t="s">
        <v>1104</v>
      </c>
      <c r="D19" s="46" t="s">
        <v>1845</v>
      </c>
      <c r="E19" s="43" t="s">
        <v>713</v>
      </c>
      <c r="F19" s="68">
        <v>0.384</v>
      </c>
      <c r="G19" s="89"/>
      <c r="H19" s="43">
        <f t="shared" si="0"/>
        <v>0</v>
      </c>
    </row>
    <row r="20" spans="1:8" s="72" customFormat="1" ht="22.5">
      <c r="A20" s="88"/>
      <c r="B20" s="43" t="s">
        <v>729</v>
      </c>
      <c r="C20" s="43" t="s">
        <v>730</v>
      </c>
      <c r="D20" s="46"/>
      <c r="E20" s="43"/>
      <c r="F20" s="68"/>
      <c r="G20" s="44"/>
      <c r="H20" s="43">
        <f t="shared" si="0"/>
      </c>
    </row>
    <row r="21" spans="1:8" s="72" customFormat="1" ht="114.75">
      <c r="A21" s="88">
        <v>13</v>
      </c>
      <c r="B21" s="43" t="s">
        <v>1846</v>
      </c>
      <c r="C21" s="43" t="s">
        <v>1847</v>
      </c>
      <c r="D21" s="46" t="s">
        <v>1848</v>
      </c>
      <c r="E21" s="43" t="s">
        <v>713</v>
      </c>
      <c r="F21" s="68">
        <v>81.337</v>
      </c>
      <c r="G21" s="89"/>
      <c r="H21" s="43">
        <f t="shared" si="0"/>
        <v>0</v>
      </c>
    </row>
    <row r="22" spans="1:8" s="72" customFormat="1" ht="114.75">
      <c r="A22" s="88">
        <v>14</v>
      </c>
      <c r="B22" s="43" t="s">
        <v>1849</v>
      </c>
      <c r="C22" s="43" t="s">
        <v>1847</v>
      </c>
      <c r="D22" s="46" t="s">
        <v>1850</v>
      </c>
      <c r="E22" s="43" t="s">
        <v>713</v>
      </c>
      <c r="F22" s="68">
        <v>9.925</v>
      </c>
      <c r="G22" s="89"/>
      <c r="H22" s="43">
        <f t="shared" si="0"/>
        <v>0</v>
      </c>
    </row>
    <row r="23" spans="1:8" s="72" customFormat="1" ht="119.25">
      <c r="A23" s="88">
        <v>15</v>
      </c>
      <c r="B23" s="43" t="s">
        <v>1851</v>
      </c>
      <c r="C23" s="43" t="s">
        <v>1852</v>
      </c>
      <c r="D23" s="46" t="s">
        <v>2500</v>
      </c>
      <c r="E23" s="43" t="s">
        <v>713</v>
      </c>
      <c r="F23" s="68">
        <v>5.444</v>
      </c>
      <c r="G23" s="89"/>
      <c r="H23" s="43">
        <f t="shared" si="0"/>
        <v>0</v>
      </c>
    </row>
    <row r="24" spans="1:8" s="72" customFormat="1" ht="114.75">
      <c r="A24" s="88">
        <v>16</v>
      </c>
      <c r="B24" s="43" t="s">
        <v>1853</v>
      </c>
      <c r="C24" s="43" t="s">
        <v>1852</v>
      </c>
      <c r="D24" s="46" t="s">
        <v>1854</v>
      </c>
      <c r="E24" s="43" t="s">
        <v>713</v>
      </c>
      <c r="F24" s="68">
        <v>18.206</v>
      </c>
      <c r="G24" s="89"/>
      <c r="H24" s="43">
        <f t="shared" si="0"/>
        <v>0</v>
      </c>
    </row>
    <row r="25" spans="1:8" s="72" customFormat="1" ht="114.75">
      <c r="A25" s="88">
        <v>17</v>
      </c>
      <c r="B25" s="43" t="s">
        <v>1855</v>
      </c>
      <c r="C25" s="43" t="s">
        <v>1852</v>
      </c>
      <c r="D25" s="46" t="s">
        <v>1856</v>
      </c>
      <c r="E25" s="43" t="s">
        <v>713</v>
      </c>
      <c r="F25" s="68">
        <v>98.983</v>
      </c>
      <c r="G25" s="89"/>
      <c r="H25" s="43">
        <f t="shared" si="0"/>
        <v>0</v>
      </c>
    </row>
    <row r="26" spans="1:8" s="72" customFormat="1" ht="103.5">
      <c r="A26" s="88">
        <v>18</v>
      </c>
      <c r="B26" s="43" t="s">
        <v>1857</v>
      </c>
      <c r="C26" s="43" t="s">
        <v>1852</v>
      </c>
      <c r="D26" s="46" t="s">
        <v>1858</v>
      </c>
      <c r="E26" s="43" t="s">
        <v>713</v>
      </c>
      <c r="F26" s="68">
        <v>13.83</v>
      </c>
      <c r="G26" s="89"/>
      <c r="H26" s="43">
        <f t="shared" si="0"/>
        <v>0</v>
      </c>
    </row>
    <row r="27" spans="1:8" s="72" customFormat="1" ht="108">
      <c r="A27" s="88">
        <v>19</v>
      </c>
      <c r="B27" s="71" t="s">
        <v>1859</v>
      </c>
      <c r="C27" s="71" t="s">
        <v>1852</v>
      </c>
      <c r="D27" s="90" t="s">
        <v>2501</v>
      </c>
      <c r="E27" s="91" t="s">
        <v>713</v>
      </c>
      <c r="F27" s="68">
        <v>78.064</v>
      </c>
      <c r="G27" s="89"/>
      <c r="H27" s="43">
        <f t="shared" si="0"/>
        <v>0</v>
      </c>
    </row>
    <row r="28" spans="1:8" s="72" customFormat="1" ht="108">
      <c r="A28" s="88">
        <v>20</v>
      </c>
      <c r="B28" s="71" t="s">
        <v>1860</v>
      </c>
      <c r="C28" s="71" t="s">
        <v>1852</v>
      </c>
      <c r="D28" s="90" t="s">
        <v>1861</v>
      </c>
      <c r="E28" s="91" t="s">
        <v>713</v>
      </c>
      <c r="F28" s="68">
        <v>1.786</v>
      </c>
      <c r="G28" s="89"/>
      <c r="H28" s="43">
        <f t="shared" si="0"/>
        <v>0</v>
      </c>
    </row>
    <row r="29" spans="1:8" s="72" customFormat="1" ht="108">
      <c r="A29" s="88">
        <v>21</v>
      </c>
      <c r="B29" s="71" t="s">
        <v>1862</v>
      </c>
      <c r="C29" s="71" t="s">
        <v>1852</v>
      </c>
      <c r="D29" s="90" t="s">
        <v>1863</v>
      </c>
      <c r="E29" s="91" t="s">
        <v>713</v>
      </c>
      <c r="F29" s="68">
        <v>3.264</v>
      </c>
      <c r="G29" s="89"/>
      <c r="H29" s="43">
        <f t="shared" si="0"/>
        <v>0</v>
      </c>
    </row>
    <row r="30" spans="1:8" s="72" customFormat="1" ht="108">
      <c r="A30" s="88">
        <v>22</v>
      </c>
      <c r="B30" s="71" t="s">
        <v>1864</v>
      </c>
      <c r="C30" s="71" t="s">
        <v>1852</v>
      </c>
      <c r="D30" s="90" t="s">
        <v>1865</v>
      </c>
      <c r="E30" s="91" t="s">
        <v>713</v>
      </c>
      <c r="F30" s="68">
        <v>3.198</v>
      </c>
      <c r="G30" s="89"/>
      <c r="H30" s="43">
        <f t="shared" si="0"/>
        <v>0</v>
      </c>
    </row>
    <row r="31" spans="1:8" s="72" customFormat="1" ht="108">
      <c r="A31" s="88">
        <v>23</v>
      </c>
      <c r="B31" s="71" t="s">
        <v>1866</v>
      </c>
      <c r="C31" s="71" t="s">
        <v>1852</v>
      </c>
      <c r="D31" s="90" t="s">
        <v>2502</v>
      </c>
      <c r="E31" s="91" t="s">
        <v>713</v>
      </c>
      <c r="F31" s="68">
        <v>22.576</v>
      </c>
      <c r="G31" s="89"/>
      <c r="H31" s="43">
        <f t="shared" si="0"/>
        <v>0</v>
      </c>
    </row>
    <row r="32" spans="1:8" s="72" customFormat="1" ht="84">
      <c r="A32" s="88">
        <v>24</v>
      </c>
      <c r="B32" s="71" t="s">
        <v>1867</v>
      </c>
      <c r="C32" s="71" t="s">
        <v>1868</v>
      </c>
      <c r="D32" s="90" t="s">
        <v>1869</v>
      </c>
      <c r="E32" s="91" t="s">
        <v>713</v>
      </c>
      <c r="F32" s="68">
        <v>0.154</v>
      </c>
      <c r="G32" s="89"/>
      <c r="H32" s="43">
        <f t="shared" si="0"/>
        <v>0</v>
      </c>
    </row>
    <row r="33" spans="1:8" s="72" customFormat="1" ht="84">
      <c r="A33" s="88">
        <v>25</v>
      </c>
      <c r="B33" s="71" t="s">
        <v>1870</v>
      </c>
      <c r="C33" s="71" t="s">
        <v>1868</v>
      </c>
      <c r="D33" s="90" t="s">
        <v>1871</v>
      </c>
      <c r="E33" s="91" t="s">
        <v>713</v>
      </c>
      <c r="F33" s="68">
        <v>0.628</v>
      </c>
      <c r="G33" s="89"/>
      <c r="H33" s="43">
        <f t="shared" si="0"/>
        <v>0</v>
      </c>
    </row>
    <row r="34" spans="1:8" s="72" customFormat="1" ht="96">
      <c r="A34" s="88">
        <v>26</v>
      </c>
      <c r="B34" s="71" t="s">
        <v>1872</v>
      </c>
      <c r="C34" s="71" t="s">
        <v>1873</v>
      </c>
      <c r="D34" s="90" t="s">
        <v>1874</v>
      </c>
      <c r="E34" s="91" t="s">
        <v>713</v>
      </c>
      <c r="F34" s="68">
        <v>11.796</v>
      </c>
      <c r="G34" s="89"/>
      <c r="H34" s="43">
        <f t="shared" si="0"/>
        <v>0</v>
      </c>
    </row>
    <row r="35" spans="1:8" s="72" customFormat="1" ht="84">
      <c r="A35" s="88">
        <v>27</v>
      </c>
      <c r="B35" s="71" t="s">
        <v>1875</v>
      </c>
      <c r="C35" s="71" t="s">
        <v>1876</v>
      </c>
      <c r="D35" s="90" t="s">
        <v>1877</v>
      </c>
      <c r="E35" s="91" t="s">
        <v>713</v>
      </c>
      <c r="F35" s="68">
        <v>48.466</v>
      </c>
      <c r="G35" s="89"/>
      <c r="H35" s="43">
        <f t="shared" si="0"/>
        <v>0</v>
      </c>
    </row>
    <row r="36" spans="1:8" s="72" customFormat="1" ht="96">
      <c r="A36" s="88">
        <v>28</v>
      </c>
      <c r="B36" s="71" t="s">
        <v>731</v>
      </c>
      <c r="C36" s="71" t="s">
        <v>732</v>
      </c>
      <c r="D36" s="90" t="s">
        <v>2503</v>
      </c>
      <c r="E36" s="91" t="s">
        <v>713</v>
      </c>
      <c r="F36" s="68">
        <v>3.107</v>
      </c>
      <c r="G36" s="89"/>
      <c r="H36" s="43">
        <f t="shared" si="0"/>
        <v>0</v>
      </c>
    </row>
    <row r="37" spans="1:8" s="72" customFormat="1" ht="36">
      <c r="A37" s="88">
        <v>29</v>
      </c>
      <c r="B37" s="71" t="s">
        <v>1878</v>
      </c>
      <c r="C37" s="71" t="s">
        <v>1879</v>
      </c>
      <c r="D37" s="90" t="s">
        <v>1880</v>
      </c>
      <c r="E37" s="91" t="s">
        <v>125</v>
      </c>
      <c r="F37" s="68">
        <v>8496</v>
      </c>
      <c r="G37" s="89"/>
      <c r="H37" s="43">
        <f t="shared" si="0"/>
        <v>0</v>
      </c>
    </row>
    <row r="38" spans="1:8" s="72" customFormat="1" ht="22.5">
      <c r="A38" s="88"/>
      <c r="B38" s="71" t="s">
        <v>745</v>
      </c>
      <c r="C38" s="71" t="s">
        <v>746</v>
      </c>
      <c r="D38" s="90"/>
      <c r="E38" s="91"/>
      <c r="F38" s="68"/>
      <c r="G38" s="44"/>
      <c r="H38" s="43">
        <f t="shared" si="0"/>
      </c>
    </row>
    <row r="39" spans="1:8" s="72" customFormat="1" ht="60">
      <c r="A39" s="88">
        <v>30</v>
      </c>
      <c r="B39" s="71" t="s">
        <v>1881</v>
      </c>
      <c r="C39" s="71" t="s">
        <v>1882</v>
      </c>
      <c r="D39" s="90" t="s">
        <v>1883</v>
      </c>
      <c r="E39" s="91" t="s">
        <v>1</v>
      </c>
      <c r="F39" s="68">
        <v>2097.81</v>
      </c>
      <c r="G39" s="89"/>
      <c r="H39" s="43">
        <f t="shared" si="0"/>
        <v>0</v>
      </c>
    </row>
    <row r="40" spans="1:8" s="72" customFormat="1" ht="22.5">
      <c r="A40" s="88"/>
      <c r="B40" s="71" t="s">
        <v>762</v>
      </c>
      <c r="C40" s="71" t="s">
        <v>763</v>
      </c>
      <c r="D40" s="90"/>
      <c r="E40" s="91"/>
      <c r="F40" s="68"/>
      <c r="G40" s="44"/>
      <c r="H40" s="43">
        <f t="shared" si="0"/>
      </c>
    </row>
    <row r="41" spans="1:8" s="72" customFormat="1" ht="48">
      <c r="A41" s="88">
        <v>31</v>
      </c>
      <c r="B41" s="71" t="s">
        <v>1884</v>
      </c>
      <c r="C41" s="71" t="s">
        <v>1885</v>
      </c>
      <c r="D41" s="90" t="s">
        <v>1886</v>
      </c>
      <c r="E41" s="91" t="s">
        <v>1</v>
      </c>
      <c r="F41" s="68">
        <v>270.39</v>
      </c>
      <c r="G41" s="89"/>
      <c r="H41" s="43">
        <f t="shared" si="0"/>
        <v>0</v>
      </c>
    </row>
    <row r="42" spans="1:8" s="72" customFormat="1" ht="34.5">
      <c r="A42" s="88"/>
      <c r="B42" s="71" t="s">
        <v>777</v>
      </c>
      <c r="C42" s="71" t="s">
        <v>778</v>
      </c>
      <c r="D42" s="90"/>
      <c r="E42" s="91"/>
      <c r="F42" s="68"/>
      <c r="G42" s="44"/>
      <c r="H42" s="43">
        <f t="shared" si="0"/>
      </c>
    </row>
    <row r="43" spans="1:8" s="72" customFormat="1" ht="48">
      <c r="A43" s="88">
        <v>32</v>
      </c>
      <c r="B43" s="71" t="s">
        <v>1887</v>
      </c>
      <c r="C43" s="71" t="s">
        <v>1888</v>
      </c>
      <c r="D43" s="90" t="s">
        <v>1889</v>
      </c>
      <c r="E43" s="91" t="s">
        <v>1</v>
      </c>
      <c r="F43" s="68">
        <v>2215.08</v>
      </c>
      <c r="G43" s="89"/>
      <c r="H43" s="43">
        <f t="shared" si="0"/>
        <v>0</v>
      </c>
    </row>
    <row r="44" spans="1:8" s="72" customFormat="1" ht="48">
      <c r="A44" s="88">
        <v>33</v>
      </c>
      <c r="B44" s="71" t="s">
        <v>1890</v>
      </c>
      <c r="C44" s="71" t="s">
        <v>1888</v>
      </c>
      <c r="D44" s="90" t="s">
        <v>1891</v>
      </c>
      <c r="E44" s="91" t="s">
        <v>1</v>
      </c>
      <c r="F44" s="68">
        <v>443.02</v>
      </c>
      <c r="G44" s="89"/>
      <c r="H44" s="43">
        <f t="shared" si="0"/>
        <v>0</v>
      </c>
    </row>
    <row r="45" spans="1:8" s="72" customFormat="1" ht="12">
      <c r="A45" s="88"/>
      <c r="B45" s="71" t="s">
        <v>976</v>
      </c>
      <c r="C45" s="71" t="s">
        <v>977</v>
      </c>
      <c r="D45" s="90"/>
      <c r="E45" s="91"/>
      <c r="F45" s="68"/>
      <c r="G45" s="44"/>
      <c r="H45" s="43">
        <f t="shared" si="0"/>
      </c>
    </row>
    <row r="46" spans="1:8" s="72" customFormat="1" ht="84">
      <c r="A46" s="88">
        <v>34</v>
      </c>
      <c r="B46" s="71" t="s">
        <v>978</v>
      </c>
      <c r="C46" s="71" t="s">
        <v>979</v>
      </c>
      <c r="D46" s="90" t="s">
        <v>2504</v>
      </c>
      <c r="E46" s="91" t="s">
        <v>1</v>
      </c>
      <c r="F46" s="68">
        <v>2423.73</v>
      </c>
      <c r="G46" s="89"/>
      <c r="H46" s="43">
        <f t="shared" si="0"/>
        <v>0</v>
      </c>
    </row>
    <row r="47" spans="1:8" s="72" customFormat="1" ht="22.5">
      <c r="A47" s="88"/>
      <c r="B47" s="71" t="s">
        <v>1185</v>
      </c>
      <c r="C47" s="71" t="s">
        <v>1186</v>
      </c>
      <c r="D47" s="90"/>
      <c r="E47" s="91"/>
      <c r="F47" s="68"/>
      <c r="G47" s="44"/>
      <c r="H47" s="43">
        <f t="shared" si="0"/>
      </c>
    </row>
    <row r="48" spans="1:8" s="72" customFormat="1" ht="24">
      <c r="A48" s="88">
        <v>35</v>
      </c>
      <c r="B48" s="71" t="s">
        <v>1190</v>
      </c>
      <c r="C48" s="71" t="s">
        <v>1191</v>
      </c>
      <c r="D48" s="90" t="s">
        <v>1892</v>
      </c>
      <c r="E48" s="91" t="s">
        <v>78</v>
      </c>
      <c r="F48" s="68">
        <v>522.87</v>
      </c>
      <c r="G48" s="89"/>
      <c r="H48" s="43">
        <f t="shared" si="0"/>
        <v>0</v>
      </c>
    </row>
    <row r="49" spans="1:8" s="72" customFormat="1" ht="72">
      <c r="A49" s="88">
        <v>36</v>
      </c>
      <c r="B49" s="71" t="s">
        <v>1893</v>
      </c>
      <c r="C49" s="71" t="s">
        <v>1894</v>
      </c>
      <c r="D49" s="90" t="s">
        <v>1895</v>
      </c>
      <c r="E49" s="91" t="s">
        <v>256</v>
      </c>
      <c r="F49" s="68">
        <v>3</v>
      </c>
      <c r="G49" s="89"/>
      <c r="H49" s="43">
        <f t="shared" si="0"/>
        <v>0</v>
      </c>
    </row>
    <row r="50" spans="1:8" s="72" customFormat="1" ht="15" customHeight="1">
      <c r="A50" s="88"/>
      <c r="B50" s="131" t="s">
        <v>2505</v>
      </c>
      <c r="C50" s="124"/>
      <c r="D50" s="90"/>
      <c r="E50" s="91"/>
      <c r="F50" s="68"/>
      <c r="G50" s="44"/>
      <c r="H50" s="43">
        <f t="shared" si="0"/>
      </c>
    </row>
    <row r="51" spans="1:8" s="72" customFormat="1" ht="84">
      <c r="A51" s="88">
        <v>1</v>
      </c>
      <c r="B51" s="71" t="s">
        <v>1450</v>
      </c>
      <c r="C51" s="71" t="s">
        <v>1451</v>
      </c>
      <c r="D51" s="90" t="s">
        <v>1896</v>
      </c>
      <c r="E51" s="91" t="s">
        <v>78</v>
      </c>
      <c r="F51" s="68">
        <v>19.5</v>
      </c>
      <c r="G51" s="89"/>
      <c r="H51" s="43">
        <f t="shared" si="0"/>
        <v>0</v>
      </c>
    </row>
    <row r="52" spans="1:8" s="72" customFormat="1" ht="84">
      <c r="A52" s="88">
        <v>2</v>
      </c>
      <c r="B52" s="71" t="s">
        <v>1453</v>
      </c>
      <c r="C52" s="71" t="s">
        <v>1451</v>
      </c>
      <c r="D52" s="90" t="s">
        <v>1897</v>
      </c>
      <c r="E52" s="91" t="s">
        <v>78</v>
      </c>
      <c r="F52" s="68">
        <v>15</v>
      </c>
      <c r="G52" s="89"/>
      <c r="H52" s="43">
        <f t="shared" si="0"/>
        <v>0</v>
      </c>
    </row>
    <row r="53" spans="1:8" s="72" customFormat="1" ht="84">
      <c r="A53" s="88">
        <v>3</v>
      </c>
      <c r="B53" s="71" t="s">
        <v>1455</v>
      </c>
      <c r="C53" s="71" t="s">
        <v>1451</v>
      </c>
      <c r="D53" s="90" t="s">
        <v>1898</v>
      </c>
      <c r="E53" s="91" t="s">
        <v>78</v>
      </c>
      <c r="F53" s="68">
        <v>6</v>
      </c>
      <c r="G53" s="89"/>
      <c r="H53" s="43">
        <f t="shared" si="0"/>
        <v>0</v>
      </c>
    </row>
    <row r="54" spans="1:8" s="72" customFormat="1" ht="84">
      <c r="A54" s="88">
        <v>4</v>
      </c>
      <c r="B54" s="71" t="s">
        <v>1899</v>
      </c>
      <c r="C54" s="71" t="s">
        <v>1451</v>
      </c>
      <c r="D54" s="90" t="s">
        <v>1900</v>
      </c>
      <c r="E54" s="91" t="s">
        <v>78</v>
      </c>
      <c r="F54" s="68">
        <v>7.5</v>
      </c>
      <c r="G54" s="89"/>
      <c r="H54" s="43">
        <f t="shared" si="0"/>
        <v>0</v>
      </c>
    </row>
    <row r="55" spans="1:8" s="72" customFormat="1" ht="60">
      <c r="A55" s="88">
        <v>5</v>
      </c>
      <c r="B55" s="71" t="s">
        <v>803</v>
      </c>
      <c r="C55" s="71" t="s">
        <v>804</v>
      </c>
      <c r="D55" s="90" t="s">
        <v>1901</v>
      </c>
      <c r="E55" s="91" t="s">
        <v>78</v>
      </c>
      <c r="F55" s="68">
        <v>142</v>
      </c>
      <c r="G55" s="89"/>
      <c r="H55" s="43">
        <f t="shared" si="0"/>
        <v>0</v>
      </c>
    </row>
    <row r="56" spans="1:8" s="72" customFormat="1" ht="24">
      <c r="A56" s="88">
        <v>6</v>
      </c>
      <c r="B56" s="71" t="s">
        <v>1534</v>
      </c>
      <c r="C56" s="71" t="s">
        <v>1535</v>
      </c>
      <c r="D56" s="90" t="s">
        <v>1902</v>
      </c>
      <c r="E56" s="91" t="s">
        <v>78</v>
      </c>
      <c r="F56" s="68">
        <v>142</v>
      </c>
      <c r="G56" s="89"/>
      <c r="H56" s="43">
        <f t="shared" si="0"/>
        <v>0</v>
      </c>
    </row>
    <row r="57" spans="1:8" s="72" customFormat="1" ht="24">
      <c r="A57" s="88">
        <v>7</v>
      </c>
      <c r="B57" s="71" t="s">
        <v>1537</v>
      </c>
      <c r="C57" s="71" t="s">
        <v>1535</v>
      </c>
      <c r="D57" s="90" t="s">
        <v>1903</v>
      </c>
      <c r="E57" s="91" t="s">
        <v>78</v>
      </c>
      <c r="F57" s="68">
        <v>19.5</v>
      </c>
      <c r="G57" s="89"/>
      <c r="H57" s="43">
        <f t="shared" si="0"/>
        <v>0</v>
      </c>
    </row>
    <row r="58" spans="1:8" s="72" customFormat="1" ht="24">
      <c r="A58" s="88">
        <v>8</v>
      </c>
      <c r="B58" s="71" t="s">
        <v>1539</v>
      </c>
      <c r="C58" s="71" t="s">
        <v>1535</v>
      </c>
      <c r="D58" s="90" t="s">
        <v>1904</v>
      </c>
      <c r="E58" s="91" t="s">
        <v>78</v>
      </c>
      <c r="F58" s="68">
        <v>15</v>
      </c>
      <c r="G58" s="89"/>
      <c r="H58" s="43">
        <f t="shared" si="0"/>
        <v>0</v>
      </c>
    </row>
    <row r="59" spans="1:8" s="72" customFormat="1" ht="24">
      <c r="A59" s="88">
        <v>9</v>
      </c>
      <c r="B59" s="71" t="s">
        <v>1541</v>
      </c>
      <c r="C59" s="71" t="s">
        <v>1535</v>
      </c>
      <c r="D59" s="90" t="s">
        <v>1905</v>
      </c>
      <c r="E59" s="91" t="s">
        <v>78</v>
      </c>
      <c r="F59" s="68">
        <v>6</v>
      </c>
      <c r="G59" s="89"/>
      <c r="H59" s="43">
        <f t="shared" si="0"/>
        <v>0</v>
      </c>
    </row>
    <row r="60" spans="1:8" s="72" customFormat="1" ht="24">
      <c r="A60" s="88">
        <v>10</v>
      </c>
      <c r="B60" s="71" t="s">
        <v>1543</v>
      </c>
      <c r="C60" s="71" t="s">
        <v>1535</v>
      </c>
      <c r="D60" s="90" t="s">
        <v>1908</v>
      </c>
      <c r="E60" s="91" t="s">
        <v>78</v>
      </c>
      <c r="F60" s="68">
        <v>7.5</v>
      </c>
      <c r="G60" s="89"/>
      <c r="H60" s="43">
        <f t="shared" si="0"/>
        <v>0</v>
      </c>
    </row>
    <row r="61" spans="1:8" s="72" customFormat="1" ht="24">
      <c r="A61" s="88">
        <v>11</v>
      </c>
      <c r="B61" s="71" t="s">
        <v>809</v>
      </c>
      <c r="C61" s="71" t="s">
        <v>810</v>
      </c>
      <c r="D61" s="90" t="s">
        <v>813</v>
      </c>
      <c r="E61" s="91" t="s">
        <v>256</v>
      </c>
      <c r="F61" s="68">
        <v>17</v>
      </c>
      <c r="G61" s="89"/>
      <c r="H61" s="43">
        <f t="shared" si="0"/>
        <v>0</v>
      </c>
    </row>
    <row r="62" spans="1:8" s="72" customFormat="1" ht="24">
      <c r="A62" s="88">
        <v>12</v>
      </c>
      <c r="B62" s="71" t="s">
        <v>882</v>
      </c>
      <c r="C62" s="71" t="s">
        <v>883</v>
      </c>
      <c r="D62" s="90" t="s">
        <v>1906</v>
      </c>
      <c r="E62" s="91" t="s">
        <v>256</v>
      </c>
      <c r="F62" s="68">
        <v>17</v>
      </c>
      <c r="G62" s="89"/>
      <c r="H62" s="43">
        <f t="shared" si="0"/>
        <v>0</v>
      </c>
    </row>
    <row r="63" spans="1:8" s="72" customFormat="1" ht="24">
      <c r="A63" s="88">
        <v>13</v>
      </c>
      <c r="B63" s="71" t="s">
        <v>812</v>
      </c>
      <c r="C63" s="71" t="s">
        <v>810</v>
      </c>
      <c r="D63" s="90" t="s">
        <v>811</v>
      </c>
      <c r="E63" s="91" t="s">
        <v>256</v>
      </c>
      <c r="F63" s="68">
        <v>2</v>
      </c>
      <c r="G63" s="89"/>
      <c r="H63" s="43">
        <f t="shared" si="0"/>
        <v>0</v>
      </c>
    </row>
    <row r="64" spans="1:8" s="72" customFormat="1" ht="24">
      <c r="A64" s="88">
        <v>14</v>
      </c>
      <c r="B64" s="71" t="s">
        <v>822</v>
      </c>
      <c r="C64" s="71" t="s">
        <v>823</v>
      </c>
      <c r="D64" s="90" t="s">
        <v>1907</v>
      </c>
      <c r="E64" s="91" t="s">
        <v>825</v>
      </c>
      <c r="F64" s="68">
        <v>52</v>
      </c>
      <c r="G64" s="89"/>
      <c r="H64" s="43">
        <f t="shared" si="0"/>
        <v>0</v>
      </c>
    </row>
    <row r="65" spans="1:8" s="72" customFormat="1" ht="12">
      <c r="A65" s="88">
        <v>15</v>
      </c>
      <c r="B65" s="71" t="s">
        <v>897</v>
      </c>
      <c r="C65" s="71" t="s">
        <v>898</v>
      </c>
      <c r="D65" s="90" t="s">
        <v>899</v>
      </c>
      <c r="E65" s="91" t="s">
        <v>124</v>
      </c>
      <c r="F65" s="68">
        <v>30.16</v>
      </c>
      <c r="G65" s="89"/>
      <c r="H65" s="43">
        <f t="shared" si="0"/>
        <v>0</v>
      </c>
    </row>
    <row r="66" spans="1:8" s="72" customFormat="1" ht="36">
      <c r="A66" s="88">
        <v>16</v>
      </c>
      <c r="B66" s="71" t="s">
        <v>900</v>
      </c>
      <c r="C66" s="71" t="s">
        <v>901</v>
      </c>
      <c r="D66" s="90" t="s">
        <v>902</v>
      </c>
      <c r="E66" s="91" t="s">
        <v>124</v>
      </c>
      <c r="F66" s="68">
        <v>30.16</v>
      </c>
      <c r="G66" s="89"/>
      <c r="H66" s="43">
        <f t="shared" si="0"/>
        <v>0</v>
      </c>
    </row>
    <row r="67" spans="1:8" ht="30" customHeight="1">
      <c r="A67" s="114" t="s">
        <v>2395</v>
      </c>
      <c r="B67" s="115"/>
      <c r="C67" s="115"/>
      <c r="D67" s="115"/>
      <c r="E67" s="115"/>
      <c r="F67" s="115"/>
      <c r="G67" s="116"/>
      <c r="H67" s="41">
        <f>ROUND(SUM(H5:H66),0)</f>
        <v>0</v>
      </c>
    </row>
  </sheetData>
  <sheetProtection password="C649" sheet="1" formatColumns="0" formatRows="0"/>
  <mergeCells count="6">
    <mergeCell ref="B1:H1"/>
    <mergeCell ref="A67:G67"/>
    <mergeCell ref="A2:H2"/>
    <mergeCell ref="A3:H3"/>
    <mergeCell ref="B5:C5"/>
    <mergeCell ref="B50:C50"/>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6.xml><?xml version="1.0" encoding="utf-8"?>
<worksheet xmlns="http://schemas.openxmlformats.org/spreadsheetml/2006/main" xmlns:r="http://schemas.openxmlformats.org/officeDocument/2006/relationships">
  <sheetPr>
    <tabColor theme="6"/>
  </sheetPr>
  <dimension ref="A1:H251"/>
  <sheetViews>
    <sheetView showZeros="0" tabSelected="1" view="pageBreakPreview" zoomScale="85" zoomScaleSheetLayoutView="85" zoomScalePageLayoutView="0" workbookViewId="0" topLeftCell="A244">
      <selection activeCell="H251" sqref="H251"/>
    </sheetView>
  </sheetViews>
  <sheetFormatPr defaultColWidth="8.00390625" defaultRowHeight="14.25"/>
  <cols>
    <col min="1" max="1" width="4.625" style="84" customWidth="1"/>
    <col min="2" max="2" width="13.75390625" style="20" customWidth="1"/>
    <col min="3" max="3" width="9.25390625" style="21" customWidth="1"/>
    <col min="4" max="4" width="22.625" style="47" customWidth="1"/>
    <col min="5" max="5" width="6.625" style="20" customWidth="1"/>
    <col min="6" max="6" width="7.625" style="70" customWidth="1"/>
    <col min="7" max="7" width="9.625" style="23" customWidth="1"/>
    <col min="8" max="8" width="10.625" style="21" customWidth="1"/>
    <col min="9" max="16384" width="8.00390625" style="20" customWidth="1"/>
  </cols>
  <sheetData>
    <row r="1" spans="1:8" ht="22.5" customHeight="1">
      <c r="A1" s="108" t="s">
        <v>5</v>
      </c>
      <c r="B1" s="108"/>
      <c r="C1" s="108"/>
      <c r="D1" s="108"/>
      <c r="E1" s="108"/>
      <c r="F1" s="108"/>
      <c r="G1" s="108"/>
      <c r="H1" s="108"/>
    </row>
    <row r="2" spans="1:8" ht="22.5" customHeight="1">
      <c r="A2" s="107" t="str">
        <f>'100章'!A2:F2</f>
        <v>国道569曼德拉至大通公路终点主线收费站施工招标MDSG-1标段</v>
      </c>
      <c r="B2" s="107"/>
      <c r="C2" s="107"/>
      <c r="D2" s="107"/>
      <c r="E2" s="107"/>
      <c r="F2" s="107"/>
      <c r="G2" s="107"/>
      <c r="H2" s="107"/>
    </row>
    <row r="3" spans="1:8" ht="30" customHeight="1">
      <c r="A3" s="101" t="s">
        <v>2390</v>
      </c>
      <c r="B3" s="101"/>
      <c r="C3" s="101"/>
      <c r="D3" s="101"/>
      <c r="E3" s="101"/>
      <c r="F3" s="101"/>
      <c r="G3" s="101"/>
      <c r="H3" s="101"/>
    </row>
    <row r="4" spans="1:8" ht="24.75" customHeight="1">
      <c r="A4" s="80" t="s">
        <v>2456</v>
      </c>
      <c r="B4" s="80" t="s">
        <v>2450</v>
      </c>
      <c r="C4" s="80" t="s">
        <v>2451</v>
      </c>
      <c r="D4" s="80" t="s">
        <v>2452</v>
      </c>
      <c r="E4" s="80" t="s">
        <v>2453</v>
      </c>
      <c r="F4" s="82" t="s">
        <v>2454</v>
      </c>
      <c r="G4" s="87" t="s">
        <v>2497</v>
      </c>
      <c r="H4" s="37" t="s">
        <v>2478</v>
      </c>
    </row>
    <row r="5" spans="1:8" ht="24.75" customHeight="1">
      <c r="A5" s="80"/>
      <c r="B5" s="119" t="s">
        <v>2507</v>
      </c>
      <c r="C5" s="120"/>
      <c r="D5" s="80"/>
      <c r="E5" s="80"/>
      <c r="F5" s="82"/>
      <c r="G5" s="87"/>
      <c r="H5" s="43">
        <f>IF(F5="","",ROUND(ROUND(F5,2)*G5,2))</f>
      </c>
    </row>
    <row r="6" spans="1:8" ht="24.75" customHeight="1">
      <c r="A6" s="83"/>
      <c r="B6" s="43" t="s">
        <v>656</v>
      </c>
      <c r="C6" s="43" t="s">
        <v>657</v>
      </c>
      <c r="D6" s="46"/>
      <c r="E6" s="43"/>
      <c r="F6" s="68"/>
      <c r="G6" s="44"/>
      <c r="H6" s="43">
        <f aca="true" t="shared" si="0" ref="H6:H69">IF(F6="","",ROUND(ROUND(F6,2)*G6,2))</f>
      </c>
    </row>
    <row r="7" spans="1:8" ht="34.5">
      <c r="A7" s="83">
        <v>1</v>
      </c>
      <c r="B7" s="43" t="s">
        <v>658</v>
      </c>
      <c r="C7" s="43" t="s">
        <v>659</v>
      </c>
      <c r="D7" s="46" t="s">
        <v>1909</v>
      </c>
      <c r="E7" s="43" t="s">
        <v>59</v>
      </c>
      <c r="F7" s="68">
        <v>1157.43</v>
      </c>
      <c r="G7" s="6"/>
      <c r="H7" s="43">
        <f t="shared" si="0"/>
        <v>0</v>
      </c>
    </row>
    <row r="8" spans="1:8" ht="57">
      <c r="A8" s="83">
        <v>2</v>
      </c>
      <c r="B8" s="43" t="s">
        <v>661</v>
      </c>
      <c r="C8" s="43" t="s">
        <v>662</v>
      </c>
      <c r="D8" s="46" t="s">
        <v>663</v>
      </c>
      <c r="E8" s="43" t="s">
        <v>59</v>
      </c>
      <c r="F8" s="68">
        <v>540.44</v>
      </c>
      <c r="G8" s="6"/>
      <c r="H8" s="43">
        <f t="shared" si="0"/>
        <v>0</v>
      </c>
    </row>
    <row r="9" spans="1:8" ht="57">
      <c r="A9" s="83">
        <v>3</v>
      </c>
      <c r="B9" s="43" t="s">
        <v>664</v>
      </c>
      <c r="C9" s="43" t="s">
        <v>665</v>
      </c>
      <c r="D9" s="46" t="s">
        <v>666</v>
      </c>
      <c r="E9" s="43" t="s">
        <v>59</v>
      </c>
      <c r="F9" s="68">
        <v>249.96</v>
      </c>
      <c r="G9" s="6"/>
      <c r="H9" s="43">
        <f t="shared" si="0"/>
        <v>0</v>
      </c>
    </row>
    <row r="10" spans="1:8" ht="34.5">
      <c r="A10" s="83">
        <v>4</v>
      </c>
      <c r="B10" s="43" t="s">
        <v>669</v>
      </c>
      <c r="C10" s="43" t="s">
        <v>670</v>
      </c>
      <c r="D10" s="46" t="s">
        <v>671</v>
      </c>
      <c r="E10" s="43" t="s">
        <v>59</v>
      </c>
      <c r="F10" s="68">
        <v>907.47</v>
      </c>
      <c r="G10" s="6"/>
      <c r="H10" s="43">
        <f t="shared" si="0"/>
        <v>0</v>
      </c>
    </row>
    <row r="11" spans="1:8" ht="21" customHeight="1">
      <c r="A11" s="83"/>
      <c r="B11" s="43" t="s">
        <v>672</v>
      </c>
      <c r="C11" s="43" t="s">
        <v>673</v>
      </c>
      <c r="D11" s="46"/>
      <c r="E11" s="43"/>
      <c r="F11" s="68"/>
      <c r="G11" s="44"/>
      <c r="H11" s="43">
        <f t="shared" si="0"/>
      </c>
    </row>
    <row r="12" spans="1:8" ht="34.5">
      <c r="A12" s="83">
        <v>5</v>
      </c>
      <c r="B12" s="43" t="s">
        <v>674</v>
      </c>
      <c r="C12" s="43" t="s">
        <v>675</v>
      </c>
      <c r="D12" s="46" t="s">
        <v>676</v>
      </c>
      <c r="E12" s="43" t="s">
        <v>59</v>
      </c>
      <c r="F12" s="68">
        <v>50.45</v>
      </c>
      <c r="G12" s="6"/>
      <c r="H12" s="43">
        <f t="shared" si="0"/>
        <v>0</v>
      </c>
    </row>
    <row r="13" spans="1:8" ht="57">
      <c r="A13" s="83">
        <v>6</v>
      </c>
      <c r="B13" s="43" t="s">
        <v>910</v>
      </c>
      <c r="C13" s="43" t="s">
        <v>911</v>
      </c>
      <c r="D13" s="46" t="s">
        <v>1075</v>
      </c>
      <c r="E13" s="43" t="s">
        <v>59</v>
      </c>
      <c r="F13" s="68">
        <v>40.42</v>
      </c>
      <c r="G13" s="6"/>
      <c r="H13" s="43">
        <f t="shared" si="0"/>
        <v>0</v>
      </c>
    </row>
    <row r="14" spans="1:8" ht="45.75">
      <c r="A14" s="83">
        <v>7</v>
      </c>
      <c r="B14" s="43" t="s">
        <v>677</v>
      </c>
      <c r="C14" s="43" t="s">
        <v>678</v>
      </c>
      <c r="D14" s="46" t="s">
        <v>1910</v>
      </c>
      <c r="E14" s="43" t="s">
        <v>59</v>
      </c>
      <c r="F14" s="68">
        <v>271.4</v>
      </c>
      <c r="G14" s="6"/>
      <c r="H14" s="43">
        <f t="shared" si="0"/>
        <v>0</v>
      </c>
    </row>
    <row r="15" spans="1:8" ht="45.75">
      <c r="A15" s="83">
        <v>8</v>
      </c>
      <c r="B15" s="43" t="s">
        <v>915</v>
      </c>
      <c r="C15" s="43" t="s">
        <v>678</v>
      </c>
      <c r="D15" s="46" t="s">
        <v>679</v>
      </c>
      <c r="E15" s="43" t="s">
        <v>59</v>
      </c>
      <c r="F15" s="68">
        <v>255.83</v>
      </c>
      <c r="G15" s="6"/>
      <c r="H15" s="43">
        <f t="shared" si="0"/>
        <v>0</v>
      </c>
    </row>
    <row r="16" spans="1:8" ht="36">
      <c r="A16" s="83"/>
      <c r="B16" s="43" t="s">
        <v>680</v>
      </c>
      <c r="C16" s="81" t="s">
        <v>2506</v>
      </c>
      <c r="D16" s="46"/>
      <c r="E16" s="43"/>
      <c r="F16" s="68"/>
      <c r="G16" s="44"/>
      <c r="H16" s="43">
        <f t="shared" si="0"/>
      </c>
    </row>
    <row r="17" spans="1:8" ht="22.5">
      <c r="A17" s="83">
        <v>9</v>
      </c>
      <c r="B17" s="43" t="s">
        <v>682</v>
      </c>
      <c r="C17" s="43" t="s">
        <v>98</v>
      </c>
      <c r="D17" s="46" t="s">
        <v>916</v>
      </c>
      <c r="E17" s="43" t="s">
        <v>59</v>
      </c>
      <c r="F17" s="68">
        <v>95</v>
      </c>
      <c r="G17" s="6"/>
      <c r="H17" s="43">
        <f t="shared" si="0"/>
        <v>0</v>
      </c>
    </row>
    <row r="18" spans="1:8" ht="22.5">
      <c r="A18" s="83">
        <v>10</v>
      </c>
      <c r="B18" s="43" t="s">
        <v>1076</v>
      </c>
      <c r="C18" s="43" t="s">
        <v>1077</v>
      </c>
      <c r="D18" s="46" t="s">
        <v>685</v>
      </c>
      <c r="E18" s="43" t="s">
        <v>59</v>
      </c>
      <c r="F18" s="68">
        <v>38.62</v>
      </c>
      <c r="G18" s="6"/>
      <c r="H18" s="43">
        <f t="shared" si="0"/>
        <v>0</v>
      </c>
    </row>
    <row r="19" spans="1:8" ht="22.5">
      <c r="A19" s="83">
        <v>11</v>
      </c>
      <c r="B19" s="43" t="s">
        <v>917</v>
      </c>
      <c r="C19" s="43" t="s">
        <v>918</v>
      </c>
      <c r="D19" s="46" t="s">
        <v>685</v>
      </c>
      <c r="E19" s="43" t="s">
        <v>59</v>
      </c>
      <c r="F19" s="68">
        <v>420.14</v>
      </c>
      <c r="G19" s="6"/>
      <c r="H19" s="43">
        <f t="shared" si="0"/>
        <v>0</v>
      </c>
    </row>
    <row r="20" spans="1:8" ht="22.5">
      <c r="A20" s="83">
        <v>12</v>
      </c>
      <c r="B20" s="43" t="s">
        <v>686</v>
      </c>
      <c r="C20" s="43" t="s">
        <v>687</v>
      </c>
      <c r="D20" s="46" t="s">
        <v>685</v>
      </c>
      <c r="E20" s="43" t="s">
        <v>59</v>
      </c>
      <c r="F20" s="68">
        <v>150.15</v>
      </c>
      <c r="G20" s="6"/>
      <c r="H20" s="43">
        <f t="shared" si="0"/>
        <v>0</v>
      </c>
    </row>
    <row r="21" spans="1:8" ht="22.5">
      <c r="A21" s="83">
        <v>13</v>
      </c>
      <c r="B21" s="43" t="s">
        <v>688</v>
      </c>
      <c r="C21" s="43" t="s">
        <v>1911</v>
      </c>
      <c r="D21" s="46" t="s">
        <v>690</v>
      </c>
      <c r="E21" s="43" t="s">
        <v>59</v>
      </c>
      <c r="F21" s="68">
        <v>65.3</v>
      </c>
      <c r="G21" s="6"/>
      <c r="H21" s="43">
        <f t="shared" si="0"/>
        <v>0</v>
      </c>
    </row>
    <row r="22" spans="1:8" ht="22.5">
      <c r="A22" s="83">
        <v>14</v>
      </c>
      <c r="B22" s="43" t="s">
        <v>691</v>
      </c>
      <c r="C22" s="43" t="s">
        <v>692</v>
      </c>
      <c r="D22" s="46" t="s">
        <v>685</v>
      </c>
      <c r="E22" s="43" t="s">
        <v>59</v>
      </c>
      <c r="F22" s="68">
        <v>24.9</v>
      </c>
      <c r="G22" s="6"/>
      <c r="H22" s="43">
        <f t="shared" si="0"/>
        <v>0</v>
      </c>
    </row>
    <row r="23" spans="1:8" ht="22.5">
      <c r="A23" s="83">
        <v>15</v>
      </c>
      <c r="B23" s="43" t="s">
        <v>693</v>
      </c>
      <c r="C23" s="43" t="s">
        <v>694</v>
      </c>
      <c r="D23" s="46" t="s">
        <v>685</v>
      </c>
      <c r="E23" s="43" t="s">
        <v>59</v>
      </c>
      <c r="F23" s="68">
        <v>224.94</v>
      </c>
      <c r="G23" s="6"/>
      <c r="H23" s="43">
        <f t="shared" si="0"/>
        <v>0</v>
      </c>
    </row>
    <row r="24" spans="1:8" ht="22.5">
      <c r="A24" s="83">
        <v>16</v>
      </c>
      <c r="B24" s="43" t="s">
        <v>695</v>
      </c>
      <c r="C24" s="43" t="s">
        <v>921</v>
      </c>
      <c r="D24" s="46" t="s">
        <v>922</v>
      </c>
      <c r="E24" s="43" t="s">
        <v>59</v>
      </c>
      <c r="F24" s="68">
        <v>14.14</v>
      </c>
      <c r="G24" s="6"/>
      <c r="H24" s="43">
        <f t="shared" si="0"/>
        <v>0</v>
      </c>
    </row>
    <row r="25" spans="1:8" ht="34.5">
      <c r="A25" s="83">
        <v>17</v>
      </c>
      <c r="B25" s="43" t="s">
        <v>1912</v>
      </c>
      <c r="C25" s="43" t="s">
        <v>1913</v>
      </c>
      <c r="D25" s="46" t="s">
        <v>1914</v>
      </c>
      <c r="E25" s="43" t="s">
        <v>59</v>
      </c>
      <c r="F25" s="68">
        <v>0.86</v>
      </c>
      <c r="G25" s="6"/>
      <c r="H25" s="43">
        <f t="shared" si="0"/>
        <v>0</v>
      </c>
    </row>
    <row r="26" spans="1:8" ht="22.5">
      <c r="A26" s="83">
        <v>18</v>
      </c>
      <c r="B26" s="43" t="s">
        <v>925</v>
      </c>
      <c r="C26" s="43" t="s">
        <v>926</v>
      </c>
      <c r="D26" s="46" t="s">
        <v>690</v>
      </c>
      <c r="E26" s="43" t="s">
        <v>59</v>
      </c>
      <c r="F26" s="68">
        <v>21.98</v>
      </c>
      <c r="G26" s="6"/>
      <c r="H26" s="43">
        <f t="shared" si="0"/>
        <v>0</v>
      </c>
    </row>
    <row r="27" spans="1:8" ht="22.5">
      <c r="A27" s="83">
        <v>19</v>
      </c>
      <c r="B27" s="43" t="s">
        <v>697</v>
      </c>
      <c r="C27" s="43" t="s">
        <v>698</v>
      </c>
      <c r="D27" s="46" t="s">
        <v>685</v>
      </c>
      <c r="E27" s="43" t="s">
        <v>59</v>
      </c>
      <c r="F27" s="68">
        <v>208.73</v>
      </c>
      <c r="G27" s="6"/>
      <c r="H27" s="43">
        <f t="shared" si="0"/>
        <v>0</v>
      </c>
    </row>
    <row r="28" spans="1:8" ht="22.5">
      <c r="A28" s="83">
        <v>20</v>
      </c>
      <c r="B28" s="43" t="s">
        <v>699</v>
      </c>
      <c r="C28" s="43" t="s">
        <v>700</v>
      </c>
      <c r="D28" s="46" t="s">
        <v>685</v>
      </c>
      <c r="E28" s="43" t="s">
        <v>59</v>
      </c>
      <c r="F28" s="68">
        <v>52.23</v>
      </c>
      <c r="G28" s="6"/>
      <c r="H28" s="43">
        <f t="shared" si="0"/>
        <v>0</v>
      </c>
    </row>
    <row r="29" spans="1:8" ht="22.5">
      <c r="A29" s="83">
        <v>21</v>
      </c>
      <c r="B29" s="43" t="s">
        <v>701</v>
      </c>
      <c r="C29" s="43" t="s">
        <v>702</v>
      </c>
      <c r="D29" s="46" t="s">
        <v>685</v>
      </c>
      <c r="E29" s="43" t="s">
        <v>59</v>
      </c>
      <c r="F29" s="68">
        <v>0.4</v>
      </c>
      <c r="G29" s="6"/>
      <c r="H29" s="43">
        <f t="shared" si="0"/>
        <v>0</v>
      </c>
    </row>
    <row r="30" spans="1:8" ht="22.5">
      <c r="A30" s="83">
        <v>22</v>
      </c>
      <c r="B30" s="25" t="s">
        <v>1084</v>
      </c>
      <c r="C30" s="29" t="s">
        <v>1085</v>
      </c>
      <c r="D30" s="5" t="s">
        <v>685</v>
      </c>
      <c r="E30" s="25" t="s">
        <v>1</v>
      </c>
      <c r="F30" s="68">
        <v>132.68</v>
      </c>
      <c r="G30" s="6"/>
      <c r="H30" s="43">
        <f t="shared" si="0"/>
        <v>0</v>
      </c>
    </row>
    <row r="31" spans="1:8" ht="72">
      <c r="A31" s="83">
        <v>23</v>
      </c>
      <c r="B31" s="73" t="s">
        <v>703</v>
      </c>
      <c r="C31" s="73" t="s">
        <v>704</v>
      </c>
      <c r="D31" s="53" t="s">
        <v>1915</v>
      </c>
      <c r="E31" s="28" t="s">
        <v>1</v>
      </c>
      <c r="F31" s="68">
        <v>115</v>
      </c>
      <c r="G31" s="6"/>
      <c r="H31" s="43">
        <f t="shared" si="0"/>
        <v>0</v>
      </c>
    </row>
    <row r="32" spans="1:8" ht="96">
      <c r="A32" s="83">
        <v>24</v>
      </c>
      <c r="B32" s="73" t="s">
        <v>706</v>
      </c>
      <c r="C32" s="73" t="s">
        <v>707</v>
      </c>
      <c r="D32" s="53" t="s">
        <v>1087</v>
      </c>
      <c r="E32" s="28" t="s">
        <v>1</v>
      </c>
      <c r="F32" s="68">
        <v>26.02</v>
      </c>
      <c r="G32" s="6"/>
      <c r="H32" s="43">
        <f t="shared" si="0"/>
        <v>0</v>
      </c>
    </row>
    <row r="33" spans="1:8" ht="72">
      <c r="A33" s="83">
        <v>25</v>
      </c>
      <c r="B33" s="73" t="s">
        <v>1088</v>
      </c>
      <c r="C33" s="73" t="s">
        <v>1916</v>
      </c>
      <c r="D33" s="53" t="s">
        <v>1917</v>
      </c>
      <c r="E33" s="28" t="s">
        <v>78</v>
      </c>
      <c r="F33" s="68">
        <v>67</v>
      </c>
      <c r="G33" s="6"/>
      <c r="H33" s="43">
        <f t="shared" si="0"/>
        <v>0</v>
      </c>
    </row>
    <row r="34" spans="1:8" ht="72">
      <c r="A34" s="83">
        <v>26</v>
      </c>
      <c r="B34" s="73" t="s">
        <v>1091</v>
      </c>
      <c r="C34" s="73" t="s">
        <v>1916</v>
      </c>
      <c r="D34" s="53" t="s">
        <v>1918</v>
      </c>
      <c r="E34" s="28" t="s">
        <v>78</v>
      </c>
      <c r="F34" s="68">
        <v>47</v>
      </c>
      <c r="G34" s="6"/>
      <c r="H34" s="43">
        <f t="shared" si="0"/>
        <v>0</v>
      </c>
    </row>
    <row r="35" spans="1:8" ht="72">
      <c r="A35" s="83">
        <v>27</v>
      </c>
      <c r="B35" s="73" t="s">
        <v>1093</v>
      </c>
      <c r="C35" s="73" t="s">
        <v>1916</v>
      </c>
      <c r="D35" s="54" t="s">
        <v>1919</v>
      </c>
      <c r="E35" s="28" t="s">
        <v>78</v>
      </c>
      <c r="F35" s="68">
        <v>93</v>
      </c>
      <c r="G35" s="6"/>
      <c r="H35" s="43">
        <f t="shared" si="0"/>
        <v>0</v>
      </c>
    </row>
    <row r="36" spans="1:8" ht="24">
      <c r="A36" s="83">
        <v>28</v>
      </c>
      <c r="B36" s="73" t="s">
        <v>1920</v>
      </c>
      <c r="C36" s="73" t="s">
        <v>1921</v>
      </c>
      <c r="D36" s="53" t="s">
        <v>916</v>
      </c>
      <c r="E36" s="28" t="s">
        <v>1</v>
      </c>
      <c r="F36" s="68">
        <v>37.74</v>
      </c>
      <c r="G36" s="6"/>
      <c r="H36" s="43">
        <f t="shared" si="0"/>
        <v>0</v>
      </c>
    </row>
    <row r="37" spans="1:8" ht="24">
      <c r="A37" s="83">
        <v>29</v>
      </c>
      <c r="B37" s="73" t="s">
        <v>708</v>
      </c>
      <c r="C37" s="73" t="s">
        <v>709</v>
      </c>
      <c r="D37" s="53" t="s">
        <v>690</v>
      </c>
      <c r="E37" s="28" t="s">
        <v>59</v>
      </c>
      <c r="F37" s="68">
        <v>12.18</v>
      </c>
      <c r="G37" s="6"/>
      <c r="H37" s="43">
        <f t="shared" si="0"/>
        <v>0</v>
      </c>
    </row>
    <row r="38" spans="1:8" ht="24">
      <c r="A38" s="83">
        <v>30</v>
      </c>
      <c r="B38" s="73" t="s">
        <v>1101</v>
      </c>
      <c r="C38" s="73" t="s">
        <v>1922</v>
      </c>
      <c r="D38" s="53" t="s">
        <v>685</v>
      </c>
      <c r="E38" s="28" t="s">
        <v>59</v>
      </c>
      <c r="F38" s="68">
        <v>22.77</v>
      </c>
      <c r="G38" s="6"/>
      <c r="H38" s="43">
        <f t="shared" si="0"/>
        <v>0</v>
      </c>
    </row>
    <row r="39" spans="1:8" ht="36">
      <c r="A39" s="83">
        <v>31</v>
      </c>
      <c r="B39" s="73">
        <v>10515001001</v>
      </c>
      <c r="C39" s="73" t="s">
        <v>711</v>
      </c>
      <c r="D39" s="53" t="s">
        <v>712</v>
      </c>
      <c r="E39" s="28" t="s">
        <v>713</v>
      </c>
      <c r="F39" s="68">
        <v>10.175</v>
      </c>
      <c r="G39" s="6"/>
      <c r="H39" s="43">
        <f t="shared" si="0"/>
        <v>0</v>
      </c>
    </row>
    <row r="40" spans="1:8" ht="36">
      <c r="A40" s="83">
        <v>32</v>
      </c>
      <c r="B40" s="73" t="s">
        <v>714</v>
      </c>
      <c r="C40" s="73" t="s">
        <v>711</v>
      </c>
      <c r="D40" s="54" t="s">
        <v>715</v>
      </c>
      <c r="E40" s="28" t="s">
        <v>713</v>
      </c>
      <c r="F40" s="68">
        <v>48.67</v>
      </c>
      <c r="G40" s="6"/>
      <c r="H40" s="43">
        <f t="shared" si="0"/>
        <v>0</v>
      </c>
    </row>
    <row r="41" spans="1:8" ht="36">
      <c r="A41" s="83">
        <v>33</v>
      </c>
      <c r="B41" s="73" t="s">
        <v>716</v>
      </c>
      <c r="C41" s="73" t="s">
        <v>711</v>
      </c>
      <c r="D41" s="53" t="s">
        <v>717</v>
      </c>
      <c r="E41" s="28" t="s">
        <v>713</v>
      </c>
      <c r="F41" s="68">
        <v>25.453</v>
      </c>
      <c r="G41" s="6"/>
      <c r="H41" s="43">
        <f t="shared" si="0"/>
        <v>0</v>
      </c>
    </row>
    <row r="42" spans="1:8" ht="36">
      <c r="A42" s="83">
        <v>34</v>
      </c>
      <c r="B42" s="73" t="s">
        <v>718</v>
      </c>
      <c r="C42" s="73" t="s">
        <v>711</v>
      </c>
      <c r="D42" s="53" t="s">
        <v>719</v>
      </c>
      <c r="E42" s="28" t="s">
        <v>713</v>
      </c>
      <c r="F42" s="68">
        <v>122.45</v>
      </c>
      <c r="G42" s="6"/>
      <c r="H42" s="43">
        <f t="shared" si="0"/>
        <v>0</v>
      </c>
    </row>
    <row r="43" spans="1:8" ht="36">
      <c r="A43" s="83">
        <v>35</v>
      </c>
      <c r="B43" s="73" t="s">
        <v>720</v>
      </c>
      <c r="C43" s="73" t="s">
        <v>711</v>
      </c>
      <c r="D43" s="53" t="s">
        <v>721</v>
      </c>
      <c r="E43" s="28" t="s">
        <v>713</v>
      </c>
      <c r="F43" s="68">
        <v>29.93</v>
      </c>
      <c r="G43" s="6"/>
      <c r="H43" s="43">
        <f t="shared" si="0"/>
        <v>0</v>
      </c>
    </row>
    <row r="44" spans="1:8" ht="24">
      <c r="A44" s="83">
        <v>36</v>
      </c>
      <c r="B44" s="73" t="s">
        <v>722</v>
      </c>
      <c r="C44" s="73" t="s">
        <v>711</v>
      </c>
      <c r="D44" s="53" t="s">
        <v>723</v>
      </c>
      <c r="E44" s="28" t="s">
        <v>713</v>
      </c>
      <c r="F44" s="68">
        <v>3.745</v>
      </c>
      <c r="G44" s="6"/>
      <c r="H44" s="43">
        <f t="shared" si="0"/>
        <v>0</v>
      </c>
    </row>
    <row r="45" spans="1:8" ht="24">
      <c r="A45" s="83">
        <v>37</v>
      </c>
      <c r="B45" s="73" t="s">
        <v>724</v>
      </c>
      <c r="C45" s="73" t="s">
        <v>725</v>
      </c>
      <c r="D45" s="53" t="s">
        <v>726</v>
      </c>
      <c r="E45" s="28" t="s">
        <v>256</v>
      </c>
      <c r="F45" s="68">
        <v>1803</v>
      </c>
      <c r="G45" s="6"/>
      <c r="H45" s="43">
        <f t="shared" si="0"/>
        <v>0</v>
      </c>
    </row>
    <row r="46" spans="1:8" ht="24">
      <c r="A46" s="83">
        <v>38</v>
      </c>
      <c r="B46" s="73" t="s">
        <v>727</v>
      </c>
      <c r="C46" s="73" t="s">
        <v>725</v>
      </c>
      <c r="D46" s="54" t="s">
        <v>728</v>
      </c>
      <c r="E46" s="28" t="s">
        <v>256</v>
      </c>
      <c r="F46" s="68">
        <v>464</v>
      </c>
      <c r="G46" s="6"/>
      <c r="H46" s="43">
        <f t="shared" si="0"/>
        <v>0</v>
      </c>
    </row>
    <row r="47" spans="1:8" ht="22.5">
      <c r="A47" s="83"/>
      <c r="B47" s="73" t="s">
        <v>729</v>
      </c>
      <c r="C47" s="73" t="s">
        <v>730</v>
      </c>
      <c r="D47" s="53"/>
      <c r="E47" s="28"/>
      <c r="F47" s="68"/>
      <c r="G47" s="44"/>
      <c r="H47" s="43">
        <f t="shared" si="0"/>
      </c>
    </row>
    <row r="48" spans="1:8" ht="60">
      <c r="A48" s="83">
        <v>39</v>
      </c>
      <c r="B48" s="73" t="s">
        <v>731</v>
      </c>
      <c r="C48" s="73" t="s">
        <v>732</v>
      </c>
      <c r="D48" s="53" t="s">
        <v>733</v>
      </c>
      <c r="E48" s="28" t="s">
        <v>713</v>
      </c>
      <c r="F48" s="68">
        <v>0.3</v>
      </c>
      <c r="G48" s="6"/>
      <c r="H48" s="43">
        <f t="shared" si="0"/>
        <v>0</v>
      </c>
    </row>
    <row r="49" spans="1:8" ht="48">
      <c r="A49" s="83">
        <v>40</v>
      </c>
      <c r="B49" s="73" t="s">
        <v>734</v>
      </c>
      <c r="C49" s="73" t="s">
        <v>735</v>
      </c>
      <c r="D49" s="53" t="s">
        <v>1923</v>
      </c>
      <c r="E49" s="28" t="s">
        <v>1</v>
      </c>
      <c r="F49" s="68">
        <v>452.29</v>
      </c>
      <c r="G49" s="6"/>
      <c r="H49" s="43">
        <f t="shared" si="0"/>
        <v>0</v>
      </c>
    </row>
    <row r="50" spans="1:8" ht="72">
      <c r="A50" s="83">
        <v>41</v>
      </c>
      <c r="B50" s="73" t="s">
        <v>1924</v>
      </c>
      <c r="C50" s="73" t="s">
        <v>735</v>
      </c>
      <c r="D50" s="54" t="s">
        <v>1935</v>
      </c>
      <c r="E50" s="28" t="s">
        <v>1</v>
      </c>
      <c r="F50" s="68">
        <v>1347.42</v>
      </c>
      <c r="G50" s="6"/>
      <c r="H50" s="43">
        <f t="shared" si="0"/>
        <v>0</v>
      </c>
    </row>
    <row r="51" spans="1:8" ht="21" customHeight="1">
      <c r="A51" s="83"/>
      <c r="B51" s="73" t="s">
        <v>736</v>
      </c>
      <c r="C51" s="73" t="s">
        <v>737</v>
      </c>
      <c r="D51" s="53"/>
      <c r="E51" s="28"/>
      <c r="F51" s="68"/>
      <c r="G51" s="44"/>
      <c r="H51" s="43">
        <f t="shared" si="0"/>
      </c>
    </row>
    <row r="52" spans="1:8" ht="48">
      <c r="A52" s="83">
        <v>42</v>
      </c>
      <c r="B52" s="73" t="s">
        <v>929</v>
      </c>
      <c r="C52" s="73" t="s">
        <v>930</v>
      </c>
      <c r="D52" s="53" t="s">
        <v>1925</v>
      </c>
      <c r="E52" s="28" t="s">
        <v>741</v>
      </c>
      <c r="F52" s="68">
        <v>52</v>
      </c>
      <c r="G52" s="6"/>
      <c r="H52" s="43">
        <f t="shared" si="0"/>
        <v>0</v>
      </c>
    </row>
    <row r="53" spans="1:8" ht="48">
      <c r="A53" s="83">
        <v>43</v>
      </c>
      <c r="B53" s="73" t="s">
        <v>1926</v>
      </c>
      <c r="C53" s="73" t="s">
        <v>930</v>
      </c>
      <c r="D53" s="53" t="s">
        <v>1927</v>
      </c>
      <c r="E53" s="28" t="s">
        <v>741</v>
      </c>
      <c r="F53" s="68">
        <v>1</v>
      </c>
      <c r="G53" s="6"/>
      <c r="H53" s="43">
        <f t="shared" si="0"/>
        <v>0</v>
      </c>
    </row>
    <row r="54" spans="1:8" ht="48">
      <c r="A54" s="83">
        <v>44</v>
      </c>
      <c r="B54" s="73" t="s">
        <v>1928</v>
      </c>
      <c r="C54" s="73" t="s">
        <v>930</v>
      </c>
      <c r="D54" s="54" t="s">
        <v>1929</v>
      </c>
      <c r="E54" s="28" t="s">
        <v>741</v>
      </c>
      <c r="F54" s="68">
        <v>1</v>
      </c>
      <c r="G54" s="6"/>
      <c r="H54" s="43">
        <f t="shared" si="0"/>
        <v>0</v>
      </c>
    </row>
    <row r="55" spans="1:8" ht="72">
      <c r="A55" s="83">
        <v>45</v>
      </c>
      <c r="B55" s="73" t="s">
        <v>927</v>
      </c>
      <c r="C55" s="73" t="s">
        <v>928</v>
      </c>
      <c r="D55" s="53" t="s">
        <v>1930</v>
      </c>
      <c r="E55" s="28" t="s">
        <v>741</v>
      </c>
      <c r="F55" s="68">
        <v>4</v>
      </c>
      <c r="G55" s="6"/>
      <c r="H55" s="43">
        <f t="shared" si="0"/>
        <v>0</v>
      </c>
    </row>
    <row r="56" spans="1:8" ht="60">
      <c r="A56" s="83">
        <v>46</v>
      </c>
      <c r="B56" s="73" t="s">
        <v>932</v>
      </c>
      <c r="C56" s="73" t="s">
        <v>928</v>
      </c>
      <c r="D56" s="53" t="s">
        <v>1931</v>
      </c>
      <c r="E56" s="28" t="s">
        <v>741</v>
      </c>
      <c r="F56" s="68">
        <v>51</v>
      </c>
      <c r="G56" s="6"/>
      <c r="H56" s="43">
        <f t="shared" si="0"/>
        <v>0</v>
      </c>
    </row>
    <row r="57" spans="1:8" ht="60">
      <c r="A57" s="83">
        <v>47</v>
      </c>
      <c r="B57" s="73" t="s">
        <v>1932</v>
      </c>
      <c r="C57" s="73" t="s">
        <v>928</v>
      </c>
      <c r="D57" s="53" t="s">
        <v>1933</v>
      </c>
      <c r="E57" s="28" t="s">
        <v>741</v>
      </c>
      <c r="F57" s="68">
        <v>2</v>
      </c>
      <c r="G57" s="6"/>
      <c r="H57" s="43">
        <f t="shared" si="0"/>
        <v>0</v>
      </c>
    </row>
    <row r="58" spans="1:8" ht="48">
      <c r="A58" s="83">
        <v>48</v>
      </c>
      <c r="B58" s="73" t="s">
        <v>1118</v>
      </c>
      <c r="C58" s="73" t="s">
        <v>1119</v>
      </c>
      <c r="D58" s="54" t="s">
        <v>1934</v>
      </c>
      <c r="E58" s="28" t="s">
        <v>741</v>
      </c>
      <c r="F58" s="68">
        <v>8</v>
      </c>
      <c r="G58" s="6"/>
      <c r="H58" s="43">
        <f t="shared" si="0"/>
        <v>0</v>
      </c>
    </row>
    <row r="59" spans="1:8" ht="36">
      <c r="A59" s="83">
        <v>49</v>
      </c>
      <c r="B59" s="73" t="s">
        <v>1124</v>
      </c>
      <c r="C59" s="73" t="s">
        <v>1125</v>
      </c>
      <c r="D59" s="54" t="s">
        <v>1940</v>
      </c>
      <c r="E59" s="28" t="s">
        <v>741</v>
      </c>
      <c r="F59" s="68">
        <v>2</v>
      </c>
      <c r="G59" s="6"/>
      <c r="H59" s="43">
        <f t="shared" si="0"/>
        <v>0</v>
      </c>
    </row>
    <row r="60" spans="1:8" ht="60">
      <c r="A60" s="83">
        <v>50</v>
      </c>
      <c r="B60" s="73" t="s">
        <v>742</v>
      </c>
      <c r="C60" s="73" t="s">
        <v>1936</v>
      </c>
      <c r="D60" s="53" t="s">
        <v>1937</v>
      </c>
      <c r="E60" s="28" t="s">
        <v>1</v>
      </c>
      <c r="F60" s="68">
        <v>379.08</v>
      </c>
      <c r="G60" s="6"/>
      <c r="H60" s="43">
        <f t="shared" si="0"/>
        <v>0</v>
      </c>
    </row>
    <row r="61" spans="1:8" ht="22.5">
      <c r="A61" s="83"/>
      <c r="B61" s="73" t="s">
        <v>745</v>
      </c>
      <c r="C61" s="73" t="s">
        <v>746</v>
      </c>
      <c r="D61" s="53"/>
      <c r="E61" s="28"/>
      <c r="F61" s="68"/>
      <c r="G61" s="44"/>
      <c r="H61" s="43">
        <f t="shared" si="0"/>
      </c>
    </row>
    <row r="62" spans="1:8" ht="96">
      <c r="A62" s="83">
        <v>51</v>
      </c>
      <c r="B62" s="73" t="s">
        <v>747</v>
      </c>
      <c r="C62" s="73" t="s">
        <v>748</v>
      </c>
      <c r="D62" s="54" t="s">
        <v>1938</v>
      </c>
      <c r="E62" s="28" t="s">
        <v>1</v>
      </c>
      <c r="F62" s="68">
        <v>195.24</v>
      </c>
      <c r="G62" s="6"/>
      <c r="H62" s="43">
        <f t="shared" si="0"/>
        <v>0</v>
      </c>
    </row>
    <row r="63" spans="1:8" ht="132">
      <c r="A63" s="83">
        <v>52</v>
      </c>
      <c r="B63" s="73" t="s">
        <v>750</v>
      </c>
      <c r="C63" s="73" t="s">
        <v>751</v>
      </c>
      <c r="D63" s="53" t="s">
        <v>1939</v>
      </c>
      <c r="E63" s="28" t="s">
        <v>1</v>
      </c>
      <c r="F63" s="68">
        <v>752.82</v>
      </c>
      <c r="G63" s="6"/>
      <c r="H63" s="43">
        <f t="shared" si="0"/>
        <v>0</v>
      </c>
    </row>
    <row r="64" spans="1:8" ht="132">
      <c r="A64" s="83">
        <v>53</v>
      </c>
      <c r="B64" s="73" t="s">
        <v>752</v>
      </c>
      <c r="C64" s="73" t="s">
        <v>751</v>
      </c>
      <c r="D64" s="54" t="s">
        <v>1955</v>
      </c>
      <c r="E64" s="28" t="s">
        <v>1</v>
      </c>
      <c r="F64" s="68">
        <v>195.36</v>
      </c>
      <c r="G64" s="6"/>
      <c r="H64" s="43">
        <f t="shared" si="0"/>
        <v>0</v>
      </c>
    </row>
    <row r="65" spans="1:8" ht="36">
      <c r="A65" s="83">
        <v>54</v>
      </c>
      <c r="B65" s="73" t="s">
        <v>756</v>
      </c>
      <c r="C65" s="73" t="s">
        <v>757</v>
      </c>
      <c r="D65" s="53" t="s">
        <v>758</v>
      </c>
      <c r="E65" s="28" t="s">
        <v>256</v>
      </c>
      <c r="F65" s="68">
        <v>8</v>
      </c>
      <c r="G65" s="6"/>
      <c r="H65" s="43">
        <f t="shared" si="0"/>
        <v>0</v>
      </c>
    </row>
    <row r="66" spans="1:8" ht="36">
      <c r="A66" s="83">
        <v>55</v>
      </c>
      <c r="B66" s="73" t="s">
        <v>1941</v>
      </c>
      <c r="C66" s="73" t="s">
        <v>1942</v>
      </c>
      <c r="D66" s="53" t="s">
        <v>1943</v>
      </c>
      <c r="E66" s="28" t="s">
        <v>78</v>
      </c>
      <c r="F66" s="68">
        <v>13.1</v>
      </c>
      <c r="G66" s="6"/>
      <c r="H66" s="43">
        <f t="shared" si="0"/>
        <v>0</v>
      </c>
    </row>
    <row r="67" spans="1:8" ht="48">
      <c r="A67" s="83">
        <v>56</v>
      </c>
      <c r="B67" s="73" t="s">
        <v>944</v>
      </c>
      <c r="C67" s="73" t="s">
        <v>945</v>
      </c>
      <c r="D67" s="53" t="s">
        <v>1944</v>
      </c>
      <c r="E67" s="28" t="s">
        <v>1</v>
      </c>
      <c r="F67" s="68">
        <v>1370.14</v>
      </c>
      <c r="G67" s="6"/>
      <c r="H67" s="43">
        <f t="shared" si="0"/>
        <v>0</v>
      </c>
    </row>
    <row r="68" spans="1:8" ht="60">
      <c r="A68" s="83">
        <v>57</v>
      </c>
      <c r="B68" s="73" t="s">
        <v>1945</v>
      </c>
      <c r="C68" s="73" t="s">
        <v>945</v>
      </c>
      <c r="D68" s="53" t="s">
        <v>1946</v>
      </c>
      <c r="E68" s="28" t="s">
        <v>1</v>
      </c>
      <c r="F68" s="68">
        <v>212.8</v>
      </c>
      <c r="G68" s="6"/>
      <c r="H68" s="43">
        <f t="shared" si="0"/>
        <v>0</v>
      </c>
    </row>
    <row r="69" spans="1:8" ht="48">
      <c r="A69" s="83">
        <v>58</v>
      </c>
      <c r="B69" s="73" t="s">
        <v>759</v>
      </c>
      <c r="C69" s="73" t="s">
        <v>760</v>
      </c>
      <c r="D69" s="53" t="s">
        <v>761</v>
      </c>
      <c r="E69" s="28" t="s">
        <v>1</v>
      </c>
      <c r="F69" s="68">
        <v>35.66</v>
      </c>
      <c r="G69" s="6"/>
      <c r="H69" s="43">
        <f t="shared" si="0"/>
        <v>0</v>
      </c>
    </row>
    <row r="70" spans="1:8" ht="36">
      <c r="A70" s="83">
        <v>59</v>
      </c>
      <c r="B70" s="73" t="s">
        <v>1142</v>
      </c>
      <c r="C70" s="73" t="s">
        <v>760</v>
      </c>
      <c r="D70" s="53" t="s">
        <v>1947</v>
      </c>
      <c r="E70" s="28" t="s">
        <v>1</v>
      </c>
      <c r="F70" s="68">
        <v>496.8</v>
      </c>
      <c r="G70" s="6"/>
      <c r="H70" s="43">
        <f aca="true" t="shared" si="1" ref="H70:H133">IF(F70="","",ROUND(ROUND(F70,2)*G70,2))</f>
        <v>0</v>
      </c>
    </row>
    <row r="71" spans="1:8" ht="36">
      <c r="A71" s="83">
        <v>60</v>
      </c>
      <c r="B71" s="73" t="s">
        <v>1948</v>
      </c>
      <c r="C71" s="73" t="s">
        <v>1949</v>
      </c>
      <c r="D71" s="53" t="s">
        <v>1950</v>
      </c>
      <c r="E71" s="28" t="s">
        <v>78</v>
      </c>
      <c r="F71" s="68">
        <v>26.4</v>
      </c>
      <c r="G71" s="6"/>
      <c r="H71" s="43">
        <f t="shared" si="1"/>
        <v>0</v>
      </c>
    </row>
    <row r="72" spans="1:8" ht="36">
      <c r="A72" s="83">
        <v>61</v>
      </c>
      <c r="B72" s="73" t="s">
        <v>1951</v>
      </c>
      <c r="C72" s="73" t="s">
        <v>1949</v>
      </c>
      <c r="D72" s="53" t="s">
        <v>1952</v>
      </c>
      <c r="E72" s="28" t="s">
        <v>78</v>
      </c>
      <c r="F72" s="68">
        <v>39.6</v>
      </c>
      <c r="G72" s="6"/>
      <c r="H72" s="43">
        <f t="shared" si="1"/>
        <v>0</v>
      </c>
    </row>
    <row r="73" spans="1:8" ht="48">
      <c r="A73" s="83">
        <v>62</v>
      </c>
      <c r="B73" s="73" t="s">
        <v>947</v>
      </c>
      <c r="C73" s="73" t="s">
        <v>948</v>
      </c>
      <c r="D73" s="53" t="s">
        <v>1953</v>
      </c>
      <c r="E73" s="28" t="s">
        <v>1</v>
      </c>
      <c r="F73" s="68">
        <v>518.92</v>
      </c>
      <c r="G73" s="6"/>
      <c r="H73" s="43">
        <f t="shared" si="1"/>
        <v>0</v>
      </c>
    </row>
    <row r="74" spans="1:8" ht="48">
      <c r="A74" s="83">
        <v>63</v>
      </c>
      <c r="B74" s="73" t="s">
        <v>1954</v>
      </c>
      <c r="C74" s="73" t="s">
        <v>948</v>
      </c>
      <c r="D74" s="54" t="s">
        <v>1968</v>
      </c>
      <c r="E74" s="28" t="s">
        <v>1</v>
      </c>
      <c r="F74" s="68">
        <v>236.26</v>
      </c>
      <c r="G74" s="6"/>
      <c r="H74" s="43">
        <f t="shared" si="1"/>
        <v>0</v>
      </c>
    </row>
    <row r="75" spans="1:8" ht="36">
      <c r="A75" s="83">
        <v>64</v>
      </c>
      <c r="B75" s="73" t="s">
        <v>1151</v>
      </c>
      <c r="C75" s="73" t="s">
        <v>1152</v>
      </c>
      <c r="D75" s="53" t="s">
        <v>1956</v>
      </c>
      <c r="E75" s="28" t="s">
        <v>1</v>
      </c>
      <c r="F75" s="68">
        <v>206.9</v>
      </c>
      <c r="G75" s="6"/>
      <c r="H75" s="43">
        <f t="shared" si="1"/>
        <v>0</v>
      </c>
    </row>
    <row r="76" spans="1:8" ht="36">
      <c r="A76" s="83">
        <v>65</v>
      </c>
      <c r="B76" s="73" t="s">
        <v>1957</v>
      </c>
      <c r="C76" s="73" t="s">
        <v>1958</v>
      </c>
      <c r="D76" s="53" t="s">
        <v>1959</v>
      </c>
      <c r="E76" s="28" t="s">
        <v>78</v>
      </c>
      <c r="F76" s="68">
        <v>2.4</v>
      </c>
      <c r="G76" s="6"/>
      <c r="H76" s="43">
        <f t="shared" si="1"/>
        <v>0</v>
      </c>
    </row>
    <row r="77" spans="1:8" ht="12">
      <c r="A77" s="83">
        <v>66</v>
      </c>
      <c r="B77" s="73" t="s">
        <v>1960</v>
      </c>
      <c r="C77" s="73" t="s">
        <v>1961</v>
      </c>
      <c r="D77" s="53" t="s">
        <v>1962</v>
      </c>
      <c r="E77" s="28" t="s">
        <v>78</v>
      </c>
      <c r="F77" s="68">
        <v>9.6</v>
      </c>
      <c r="G77" s="6"/>
      <c r="H77" s="43">
        <f t="shared" si="1"/>
        <v>0</v>
      </c>
    </row>
    <row r="78" spans="1:8" ht="22.5">
      <c r="A78" s="83"/>
      <c r="B78" s="73" t="s">
        <v>762</v>
      </c>
      <c r="C78" s="73" t="s">
        <v>763</v>
      </c>
      <c r="D78" s="53"/>
      <c r="E78" s="28"/>
      <c r="F78" s="68"/>
      <c r="G78" s="44"/>
      <c r="H78" s="43">
        <f t="shared" si="1"/>
      </c>
    </row>
    <row r="79" spans="1:8" ht="60">
      <c r="A79" s="83">
        <v>67</v>
      </c>
      <c r="B79" s="73" t="s">
        <v>764</v>
      </c>
      <c r="C79" s="73" t="s">
        <v>765</v>
      </c>
      <c r="D79" s="53" t="s">
        <v>1963</v>
      </c>
      <c r="E79" s="28" t="s">
        <v>1</v>
      </c>
      <c r="F79" s="68">
        <v>3.5</v>
      </c>
      <c r="G79" s="6"/>
      <c r="H79" s="43">
        <f t="shared" si="1"/>
        <v>0</v>
      </c>
    </row>
    <row r="80" spans="1:8" ht="48">
      <c r="A80" s="83">
        <v>68</v>
      </c>
      <c r="B80" s="73" t="s">
        <v>767</v>
      </c>
      <c r="C80" s="73" t="s">
        <v>765</v>
      </c>
      <c r="D80" s="54" t="s">
        <v>1964</v>
      </c>
      <c r="E80" s="28" t="s">
        <v>1</v>
      </c>
      <c r="F80" s="68">
        <v>646.59</v>
      </c>
      <c r="G80" s="6"/>
      <c r="H80" s="43">
        <f t="shared" si="1"/>
        <v>0</v>
      </c>
    </row>
    <row r="81" spans="1:8" ht="48">
      <c r="A81" s="83">
        <v>69</v>
      </c>
      <c r="B81" s="73" t="s">
        <v>1965</v>
      </c>
      <c r="C81" s="73" t="s">
        <v>1966</v>
      </c>
      <c r="D81" s="53" t="s">
        <v>1967</v>
      </c>
      <c r="E81" s="28" t="s">
        <v>1</v>
      </c>
      <c r="F81" s="68">
        <v>172.64</v>
      </c>
      <c r="G81" s="6"/>
      <c r="H81" s="43">
        <f t="shared" si="1"/>
        <v>0</v>
      </c>
    </row>
    <row r="82" spans="1:8" ht="60">
      <c r="A82" s="83">
        <v>70</v>
      </c>
      <c r="B82" s="73" t="s">
        <v>1156</v>
      </c>
      <c r="C82" s="73" t="s">
        <v>765</v>
      </c>
      <c r="D82" s="53" t="s">
        <v>768</v>
      </c>
      <c r="E82" s="28" t="s">
        <v>1</v>
      </c>
      <c r="F82" s="68">
        <v>84.55</v>
      </c>
      <c r="G82" s="6"/>
      <c r="H82" s="43">
        <f t="shared" si="1"/>
        <v>0</v>
      </c>
    </row>
    <row r="83" spans="1:8" ht="84">
      <c r="A83" s="83">
        <v>71</v>
      </c>
      <c r="B83" s="73" t="s">
        <v>951</v>
      </c>
      <c r="C83" s="73" t="s">
        <v>952</v>
      </c>
      <c r="D83" s="54" t="s">
        <v>1971</v>
      </c>
      <c r="E83" s="28" t="s">
        <v>1</v>
      </c>
      <c r="F83" s="68">
        <v>2065.25</v>
      </c>
      <c r="G83" s="6"/>
      <c r="H83" s="43">
        <f t="shared" si="1"/>
        <v>0</v>
      </c>
    </row>
    <row r="84" spans="1:8" ht="48">
      <c r="A84" s="83">
        <v>72</v>
      </c>
      <c r="B84" s="73" t="s">
        <v>1158</v>
      </c>
      <c r="C84" s="73" t="s">
        <v>952</v>
      </c>
      <c r="D84" s="54" t="s">
        <v>1969</v>
      </c>
      <c r="E84" s="28" t="s">
        <v>1</v>
      </c>
      <c r="F84" s="68">
        <v>94.44</v>
      </c>
      <c r="G84" s="6"/>
      <c r="H84" s="43">
        <f t="shared" si="1"/>
        <v>0</v>
      </c>
    </row>
    <row r="85" spans="1:8" ht="22.5">
      <c r="A85" s="83"/>
      <c r="B85" s="73" t="s">
        <v>769</v>
      </c>
      <c r="C85" s="73" t="s">
        <v>770</v>
      </c>
      <c r="D85" s="53"/>
      <c r="E85" s="28"/>
      <c r="F85" s="68"/>
      <c r="G85" s="44"/>
      <c r="H85" s="43">
        <f t="shared" si="1"/>
      </c>
    </row>
    <row r="86" spans="1:8" ht="180">
      <c r="A86" s="83">
        <v>73</v>
      </c>
      <c r="B86" s="73" t="s">
        <v>954</v>
      </c>
      <c r="C86" s="73" t="s">
        <v>955</v>
      </c>
      <c r="D86" s="53" t="s">
        <v>1970</v>
      </c>
      <c r="E86" s="28" t="s">
        <v>1</v>
      </c>
      <c r="F86" s="68">
        <v>93.07</v>
      </c>
      <c r="G86" s="6"/>
      <c r="H86" s="43">
        <f t="shared" si="1"/>
        <v>0</v>
      </c>
    </row>
    <row r="87" spans="1:8" ht="180">
      <c r="A87" s="83">
        <v>74</v>
      </c>
      <c r="B87" s="73" t="s">
        <v>957</v>
      </c>
      <c r="C87" s="73" t="s">
        <v>955</v>
      </c>
      <c r="D87" s="54" t="s">
        <v>1975</v>
      </c>
      <c r="E87" s="28" t="s">
        <v>1</v>
      </c>
      <c r="F87" s="68">
        <v>154.49</v>
      </c>
      <c r="G87" s="6"/>
      <c r="H87" s="43">
        <f t="shared" si="1"/>
        <v>0</v>
      </c>
    </row>
    <row r="88" spans="1:8" ht="204">
      <c r="A88" s="83">
        <v>75</v>
      </c>
      <c r="B88" s="73" t="s">
        <v>1972</v>
      </c>
      <c r="C88" s="73" t="s">
        <v>955</v>
      </c>
      <c r="D88" s="53" t="s">
        <v>1973</v>
      </c>
      <c r="E88" s="28" t="s">
        <v>1</v>
      </c>
      <c r="F88" s="68">
        <v>444.54</v>
      </c>
      <c r="G88" s="6"/>
      <c r="H88" s="43">
        <f t="shared" si="1"/>
        <v>0</v>
      </c>
    </row>
    <row r="89" spans="1:8" ht="180">
      <c r="A89" s="83">
        <v>76</v>
      </c>
      <c r="B89" s="73" t="s">
        <v>1974</v>
      </c>
      <c r="C89" s="73" t="s">
        <v>955</v>
      </c>
      <c r="D89" s="54" t="s">
        <v>1981</v>
      </c>
      <c r="E89" s="28" t="s">
        <v>1</v>
      </c>
      <c r="F89" s="68">
        <v>99.44</v>
      </c>
      <c r="G89" s="6"/>
      <c r="H89" s="43">
        <f t="shared" si="1"/>
        <v>0</v>
      </c>
    </row>
    <row r="90" spans="1:8" ht="168">
      <c r="A90" s="83">
        <v>77</v>
      </c>
      <c r="B90" s="73" t="s">
        <v>1976</v>
      </c>
      <c r="C90" s="73" t="s">
        <v>955</v>
      </c>
      <c r="D90" s="53" t="s">
        <v>1977</v>
      </c>
      <c r="E90" s="28" t="s">
        <v>1</v>
      </c>
      <c r="F90" s="68">
        <v>1207.14</v>
      </c>
      <c r="G90" s="6"/>
      <c r="H90" s="43">
        <f t="shared" si="1"/>
        <v>0</v>
      </c>
    </row>
    <row r="91" spans="1:8" ht="108">
      <c r="A91" s="83">
        <v>78</v>
      </c>
      <c r="B91" s="73" t="s">
        <v>958</v>
      </c>
      <c r="C91" s="73" t="s">
        <v>959</v>
      </c>
      <c r="D91" s="53" t="s">
        <v>1978</v>
      </c>
      <c r="E91" s="28" t="s">
        <v>1</v>
      </c>
      <c r="F91" s="68">
        <v>248.19</v>
      </c>
      <c r="G91" s="6"/>
      <c r="H91" s="43">
        <f t="shared" si="1"/>
        <v>0</v>
      </c>
    </row>
    <row r="92" spans="1:8" ht="156">
      <c r="A92" s="83">
        <v>79</v>
      </c>
      <c r="B92" s="73" t="s">
        <v>1979</v>
      </c>
      <c r="C92" s="73" t="s">
        <v>1980</v>
      </c>
      <c r="D92" s="54" t="s">
        <v>1988</v>
      </c>
      <c r="E92" s="28" t="s">
        <v>1</v>
      </c>
      <c r="F92" s="68">
        <v>132.68</v>
      </c>
      <c r="G92" s="6"/>
      <c r="H92" s="43">
        <f t="shared" si="1"/>
        <v>0</v>
      </c>
    </row>
    <row r="93" spans="1:8" ht="132">
      <c r="A93" s="83">
        <v>80</v>
      </c>
      <c r="B93" s="73" t="s">
        <v>1982</v>
      </c>
      <c r="C93" s="73" t="s">
        <v>1983</v>
      </c>
      <c r="D93" s="53" t="s">
        <v>1984</v>
      </c>
      <c r="E93" s="28" t="s">
        <v>1</v>
      </c>
      <c r="F93" s="68">
        <v>37.74</v>
      </c>
      <c r="G93" s="6"/>
      <c r="H93" s="43">
        <f t="shared" si="1"/>
        <v>0</v>
      </c>
    </row>
    <row r="94" spans="1:8" ht="34.5">
      <c r="A94" s="83"/>
      <c r="B94" s="73" t="s">
        <v>777</v>
      </c>
      <c r="C94" s="73" t="s">
        <v>778</v>
      </c>
      <c r="D94" s="53"/>
      <c r="E94" s="28"/>
      <c r="F94" s="68"/>
      <c r="G94" s="44"/>
      <c r="H94" s="43">
        <f t="shared" si="1"/>
      </c>
    </row>
    <row r="95" spans="1:8" ht="108">
      <c r="A95" s="83">
        <v>81</v>
      </c>
      <c r="B95" s="73" t="s">
        <v>779</v>
      </c>
      <c r="C95" s="73" t="s">
        <v>780</v>
      </c>
      <c r="D95" s="53" t="s">
        <v>1985</v>
      </c>
      <c r="E95" s="28" t="s">
        <v>1</v>
      </c>
      <c r="F95" s="68">
        <v>4265.21</v>
      </c>
      <c r="G95" s="6"/>
      <c r="H95" s="43">
        <f t="shared" si="1"/>
        <v>0</v>
      </c>
    </row>
    <row r="96" spans="1:8" ht="84">
      <c r="A96" s="83">
        <v>82</v>
      </c>
      <c r="B96" s="73" t="s">
        <v>1986</v>
      </c>
      <c r="C96" s="73" t="s">
        <v>1987</v>
      </c>
      <c r="D96" s="54" t="s">
        <v>1993</v>
      </c>
      <c r="E96" s="28" t="s">
        <v>1</v>
      </c>
      <c r="F96" s="68">
        <v>26.93</v>
      </c>
      <c r="G96" s="6"/>
      <c r="H96" s="43">
        <f t="shared" si="1"/>
        <v>0</v>
      </c>
    </row>
    <row r="97" spans="1:8" ht="228">
      <c r="A97" s="83">
        <v>83</v>
      </c>
      <c r="B97" s="73" t="s">
        <v>784</v>
      </c>
      <c r="C97" s="73" t="s">
        <v>785</v>
      </c>
      <c r="D97" s="53" t="s">
        <v>1989</v>
      </c>
      <c r="E97" s="28" t="s">
        <v>1</v>
      </c>
      <c r="F97" s="68">
        <v>1392.08</v>
      </c>
      <c r="G97" s="6"/>
      <c r="H97" s="43">
        <f t="shared" si="1"/>
        <v>0</v>
      </c>
    </row>
    <row r="98" spans="1:8" ht="180">
      <c r="A98" s="83">
        <v>84</v>
      </c>
      <c r="B98" s="73" t="s">
        <v>966</v>
      </c>
      <c r="C98" s="73" t="s">
        <v>785</v>
      </c>
      <c r="D98" s="53" t="s">
        <v>1990</v>
      </c>
      <c r="E98" s="28" t="s">
        <v>1</v>
      </c>
      <c r="F98" s="68">
        <v>201.15</v>
      </c>
      <c r="G98" s="6"/>
      <c r="H98" s="43">
        <f t="shared" si="1"/>
        <v>0</v>
      </c>
    </row>
    <row r="99" spans="1:8" ht="48">
      <c r="A99" s="83">
        <v>85</v>
      </c>
      <c r="B99" s="73" t="s">
        <v>1991</v>
      </c>
      <c r="C99" s="73" t="s">
        <v>1992</v>
      </c>
      <c r="D99" s="54" t="s">
        <v>1998</v>
      </c>
      <c r="E99" s="28" t="s">
        <v>1</v>
      </c>
      <c r="F99" s="68">
        <v>26.7</v>
      </c>
      <c r="G99" s="6"/>
      <c r="H99" s="43">
        <f t="shared" si="1"/>
        <v>0</v>
      </c>
    </row>
    <row r="100" spans="1:8" ht="21" customHeight="1">
      <c r="A100" s="83"/>
      <c r="B100" s="73" t="s">
        <v>976</v>
      </c>
      <c r="C100" s="73" t="s">
        <v>977</v>
      </c>
      <c r="D100" s="53"/>
      <c r="E100" s="28"/>
      <c r="F100" s="68"/>
      <c r="G100" s="44"/>
      <c r="H100" s="43">
        <f t="shared" si="1"/>
      </c>
    </row>
    <row r="101" spans="1:8" ht="156">
      <c r="A101" s="83">
        <v>86</v>
      </c>
      <c r="B101" s="73" t="s">
        <v>978</v>
      </c>
      <c r="C101" s="73" t="s">
        <v>979</v>
      </c>
      <c r="D101" s="53" t="s">
        <v>1994</v>
      </c>
      <c r="E101" s="28" t="s">
        <v>1</v>
      </c>
      <c r="F101" s="68">
        <v>199.97</v>
      </c>
      <c r="G101" s="6"/>
      <c r="H101" s="43">
        <f t="shared" si="1"/>
        <v>0</v>
      </c>
    </row>
    <row r="102" spans="1:8" ht="156">
      <c r="A102" s="83">
        <v>87</v>
      </c>
      <c r="B102" s="73" t="s">
        <v>1995</v>
      </c>
      <c r="C102" s="73" t="s">
        <v>979</v>
      </c>
      <c r="D102" s="53" t="s">
        <v>1996</v>
      </c>
      <c r="E102" s="28" t="s">
        <v>1</v>
      </c>
      <c r="F102" s="68">
        <v>1598.18</v>
      </c>
      <c r="G102" s="6"/>
      <c r="H102" s="43">
        <f t="shared" si="1"/>
        <v>0</v>
      </c>
    </row>
    <row r="103" spans="1:8" ht="22.5">
      <c r="A103" s="83"/>
      <c r="B103" s="73" t="s">
        <v>787</v>
      </c>
      <c r="C103" s="73" t="s">
        <v>788</v>
      </c>
      <c r="D103" s="53"/>
      <c r="E103" s="28"/>
      <c r="F103" s="68"/>
      <c r="G103" s="44"/>
      <c r="H103" s="43">
        <f t="shared" si="1"/>
      </c>
    </row>
    <row r="104" spans="1:8" ht="96">
      <c r="A104" s="83">
        <v>88</v>
      </c>
      <c r="B104" s="73" t="s">
        <v>789</v>
      </c>
      <c r="C104" s="73" t="s">
        <v>790</v>
      </c>
      <c r="D104" s="54" t="s">
        <v>2003</v>
      </c>
      <c r="E104" s="28" t="s">
        <v>1</v>
      </c>
      <c r="F104" s="68">
        <v>324.02</v>
      </c>
      <c r="G104" s="6"/>
      <c r="H104" s="43">
        <f t="shared" si="1"/>
        <v>0</v>
      </c>
    </row>
    <row r="105" spans="1:8" ht="60">
      <c r="A105" s="83">
        <v>89</v>
      </c>
      <c r="B105" s="73" t="s">
        <v>792</v>
      </c>
      <c r="C105" s="73" t="s">
        <v>790</v>
      </c>
      <c r="D105" s="53" t="s">
        <v>1999</v>
      </c>
      <c r="E105" s="28" t="s">
        <v>1</v>
      </c>
      <c r="F105" s="68">
        <v>4265.21</v>
      </c>
      <c r="G105" s="6"/>
      <c r="H105" s="43">
        <f t="shared" si="1"/>
        <v>0</v>
      </c>
    </row>
    <row r="106" spans="1:8" ht="24">
      <c r="A106" s="83">
        <v>90</v>
      </c>
      <c r="B106" s="73" t="s">
        <v>982</v>
      </c>
      <c r="C106" s="73" t="s">
        <v>790</v>
      </c>
      <c r="D106" s="53" t="s">
        <v>1181</v>
      </c>
      <c r="E106" s="28" t="s">
        <v>1</v>
      </c>
      <c r="F106" s="68">
        <v>2159.69</v>
      </c>
      <c r="G106" s="6"/>
      <c r="H106" s="43">
        <f t="shared" si="1"/>
        <v>0</v>
      </c>
    </row>
    <row r="107" spans="1:8" ht="48">
      <c r="A107" s="83">
        <v>91</v>
      </c>
      <c r="B107" s="73" t="s">
        <v>794</v>
      </c>
      <c r="C107" s="73" t="s">
        <v>798</v>
      </c>
      <c r="D107" s="53" t="s">
        <v>2000</v>
      </c>
      <c r="E107" s="28" t="s">
        <v>1</v>
      </c>
      <c r="F107" s="68">
        <v>91.2</v>
      </c>
      <c r="G107" s="6"/>
      <c r="H107" s="43">
        <f t="shared" si="1"/>
        <v>0</v>
      </c>
    </row>
    <row r="108" spans="1:8" ht="22.5">
      <c r="A108" s="83"/>
      <c r="B108" s="73" t="s">
        <v>1185</v>
      </c>
      <c r="C108" s="73" t="s">
        <v>1186</v>
      </c>
      <c r="D108" s="53"/>
      <c r="E108" s="28"/>
      <c r="F108" s="68"/>
      <c r="G108" s="44"/>
      <c r="H108" s="43">
        <f t="shared" si="1"/>
      </c>
    </row>
    <row r="109" spans="1:8" ht="60">
      <c r="A109" s="83">
        <v>92</v>
      </c>
      <c r="B109" s="73" t="s">
        <v>1190</v>
      </c>
      <c r="C109" s="73" t="s">
        <v>1191</v>
      </c>
      <c r="D109" s="53" t="s">
        <v>2001</v>
      </c>
      <c r="E109" s="28" t="s">
        <v>78</v>
      </c>
      <c r="F109" s="68">
        <v>28</v>
      </c>
      <c r="G109" s="6"/>
      <c r="H109" s="43">
        <f t="shared" si="1"/>
        <v>0</v>
      </c>
    </row>
    <row r="110" spans="1:8" ht="72">
      <c r="A110" s="83">
        <v>93</v>
      </c>
      <c r="B110" s="73" t="s">
        <v>2002</v>
      </c>
      <c r="C110" s="73" t="s">
        <v>1191</v>
      </c>
      <c r="D110" s="53" t="s">
        <v>1192</v>
      </c>
      <c r="E110" s="28" t="s">
        <v>78</v>
      </c>
      <c r="F110" s="68">
        <v>36.88</v>
      </c>
      <c r="G110" s="6"/>
      <c r="H110" s="43">
        <f t="shared" si="1"/>
        <v>0</v>
      </c>
    </row>
    <row r="111" spans="1:8" ht="36">
      <c r="A111" s="83">
        <v>94</v>
      </c>
      <c r="B111" s="73" t="s">
        <v>1193</v>
      </c>
      <c r="C111" s="73" t="s">
        <v>1194</v>
      </c>
      <c r="D111" s="54" t="s">
        <v>2011</v>
      </c>
      <c r="E111" s="28" t="s">
        <v>1</v>
      </c>
      <c r="F111" s="68">
        <v>65.52</v>
      </c>
      <c r="G111" s="6"/>
      <c r="H111" s="43">
        <f t="shared" si="1"/>
        <v>0</v>
      </c>
    </row>
    <row r="112" spans="1:8" ht="36">
      <c r="A112" s="83">
        <v>95</v>
      </c>
      <c r="B112" s="73" t="s">
        <v>1187</v>
      </c>
      <c r="C112" s="73" t="s">
        <v>2004</v>
      </c>
      <c r="D112" s="53" t="s">
        <v>2005</v>
      </c>
      <c r="E112" s="28" t="s">
        <v>125</v>
      </c>
      <c r="F112" s="68">
        <v>51</v>
      </c>
      <c r="G112" s="6"/>
      <c r="H112" s="43">
        <f t="shared" si="1"/>
        <v>0</v>
      </c>
    </row>
    <row r="113" spans="1:8" ht="21" customHeight="1">
      <c r="A113" s="83"/>
      <c r="B113" s="73"/>
      <c r="C113" s="73" t="s">
        <v>800</v>
      </c>
      <c r="D113" s="53"/>
      <c r="E113" s="28"/>
      <c r="F113" s="68"/>
      <c r="G113" s="44"/>
      <c r="H113" s="43">
        <f t="shared" si="1"/>
      </c>
    </row>
    <row r="114" spans="1:8" ht="24">
      <c r="A114" s="83">
        <v>96</v>
      </c>
      <c r="B114" s="73" t="s">
        <v>801</v>
      </c>
      <c r="C114" s="73" t="s">
        <v>984</v>
      </c>
      <c r="D114" s="53" t="s">
        <v>2006</v>
      </c>
      <c r="E114" s="28" t="s">
        <v>986</v>
      </c>
      <c r="F114" s="68">
        <v>52</v>
      </c>
      <c r="G114" s="6"/>
      <c r="H114" s="43">
        <f t="shared" si="1"/>
        <v>0</v>
      </c>
    </row>
    <row r="115" spans="1:8" ht="60">
      <c r="A115" s="83">
        <v>97</v>
      </c>
      <c r="B115" s="73" t="s">
        <v>2007</v>
      </c>
      <c r="C115" s="73" t="s">
        <v>802</v>
      </c>
      <c r="D115" s="53" t="s">
        <v>2008</v>
      </c>
      <c r="E115" s="28" t="s">
        <v>1</v>
      </c>
      <c r="F115" s="68">
        <v>0.64</v>
      </c>
      <c r="G115" s="6"/>
      <c r="H115" s="43">
        <f t="shared" si="1"/>
        <v>0</v>
      </c>
    </row>
    <row r="116" spans="1:8" ht="15" customHeight="1">
      <c r="A116" s="83"/>
      <c r="B116" s="125" t="s">
        <v>2012</v>
      </c>
      <c r="C116" s="113"/>
      <c r="D116" s="53"/>
      <c r="E116" s="28"/>
      <c r="F116" s="68"/>
      <c r="G116" s="44"/>
      <c r="H116" s="43">
        <f t="shared" si="1"/>
      </c>
    </row>
    <row r="117" spans="1:8" ht="84">
      <c r="A117" s="83">
        <v>1</v>
      </c>
      <c r="B117" s="73" t="s">
        <v>1450</v>
      </c>
      <c r="C117" s="73" t="s">
        <v>1451</v>
      </c>
      <c r="D117" s="53" t="s">
        <v>2013</v>
      </c>
      <c r="E117" s="28" t="s">
        <v>78</v>
      </c>
      <c r="F117" s="68">
        <v>38.2</v>
      </c>
      <c r="G117" s="6"/>
      <c r="H117" s="43">
        <f t="shared" si="1"/>
        <v>0</v>
      </c>
    </row>
    <row r="118" spans="1:8" ht="84">
      <c r="A118" s="83">
        <v>2</v>
      </c>
      <c r="B118" s="73" t="s">
        <v>1453</v>
      </c>
      <c r="C118" s="73" t="s">
        <v>1451</v>
      </c>
      <c r="D118" s="53" t="s">
        <v>2014</v>
      </c>
      <c r="E118" s="28" t="s">
        <v>78</v>
      </c>
      <c r="F118" s="68">
        <v>12.4</v>
      </c>
      <c r="G118" s="6"/>
      <c r="H118" s="43">
        <f t="shared" si="1"/>
        <v>0</v>
      </c>
    </row>
    <row r="119" spans="1:8" ht="84">
      <c r="A119" s="83">
        <v>3</v>
      </c>
      <c r="B119" s="73" t="s">
        <v>1455</v>
      </c>
      <c r="C119" s="73" t="s">
        <v>1451</v>
      </c>
      <c r="D119" s="53" t="s">
        <v>2015</v>
      </c>
      <c r="E119" s="28" t="s">
        <v>78</v>
      </c>
      <c r="F119" s="68">
        <v>8.3</v>
      </c>
      <c r="G119" s="6"/>
      <c r="H119" s="43">
        <f t="shared" si="1"/>
        <v>0</v>
      </c>
    </row>
    <row r="120" spans="1:8" ht="84">
      <c r="A120" s="83">
        <v>4</v>
      </c>
      <c r="B120" s="73" t="s">
        <v>1899</v>
      </c>
      <c r="C120" s="73" t="s">
        <v>1451</v>
      </c>
      <c r="D120" s="53" t="s">
        <v>2016</v>
      </c>
      <c r="E120" s="28" t="s">
        <v>78</v>
      </c>
      <c r="F120" s="68">
        <v>157.2</v>
      </c>
      <c r="G120" s="6"/>
      <c r="H120" s="43">
        <f t="shared" si="1"/>
        <v>0</v>
      </c>
    </row>
    <row r="121" spans="1:8" ht="84">
      <c r="A121" s="83">
        <v>5</v>
      </c>
      <c r="B121" s="73" t="s">
        <v>2017</v>
      </c>
      <c r="C121" s="73" t="s">
        <v>1451</v>
      </c>
      <c r="D121" s="53" t="s">
        <v>2018</v>
      </c>
      <c r="E121" s="28" t="s">
        <v>78</v>
      </c>
      <c r="F121" s="68">
        <v>36</v>
      </c>
      <c r="G121" s="6"/>
      <c r="H121" s="43">
        <f t="shared" si="1"/>
        <v>0</v>
      </c>
    </row>
    <row r="122" spans="1:8" ht="84">
      <c r="A122" s="83">
        <v>6</v>
      </c>
      <c r="B122" s="73" t="s">
        <v>803</v>
      </c>
      <c r="C122" s="73" t="s">
        <v>804</v>
      </c>
      <c r="D122" s="53" t="s">
        <v>805</v>
      </c>
      <c r="E122" s="28" t="s">
        <v>78</v>
      </c>
      <c r="F122" s="68">
        <v>176.4</v>
      </c>
      <c r="G122" s="6"/>
      <c r="H122" s="43">
        <f t="shared" si="1"/>
        <v>0</v>
      </c>
    </row>
    <row r="123" spans="1:8" ht="84">
      <c r="A123" s="83">
        <v>7</v>
      </c>
      <c r="B123" s="73" t="s">
        <v>989</v>
      </c>
      <c r="C123" s="73" t="s">
        <v>804</v>
      </c>
      <c r="D123" s="53" t="s">
        <v>1198</v>
      </c>
      <c r="E123" s="28" t="s">
        <v>78</v>
      </c>
      <c r="F123" s="68">
        <v>200.3</v>
      </c>
      <c r="G123" s="6"/>
      <c r="H123" s="43">
        <f t="shared" si="1"/>
        <v>0</v>
      </c>
    </row>
    <row r="124" spans="1:8" ht="84">
      <c r="A124" s="83">
        <v>8</v>
      </c>
      <c r="B124" s="73" t="s">
        <v>991</v>
      </c>
      <c r="C124" s="73" t="s">
        <v>804</v>
      </c>
      <c r="D124" s="53" t="s">
        <v>2019</v>
      </c>
      <c r="E124" s="28" t="s">
        <v>78</v>
      </c>
      <c r="F124" s="68">
        <v>82.5</v>
      </c>
      <c r="G124" s="6"/>
      <c r="H124" s="43">
        <f t="shared" si="1"/>
        <v>0</v>
      </c>
    </row>
    <row r="125" spans="1:8" ht="72">
      <c r="A125" s="83">
        <v>9</v>
      </c>
      <c r="B125" s="73" t="s">
        <v>873</v>
      </c>
      <c r="C125" s="73" t="s">
        <v>874</v>
      </c>
      <c r="D125" s="54" t="s">
        <v>2020</v>
      </c>
      <c r="E125" s="28" t="s">
        <v>78</v>
      </c>
      <c r="F125" s="68">
        <v>346.8</v>
      </c>
      <c r="G125" s="6"/>
      <c r="H125" s="43">
        <f t="shared" si="1"/>
        <v>0</v>
      </c>
    </row>
    <row r="126" spans="1:8" ht="60">
      <c r="A126" s="83">
        <v>10</v>
      </c>
      <c r="B126" s="73" t="s">
        <v>806</v>
      </c>
      <c r="C126" s="73" t="s">
        <v>807</v>
      </c>
      <c r="D126" s="53" t="s">
        <v>1200</v>
      </c>
      <c r="E126" s="28" t="s">
        <v>78</v>
      </c>
      <c r="F126" s="68">
        <v>167.4</v>
      </c>
      <c r="G126" s="6"/>
      <c r="H126" s="43">
        <f t="shared" si="1"/>
        <v>0</v>
      </c>
    </row>
    <row r="127" spans="1:8" ht="60">
      <c r="A127" s="83">
        <v>11</v>
      </c>
      <c r="B127" s="73" t="s">
        <v>1201</v>
      </c>
      <c r="C127" s="73" t="s">
        <v>807</v>
      </c>
      <c r="D127" s="53" t="s">
        <v>2021</v>
      </c>
      <c r="E127" s="28" t="s">
        <v>78</v>
      </c>
      <c r="F127" s="68">
        <v>21.4</v>
      </c>
      <c r="G127" s="6"/>
      <c r="H127" s="43">
        <f t="shared" si="1"/>
        <v>0</v>
      </c>
    </row>
    <row r="128" spans="1:8" ht="60">
      <c r="A128" s="83">
        <v>12</v>
      </c>
      <c r="B128" s="73" t="s">
        <v>2022</v>
      </c>
      <c r="C128" s="73" t="s">
        <v>807</v>
      </c>
      <c r="D128" s="53" t="s">
        <v>2023</v>
      </c>
      <c r="E128" s="28" t="s">
        <v>78</v>
      </c>
      <c r="F128" s="68">
        <v>153</v>
      </c>
      <c r="G128" s="6"/>
      <c r="H128" s="43">
        <f t="shared" si="1"/>
        <v>0</v>
      </c>
    </row>
    <row r="129" spans="1:8" ht="60">
      <c r="A129" s="83">
        <v>13</v>
      </c>
      <c r="B129" s="73" t="s">
        <v>2024</v>
      </c>
      <c r="C129" s="73" t="s">
        <v>807</v>
      </c>
      <c r="D129" s="53" t="s">
        <v>808</v>
      </c>
      <c r="E129" s="28" t="s">
        <v>78</v>
      </c>
      <c r="F129" s="68">
        <v>16.5</v>
      </c>
      <c r="G129" s="6"/>
      <c r="H129" s="43">
        <f t="shared" si="1"/>
        <v>0</v>
      </c>
    </row>
    <row r="130" spans="1:8" ht="24">
      <c r="A130" s="83">
        <v>14</v>
      </c>
      <c r="B130" s="73" t="s">
        <v>809</v>
      </c>
      <c r="C130" s="73" t="s">
        <v>810</v>
      </c>
      <c r="D130" s="53" t="s">
        <v>811</v>
      </c>
      <c r="E130" s="28" t="s">
        <v>256</v>
      </c>
      <c r="F130" s="68">
        <v>2</v>
      </c>
      <c r="G130" s="6"/>
      <c r="H130" s="43">
        <f t="shared" si="1"/>
        <v>0</v>
      </c>
    </row>
    <row r="131" spans="1:8" ht="24">
      <c r="A131" s="83">
        <v>15</v>
      </c>
      <c r="B131" s="73" t="s">
        <v>812</v>
      </c>
      <c r="C131" s="73" t="s">
        <v>810</v>
      </c>
      <c r="D131" s="53" t="s">
        <v>813</v>
      </c>
      <c r="E131" s="28" t="s">
        <v>256</v>
      </c>
      <c r="F131" s="68">
        <v>27</v>
      </c>
      <c r="G131" s="6"/>
      <c r="H131" s="43">
        <f t="shared" si="1"/>
        <v>0</v>
      </c>
    </row>
    <row r="132" spans="1:8" ht="24">
      <c r="A132" s="83">
        <v>16</v>
      </c>
      <c r="B132" s="73" t="s">
        <v>814</v>
      </c>
      <c r="C132" s="73" t="s">
        <v>815</v>
      </c>
      <c r="D132" s="54" t="s">
        <v>2037</v>
      </c>
      <c r="E132" s="28" t="s">
        <v>256</v>
      </c>
      <c r="F132" s="68">
        <v>3</v>
      </c>
      <c r="G132" s="6"/>
      <c r="H132" s="43">
        <f t="shared" si="1"/>
        <v>0</v>
      </c>
    </row>
    <row r="133" spans="1:8" ht="24">
      <c r="A133" s="83">
        <v>17</v>
      </c>
      <c r="B133" s="73" t="s">
        <v>817</v>
      </c>
      <c r="C133" s="73" t="s">
        <v>815</v>
      </c>
      <c r="D133" s="53" t="s">
        <v>2025</v>
      </c>
      <c r="E133" s="28" t="s">
        <v>256</v>
      </c>
      <c r="F133" s="68">
        <v>13</v>
      </c>
      <c r="G133" s="6"/>
      <c r="H133" s="43">
        <f t="shared" si="1"/>
        <v>0</v>
      </c>
    </row>
    <row r="134" spans="1:8" ht="24">
      <c r="A134" s="83">
        <v>18</v>
      </c>
      <c r="B134" s="73" t="s">
        <v>882</v>
      </c>
      <c r="C134" s="73" t="s">
        <v>883</v>
      </c>
      <c r="D134" s="53" t="s">
        <v>2026</v>
      </c>
      <c r="E134" s="28" t="s">
        <v>256</v>
      </c>
      <c r="F134" s="68">
        <v>52</v>
      </c>
      <c r="G134" s="6"/>
      <c r="H134" s="43">
        <f aca="true" t="shared" si="2" ref="H134:H197">IF(F134="","",ROUND(ROUND(F134,2)*G134,2))</f>
        <v>0</v>
      </c>
    </row>
    <row r="135" spans="1:8" ht="24">
      <c r="A135" s="83">
        <v>19</v>
      </c>
      <c r="B135" s="73" t="s">
        <v>885</v>
      </c>
      <c r="C135" s="73" t="s">
        <v>883</v>
      </c>
      <c r="D135" s="53" t="s">
        <v>2027</v>
      </c>
      <c r="E135" s="28" t="s">
        <v>256</v>
      </c>
      <c r="F135" s="68">
        <v>52</v>
      </c>
      <c r="G135" s="6"/>
      <c r="H135" s="43">
        <f t="shared" si="2"/>
        <v>0</v>
      </c>
    </row>
    <row r="136" spans="1:8" ht="24">
      <c r="A136" s="83">
        <v>20</v>
      </c>
      <c r="B136" s="73" t="s">
        <v>2028</v>
      </c>
      <c r="C136" s="73" t="s">
        <v>810</v>
      </c>
      <c r="D136" s="53" t="s">
        <v>2029</v>
      </c>
      <c r="E136" s="28" t="s">
        <v>256</v>
      </c>
      <c r="F136" s="68">
        <v>62</v>
      </c>
      <c r="G136" s="6"/>
      <c r="H136" s="43">
        <f t="shared" si="2"/>
        <v>0</v>
      </c>
    </row>
    <row r="137" spans="1:8" ht="24">
      <c r="A137" s="83">
        <v>21</v>
      </c>
      <c r="B137" s="73" t="s">
        <v>998</v>
      </c>
      <c r="C137" s="73" t="s">
        <v>999</v>
      </c>
      <c r="D137" s="53" t="s">
        <v>1000</v>
      </c>
      <c r="E137" s="28" t="s">
        <v>997</v>
      </c>
      <c r="F137" s="68">
        <v>3</v>
      </c>
      <c r="G137" s="6"/>
      <c r="H137" s="43">
        <f t="shared" si="2"/>
        <v>0</v>
      </c>
    </row>
    <row r="138" spans="1:8" ht="24">
      <c r="A138" s="83">
        <v>22</v>
      </c>
      <c r="B138" s="73" t="s">
        <v>1206</v>
      </c>
      <c r="C138" s="73" t="s">
        <v>1207</v>
      </c>
      <c r="D138" s="54" t="s">
        <v>1208</v>
      </c>
      <c r="E138" s="28" t="s">
        <v>997</v>
      </c>
      <c r="F138" s="68">
        <v>52</v>
      </c>
      <c r="G138" s="6"/>
      <c r="H138" s="43">
        <f t="shared" si="2"/>
        <v>0</v>
      </c>
    </row>
    <row r="139" spans="1:8" ht="24">
      <c r="A139" s="83">
        <v>23</v>
      </c>
      <c r="B139" s="73" t="s">
        <v>994</v>
      </c>
      <c r="C139" s="73" t="s">
        <v>995</v>
      </c>
      <c r="D139" s="53" t="s">
        <v>996</v>
      </c>
      <c r="E139" s="28" t="s">
        <v>997</v>
      </c>
      <c r="F139" s="68">
        <v>57</v>
      </c>
      <c r="G139" s="6"/>
      <c r="H139" s="43">
        <f t="shared" si="2"/>
        <v>0</v>
      </c>
    </row>
    <row r="140" spans="1:8" ht="24">
      <c r="A140" s="83">
        <v>24</v>
      </c>
      <c r="B140" s="73" t="s">
        <v>2030</v>
      </c>
      <c r="C140" s="73" t="s">
        <v>995</v>
      </c>
      <c r="D140" s="53" t="s">
        <v>2031</v>
      </c>
      <c r="E140" s="28" t="s">
        <v>997</v>
      </c>
      <c r="F140" s="68">
        <v>1</v>
      </c>
      <c r="G140" s="6"/>
      <c r="H140" s="43">
        <f t="shared" si="2"/>
        <v>0</v>
      </c>
    </row>
    <row r="141" spans="1:8" ht="24">
      <c r="A141" s="83">
        <v>25</v>
      </c>
      <c r="B141" s="73" t="s">
        <v>2032</v>
      </c>
      <c r="C141" s="73" t="s">
        <v>2033</v>
      </c>
      <c r="D141" s="53" t="s">
        <v>2034</v>
      </c>
      <c r="E141" s="28" t="s">
        <v>997</v>
      </c>
      <c r="F141" s="68">
        <v>1</v>
      </c>
      <c r="G141" s="6"/>
      <c r="H141" s="43">
        <f t="shared" si="2"/>
        <v>0</v>
      </c>
    </row>
    <row r="142" spans="1:8" ht="24">
      <c r="A142" s="83">
        <v>26</v>
      </c>
      <c r="B142" s="73" t="s">
        <v>1385</v>
      </c>
      <c r="C142" s="73" t="s">
        <v>815</v>
      </c>
      <c r="D142" s="53" t="s">
        <v>2035</v>
      </c>
      <c r="E142" s="28" t="s">
        <v>256</v>
      </c>
      <c r="F142" s="68">
        <v>1</v>
      </c>
      <c r="G142" s="6"/>
      <c r="H142" s="43">
        <f t="shared" si="2"/>
        <v>0</v>
      </c>
    </row>
    <row r="143" spans="1:8" ht="24">
      <c r="A143" s="83">
        <v>27</v>
      </c>
      <c r="B143" s="73" t="s">
        <v>1387</v>
      </c>
      <c r="C143" s="73" t="s">
        <v>815</v>
      </c>
      <c r="D143" s="53" t="s">
        <v>1386</v>
      </c>
      <c r="E143" s="28" t="s">
        <v>256</v>
      </c>
      <c r="F143" s="68">
        <v>1</v>
      </c>
      <c r="G143" s="6"/>
      <c r="H143" s="43">
        <f t="shared" si="2"/>
        <v>0</v>
      </c>
    </row>
    <row r="144" spans="1:8" ht="24">
      <c r="A144" s="83">
        <v>28</v>
      </c>
      <c r="B144" s="73" t="s">
        <v>887</v>
      </c>
      <c r="C144" s="73" t="s">
        <v>883</v>
      </c>
      <c r="D144" s="53" t="s">
        <v>1205</v>
      </c>
      <c r="E144" s="28" t="s">
        <v>256</v>
      </c>
      <c r="F144" s="68">
        <v>1</v>
      </c>
      <c r="G144" s="6"/>
      <c r="H144" s="43">
        <f t="shared" si="2"/>
        <v>0</v>
      </c>
    </row>
    <row r="145" spans="1:8" ht="22.5">
      <c r="A145" s="83">
        <v>29</v>
      </c>
      <c r="B145" s="73" t="s">
        <v>1202</v>
      </c>
      <c r="C145" s="73" t="s">
        <v>1203</v>
      </c>
      <c r="D145" s="53" t="s">
        <v>1204</v>
      </c>
      <c r="E145" s="28" t="s">
        <v>335</v>
      </c>
      <c r="F145" s="68">
        <v>3</v>
      </c>
      <c r="G145" s="6"/>
      <c r="H145" s="43">
        <f t="shared" si="2"/>
        <v>0</v>
      </c>
    </row>
    <row r="146" spans="1:8" ht="12">
      <c r="A146" s="83">
        <v>30</v>
      </c>
      <c r="B146" s="73" t="s">
        <v>819</v>
      </c>
      <c r="C146" s="73" t="s">
        <v>820</v>
      </c>
      <c r="D146" s="53" t="s">
        <v>2036</v>
      </c>
      <c r="E146" s="28" t="s">
        <v>256</v>
      </c>
      <c r="F146" s="68">
        <v>1</v>
      </c>
      <c r="G146" s="6"/>
      <c r="H146" s="43">
        <f t="shared" si="2"/>
        <v>0</v>
      </c>
    </row>
    <row r="147" spans="1:8" ht="24">
      <c r="A147" s="83">
        <v>31</v>
      </c>
      <c r="B147" s="73" t="s">
        <v>822</v>
      </c>
      <c r="C147" s="73" t="s">
        <v>823</v>
      </c>
      <c r="D147" s="53" t="s">
        <v>824</v>
      </c>
      <c r="E147" s="28" t="s">
        <v>825</v>
      </c>
      <c r="F147" s="68">
        <v>32</v>
      </c>
      <c r="G147" s="6"/>
      <c r="H147" s="43">
        <f t="shared" si="2"/>
        <v>0</v>
      </c>
    </row>
    <row r="148" spans="1:8" ht="12">
      <c r="A148" s="83">
        <v>32</v>
      </c>
      <c r="B148" s="73" t="s">
        <v>897</v>
      </c>
      <c r="C148" s="73" t="s">
        <v>898</v>
      </c>
      <c r="D148" s="53" t="s">
        <v>899</v>
      </c>
      <c r="E148" s="28" t="s">
        <v>124</v>
      </c>
      <c r="F148" s="68">
        <v>158.403</v>
      </c>
      <c r="G148" s="6"/>
      <c r="H148" s="43">
        <f t="shared" si="2"/>
        <v>0</v>
      </c>
    </row>
    <row r="149" spans="1:8" ht="36">
      <c r="A149" s="83">
        <v>33</v>
      </c>
      <c r="B149" s="73" t="s">
        <v>900</v>
      </c>
      <c r="C149" s="73" t="s">
        <v>901</v>
      </c>
      <c r="D149" s="67" t="s">
        <v>2385</v>
      </c>
      <c r="E149" s="28" t="s">
        <v>124</v>
      </c>
      <c r="F149" s="68">
        <v>158.403</v>
      </c>
      <c r="G149" s="6"/>
      <c r="H149" s="43">
        <f t="shared" si="2"/>
        <v>0</v>
      </c>
    </row>
    <row r="150" spans="1:8" ht="15" customHeight="1">
      <c r="A150" s="83"/>
      <c r="B150" s="112" t="s">
        <v>2508</v>
      </c>
      <c r="C150" s="113"/>
      <c r="D150" s="53"/>
      <c r="E150" s="28"/>
      <c r="F150" s="68"/>
      <c r="G150" s="44"/>
      <c r="H150" s="43">
        <f t="shared" si="2"/>
      </c>
    </row>
    <row r="151" spans="1:8" ht="48">
      <c r="A151" s="83">
        <v>1</v>
      </c>
      <c r="B151" s="73" t="s">
        <v>826</v>
      </c>
      <c r="C151" s="73" t="s">
        <v>827</v>
      </c>
      <c r="D151" s="53" t="s">
        <v>2038</v>
      </c>
      <c r="E151" s="28" t="s">
        <v>335</v>
      </c>
      <c r="F151" s="68">
        <v>1</v>
      </c>
      <c r="G151" s="6"/>
      <c r="H151" s="43">
        <f t="shared" si="2"/>
        <v>0</v>
      </c>
    </row>
    <row r="152" spans="1:8" ht="48">
      <c r="A152" s="83">
        <v>2</v>
      </c>
      <c r="B152" s="73" t="s">
        <v>1258</v>
      </c>
      <c r="C152" s="73" t="s">
        <v>827</v>
      </c>
      <c r="D152" s="53" t="s">
        <v>2039</v>
      </c>
      <c r="E152" s="28" t="s">
        <v>335</v>
      </c>
      <c r="F152" s="68">
        <v>52</v>
      </c>
      <c r="G152" s="6"/>
      <c r="H152" s="43">
        <f t="shared" si="2"/>
        <v>0</v>
      </c>
    </row>
    <row r="153" spans="1:8" ht="48">
      <c r="A153" s="83">
        <v>3</v>
      </c>
      <c r="B153" s="73" t="s">
        <v>1260</v>
      </c>
      <c r="C153" s="73" t="s">
        <v>827</v>
      </c>
      <c r="D153" s="53" t="s">
        <v>2040</v>
      </c>
      <c r="E153" s="28" t="s">
        <v>335</v>
      </c>
      <c r="F153" s="68">
        <v>3</v>
      </c>
      <c r="G153" s="6"/>
      <c r="H153" s="43">
        <f t="shared" si="2"/>
        <v>0</v>
      </c>
    </row>
    <row r="154" spans="1:8" ht="48">
      <c r="A154" s="83">
        <v>4</v>
      </c>
      <c r="B154" s="73" t="s">
        <v>2041</v>
      </c>
      <c r="C154" s="73" t="s">
        <v>827</v>
      </c>
      <c r="D154" s="53" t="s">
        <v>2042</v>
      </c>
      <c r="E154" s="28" t="s">
        <v>335</v>
      </c>
      <c r="F154" s="68">
        <v>1</v>
      </c>
      <c r="G154" s="6"/>
      <c r="H154" s="43">
        <f t="shared" si="2"/>
        <v>0</v>
      </c>
    </row>
    <row r="155" spans="1:8" ht="48">
      <c r="A155" s="83">
        <v>5</v>
      </c>
      <c r="B155" s="73" t="s">
        <v>2043</v>
      </c>
      <c r="C155" s="73" t="s">
        <v>827</v>
      </c>
      <c r="D155" s="53" t="s">
        <v>2044</v>
      </c>
      <c r="E155" s="28" t="s">
        <v>335</v>
      </c>
      <c r="F155" s="68">
        <v>1</v>
      </c>
      <c r="G155" s="6"/>
      <c r="H155" s="43">
        <f t="shared" si="2"/>
        <v>0</v>
      </c>
    </row>
    <row r="156" spans="1:8" ht="48">
      <c r="A156" s="83">
        <v>6</v>
      </c>
      <c r="B156" s="73" t="s">
        <v>2045</v>
      </c>
      <c r="C156" s="73" t="s">
        <v>827</v>
      </c>
      <c r="D156" s="53" t="s">
        <v>2046</v>
      </c>
      <c r="E156" s="28" t="s">
        <v>335</v>
      </c>
      <c r="F156" s="68">
        <v>1</v>
      </c>
      <c r="G156" s="6"/>
      <c r="H156" s="43">
        <f t="shared" si="2"/>
        <v>0</v>
      </c>
    </row>
    <row r="157" spans="1:8" ht="48">
      <c r="A157" s="83">
        <v>7</v>
      </c>
      <c r="B157" s="73" t="s">
        <v>2047</v>
      </c>
      <c r="C157" s="73" t="s">
        <v>827</v>
      </c>
      <c r="D157" s="53" t="s">
        <v>2048</v>
      </c>
      <c r="E157" s="28" t="s">
        <v>335</v>
      </c>
      <c r="F157" s="68">
        <v>1</v>
      </c>
      <c r="G157" s="6"/>
      <c r="H157" s="43">
        <f t="shared" si="2"/>
        <v>0</v>
      </c>
    </row>
    <row r="158" spans="1:8" ht="36">
      <c r="A158" s="83">
        <v>8</v>
      </c>
      <c r="B158" s="73" t="s">
        <v>2049</v>
      </c>
      <c r="C158" s="73" t="s">
        <v>827</v>
      </c>
      <c r="D158" s="53" t="s">
        <v>2050</v>
      </c>
      <c r="E158" s="28" t="s">
        <v>335</v>
      </c>
      <c r="F158" s="68">
        <v>1</v>
      </c>
      <c r="G158" s="6"/>
      <c r="H158" s="43">
        <f t="shared" si="2"/>
        <v>0</v>
      </c>
    </row>
    <row r="159" spans="1:8" ht="36">
      <c r="A159" s="83">
        <v>9</v>
      </c>
      <c r="B159" s="73" t="s">
        <v>829</v>
      </c>
      <c r="C159" s="73" t="s">
        <v>830</v>
      </c>
      <c r="D159" s="53" t="s">
        <v>2051</v>
      </c>
      <c r="E159" s="28" t="s">
        <v>256</v>
      </c>
      <c r="F159" s="68">
        <v>2</v>
      </c>
      <c r="G159" s="6"/>
      <c r="H159" s="43">
        <f t="shared" si="2"/>
        <v>0</v>
      </c>
    </row>
    <row r="160" spans="1:8" ht="36">
      <c r="A160" s="83">
        <v>10</v>
      </c>
      <c r="B160" s="73" t="s">
        <v>1007</v>
      </c>
      <c r="C160" s="73" t="s">
        <v>830</v>
      </c>
      <c r="D160" s="53" t="s">
        <v>831</v>
      </c>
      <c r="E160" s="28" t="s">
        <v>256</v>
      </c>
      <c r="F160" s="68">
        <v>35</v>
      </c>
      <c r="G160" s="6"/>
      <c r="H160" s="43">
        <f t="shared" si="2"/>
        <v>0</v>
      </c>
    </row>
    <row r="161" spans="1:8" ht="36">
      <c r="A161" s="83">
        <v>11</v>
      </c>
      <c r="B161" s="73" t="s">
        <v>1009</v>
      </c>
      <c r="C161" s="73" t="s">
        <v>830</v>
      </c>
      <c r="D161" s="53" t="s">
        <v>2052</v>
      </c>
      <c r="E161" s="28" t="s">
        <v>256</v>
      </c>
      <c r="F161" s="68">
        <v>55</v>
      </c>
      <c r="G161" s="6"/>
      <c r="H161" s="43">
        <f t="shared" si="2"/>
        <v>0</v>
      </c>
    </row>
    <row r="162" spans="1:8" ht="36">
      <c r="A162" s="83">
        <v>12</v>
      </c>
      <c r="B162" s="73" t="s">
        <v>1265</v>
      </c>
      <c r="C162" s="73" t="s">
        <v>830</v>
      </c>
      <c r="D162" s="54" t="s">
        <v>2059</v>
      </c>
      <c r="E162" s="28" t="s">
        <v>256</v>
      </c>
      <c r="F162" s="68">
        <v>104</v>
      </c>
      <c r="G162" s="6"/>
      <c r="H162" s="43">
        <f t="shared" si="2"/>
        <v>0</v>
      </c>
    </row>
    <row r="163" spans="1:8" ht="36">
      <c r="A163" s="83">
        <v>13</v>
      </c>
      <c r="B163" s="73" t="s">
        <v>1267</v>
      </c>
      <c r="C163" s="73" t="s">
        <v>830</v>
      </c>
      <c r="D163" s="53" t="s">
        <v>2053</v>
      </c>
      <c r="E163" s="28" t="s">
        <v>256</v>
      </c>
      <c r="F163" s="68">
        <v>8</v>
      </c>
      <c r="G163" s="6"/>
      <c r="H163" s="43">
        <f t="shared" si="2"/>
        <v>0</v>
      </c>
    </row>
    <row r="164" spans="1:8" ht="12">
      <c r="A164" s="83">
        <v>14</v>
      </c>
      <c r="B164" s="73" t="s">
        <v>1011</v>
      </c>
      <c r="C164" s="73" t="s">
        <v>1012</v>
      </c>
      <c r="D164" s="53" t="s">
        <v>1013</v>
      </c>
      <c r="E164" s="28" t="s">
        <v>335</v>
      </c>
      <c r="F164" s="68">
        <v>52</v>
      </c>
      <c r="G164" s="6"/>
      <c r="H164" s="43">
        <f t="shared" si="2"/>
        <v>0</v>
      </c>
    </row>
    <row r="165" spans="1:8" ht="36">
      <c r="A165" s="83">
        <v>15</v>
      </c>
      <c r="B165" s="73" t="s">
        <v>832</v>
      </c>
      <c r="C165" s="73" t="s">
        <v>833</v>
      </c>
      <c r="D165" s="53" t="s">
        <v>834</v>
      </c>
      <c r="E165" s="28" t="s">
        <v>256</v>
      </c>
      <c r="F165" s="68">
        <v>268</v>
      </c>
      <c r="G165" s="6"/>
      <c r="H165" s="43">
        <f t="shared" si="2"/>
        <v>0</v>
      </c>
    </row>
    <row r="166" spans="1:8" ht="36">
      <c r="A166" s="83">
        <v>16</v>
      </c>
      <c r="B166" s="73" t="s">
        <v>1015</v>
      </c>
      <c r="C166" s="73" t="s">
        <v>833</v>
      </c>
      <c r="D166" s="53" t="s">
        <v>1016</v>
      </c>
      <c r="E166" s="28" t="s">
        <v>256</v>
      </c>
      <c r="F166" s="68">
        <v>52</v>
      </c>
      <c r="G166" s="6"/>
      <c r="H166" s="43">
        <f t="shared" si="2"/>
        <v>0</v>
      </c>
    </row>
    <row r="167" spans="1:8" ht="36">
      <c r="A167" s="83">
        <v>17</v>
      </c>
      <c r="B167" s="73" t="s">
        <v>844</v>
      </c>
      <c r="C167" s="73" t="s">
        <v>845</v>
      </c>
      <c r="D167" s="53" t="s">
        <v>1288</v>
      </c>
      <c r="E167" s="28" t="s">
        <v>78</v>
      </c>
      <c r="F167" s="68">
        <v>21</v>
      </c>
      <c r="G167" s="6"/>
      <c r="H167" s="43">
        <f t="shared" si="2"/>
        <v>0</v>
      </c>
    </row>
    <row r="168" spans="1:8" ht="36">
      <c r="A168" s="83">
        <v>18</v>
      </c>
      <c r="B168" s="73" t="s">
        <v>847</v>
      </c>
      <c r="C168" s="73" t="s">
        <v>848</v>
      </c>
      <c r="D168" s="53" t="s">
        <v>1323</v>
      </c>
      <c r="E168" s="28" t="s">
        <v>256</v>
      </c>
      <c r="F168" s="68">
        <v>2</v>
      </c>
      <c r="G168" s="6"/>
      <c r="H168" s="43">
        <f t="shared" si="2"/>
        <v>0</v>
      </c>
    </row>
    <row r="169" spans="1:8" ht="48">
      <c r="A169" s="83">
        <v>19</v>
      </c>
      <c r="B169" s="73" t="s">
        <v>1282</v>
      </c>
      <c r="C169" s="73" t="s">
        <v>845</v>
      </c>
      <c r="D169" s="53" t="s">
        <v>2054</v>
      </c>
      <c r="E169" s="28" t="s">
        <v>78</v>
      </c>
      <c r="F169" s="68">
        <v>39.25</v>
      </c>
      <c r="G169" s="6"/>
      <c r="H169" s="43">
        <f t="shared" si="2"/>
        <v>0</v>
      </c>
    </row>
    <row r="170" spans="1:8" ht="36">
      <c r="A170" s="83">
        <v>20</v>
      </c>
      <c r="B170" s="73" t="s">
        <v>1318</v>
      </c>
      <c r="C170" s="73" t="s">
        <v>848</v>
      </c>
      <c r="D170" s="53" t="s">
        <v>2055</v>
      </c>
      <c r="E170" s="28" t="s">
        <v>256</v>
      </c>
      <c r="F170" s="68">
        <v>8</v>
      </c>
      <c r="G170" s="6"/>
      <c r="H170" s="43">
        <f t="shared" si="2"/>
        <v>0</v>
      </c>
    </row>
    <row r="171" spans="1:8" ht="36">
      <c r="A171" s="83">
        <v>21</v>
      </c>
      <c r="B171" s="73" t="s">
        <v>835</v>
      </c>
      <c r="C171" s="73" t="s">
        <v>836</v>
      </c>
      <c r="D171" s="53" t="s">
        <v>837</v>
      </c>
      <c r="E171" s="28" t="s">
        <v>78</v>
      </c>
      <c r="F171" s="68">
        <v>148.8</v>
      </c>
      <c r="G171" s="6"/>
      <c r="H171" s="43">
        <f t="shared" si="2"/>
        <v>0</v>
      </c>
    </row>
    <row r="172" spans="1:8" ht="60">
      <c r="A172" s="83">
        <v>22</v>
      </c>
      <c r="B172" s="73" t="s">
        <v>838</v>
      </c>
      <c r="C172" s="73" t="s">
        <v>839</v>
      </c>
      <c r="D172" s="53" t="s">
        <v>2056</v>
      </c>
      <c r="E172" s="28" t="s">
        <v>78</v>
      </c>
      <c r="F172" s="68">
        <v>290.4</v>
      </c>
      <c r="G172" s="6"/>
      <c r="H172" s="43">
        <f t="shared" si="2"/>
        <v>0</v>
      </c>
    </row>
    <row r="173" spans="1:8" ht="36">
      <c r="A173" s="83">
        <v>23</v>
      </c>
      <c r="B173" s="73" t="s">
        <v>841</v>
      </c>
      <c r="C173" s="73" t="s">
        <v>842</v>
      </c>
      <c r="D173" s="53" t="s">
        <v>843</v>
      </c>
      <c r="E173" s="28" t="s">
        <v>78</v>
      </c>
      <c r="F173" s="68">
        <v>148.8</v>
      </c>
      <c r="G173" s="6"/>
      <c r="H173" s="43">
        <f t="shared" si="2"/>
        <v>0</v>
      </c>
    </row>
    <row r="174" spans="1:8" ht="36">
      <c r="A174" s="83">
        <v>24</v>
      </c>
      <c r="B174" s="73" t="s">
        <v>2057</v>
      </c>
      <c r="C174" s="73" t="s">
        <v>842</v>
      </c>
      <c r="D174" s="53" t="s">
        <v>2058</v>
      </c>
      <c r="E174" s="28" t="s">
        <v>78</v>
      </c>
      <c r="F174" s="68">
        <v>81.63</v>
      </c>
      <c r="G174" s="6"/>
      <c r="H174" s="43">
        <f t="shared" si="2"/>
        <v>0</v>
      </c>
    </row>
    <row r="175" spans="1:8" ht="24">
      <c r="A175" s="83">
        <v>25</v>
      </c>
      <c r="B175" s="73" t="s">
        <v>1024</v>
      </c>
      <c r="C175" s="73" t="s">
        <v>1025</v>
      </c>
      <c r="D175" s="53" t="s">
        <v>1026</v>
      </c>
      <c r="E175" s="28" t="s">
        <v>34</v>
      </c>
      <c r="F175" s="68">
        <v>1</v>
      </c>
      <c r="G175" s="6"/>
      <c r="H175" s="43">
        <f t="shared" si="2"/>
        <v>0</v>
      </c>
    </row>
    <row r="176" spans="1:8" ht="22.5">
      <c r="A176" s="83">
        <v>26</v>
      </c>
      <c r="B176" s="73" t="s">
        <v>1027</v>
      </c>
      <c r="C176" s="73" t="s">
        <v>1025</v>
      </c>
      <c r="D176" s="53" t="s">
        <v>1028</v>
      </c>
      <c r="E176" s="28" t="s">
        <v>34</v>
      </c>
      <c r="F176" s="68">
        <v>52</v>
      </c>
      <c r="G176" s="6"/>
      <c r="H176" s="43">
        <f t="shared" si="2"/>
        <v>0</v>
      </c>
    </row>
    <row r="177" spans="1:8" ht="36">
      <c r="A177" s="83">
        <v>27</v>
      </c>
      <c r="B177" s="73" t="s">
        <v>850</v>
      </c>
      <c r="C177" s="73" t="s">
        <v>851</v>
      </c>
      <c r="D177" s="53" t="s">
        <v>2060</v>
      </c>
      <c r="E177" s="28" t="s">
        <v>78</v>
      </c>
      <c r="F177" s="68">
        <v>19</v>
      </c>
      <c r="G177" s="6"/>
      <c r="H177" s="43">
        <f t="shared" si="2"/>
        <v>0</v>
      </c>
    </row>
    <row r="178" spans="1:8" ht="48">
      <c r="A178" s="83">
        <v>28</v>
      </c>
      <c r="B178" s="73" t="s">
        <v>853</v>
      </c>
      <c r="C178" s="73" t="s">
        <v>851</v>
      </c>
      <c r="D178" s="53" t="s">
        <v>1352</v>
      </c>
      <c r="E178" s="28" t="s">
        <v>78</v>
      </c>
      <c r="F178" s="68">
        <v>27.98</v>
      </c>
      <c r="G178" s="6"/>
      <c r="H178" s="43">
        <f t="shared" si="2"/>
        <v>0</v>
      </c>
    </row>
    <row r="179" spans="1:8" ht="48">
      <c r="A179" s="83">
        <v>29</v>
      </c>
      <c r="B179" s="73" t="s">
        <v>1067</v>
      </c>
      <c r="C179" s="73" t="s">
        <v>851</v>
      </c>
      <c r="D179" s="53" t="s">
        <v>1356</v>
      </c>
      <c r="E179" s="28" t="s">
        <v>78</v>
      </c>
      <c r="F179" s="68">
        <v>16.04</v>
      </c>
      <c r="G179" s="6"/>
      <c r="H179" s="43">
        <f t="shared" si="2"/>
        <v>0</v>
      </c>
    </row>
    <row r="180" spans="1:8" ht="48">
      <c r="A180" s="83">
        <v>30</v>
      </c>
      <c r="B180" s="73" t="s">
        <v>1355</v>
      </c>
      <c r="C180" s="73" t="s">
        <v>851</v>
      </c>
      <c r="D180" s="53" t="s">
        <v>854</v>
      </c>
      <c r="E180" s="28" t="s">
        <v>78</v>
      </c>
      <c r="F180" s="68">
        <v>463.44</v>
      </c>
      <c r="G180" s="6"/>
      <c r="H180" s="43">
        <f t="shared" si="2"/>
        <v>0</v>
      </c>
    </row>
    <row r="181" spans="1:8" ht="48">
      <c r="A181" s="83">
        <v>31</v>
      </c>
      <c r="B181" s="73" t="s">
        <v>1357</v>
      </c>
      <c r="C181" s="73" t="s">
        <v>851</v>
      </c>
      <c r="D181" s="53" t="s">
        <v>1029</v>
      </c>
      <c r="E181" s="28" t="s">
        <v>78</v>
      </c>
      <c r="F181" s="68">
        <v>3486.26</v>
      </c>
      <c r="G181" s="6"/>
      <c r="H181" s="43">
        <f t="shared" si="2"/>
        <v>0</v>
      </c>
    </row>
    <row r="182" spans="1:8" ht="48">
      <c r="A182" s="83">
        <v>32</v>
      </c>
      <c r="B182" s="73" t="s">
        <v>2061</v>
      </c>
      <c r="C182" s="73" t="s">
        <v>851</v>
      </c>
      <c r="D182" s="53" t="s">
        <v>1030</v>
      </c>
      <c r="E182" s="28" t="s">
        <v>78</v>
      </c>
      <c r="F182" s="68">
        <v>26.52</v>
      </c>
      <c r="G182" s="6"/>
      <c r="H182" s="43">
        <f t="shared" si="2"/>
        <v>0</v>
      </c>
    </row>
    <row r="183" spans="1:8" ht="48">
      <c r="A183" s="83">
        <v>33</v>
      </c>
      <c r="B183" s="73" t="s">
        <v>2062</v>
      </c>
      <c r="C183" s="73" t="s">
        <v>851</v>
      </c>
      <c r="D183" s="53" t="s">
        <v>2063</v>
      </c>
      <c r="E183" s="28" t="s">
        <v>78</v>
      </c>
      <c r="F183" s="68">
        <v>85.06</v>
      </c>
      <c r="G183" s="6"/>
      <c r="H183" s="43">
        <f t="shared" si="2"/>
        <v>0</v>
      </c>
    </row>
    <row r="184" spans="1:8" ht="48">
      <c r="A184" s="83">
        <v>34</v>
      </c>
      <c r="B184" s="73" t="s">
        <v>855</v>
      </c>
      <c r="C184" s="73" t="s">
        <v>856</v>
      </c>
      <c r="D184" s="53" t="s">
        <v>2064</v>
      </c>
      <c r="E184" s="28" t="s">
        <v>78</v>
      </c>
      <c r="F184" s="68">
        <v>1877.76</v>
      </c>
      <c r="G184" s="6"/>
      <c r="H184" s="43">
        <f t="shared" si="2"/>
        <v>0</v>
      </c>
    </row>
    <row r="185" spans="1:8" ht="48">
      <c r="A185" s="83">
        <v>35</v>
      </c>
      <c r="B185" s="73" t="s">
        <v>1031</v>
      </c>
      <c r="C185" s="73" t="s">
        <v>856</v>
      </c>
      <c r="D185" s="53" t="s">
        <v>857</v>
      </c>
      <c r="E185" s="28" t="s">
        <v>78</v>
      </c>
      <c r="F185" s="68">
        <v>6129.36</v>
      </c>
      <c r="G185" s="6"/>
      <c r="H185" s="43">
        <f t="shared" si="2"/>
        <v>0</v>
      </c>
    </row>
    <row r="186" spans="1:8" ht="48">
      <c r="A186" s="83">
        <v>36</v>
      </c>
      <c r="B186" s="73" t="s">
        <v>1033</v>
      </c>
      <c r="C186" s="73" t="s">
        <v>856</v>
      </c>
      <c r="D186" s="53" t="s">
        <v>2065</v>
      </c>
      <c r="E186" s="28" t="s">
        <v>78</v>
      </c>
      <c r="F186" s="68">
        <v>4220.93</v>
      </c>
      <c r="G186" s="6"/>
      <c r="H186" s="43">
        <f t="shared" si="2"/>
        <v>0</v>
      </c>
    </row>
    <row r="187" spans="1:8" ht="48">
      <c r="A187" s="83">
        <v>37</v>
      </c>
      <c r="B187" s="73" t="s">
        <v>1362</v>
      </c>
      <c r="C187" s="73" t="s">
        <v>856</v>
      </c>
      <c r="D187" s="54" t="s">
        <v>2087</v>
      </c>
      <c r="E187" s="28" t="s">
        <v>78</v>
      </c>
      <c r="F187" s="68">
        <v>151.2</v>
      </c>
      <c r="G187" s="6"/>
      <c r="H187" s="43">
        <f t="shared" si="2"/>
        <v>0</v>
      </c>
    </row>
    <row r="188" spans="1:8" ht="48">
      <c r="A188" s="83">
        <v>38</v>
      </c>
      <c r="B188" s="73" t="s">
        <v>2066</v>
      </c>
      <c r="C188" s="73" t="s">
        <v>856</v>
      </c>
      <c r="D188" s="53" t="s">
        <v>1034</v>
      </c>
      <c r="E188" s="28" t="s">
        <v>78</v>
      </c>
      <c r="F188" s="68">
        <v>4972.62</v>
      </c>
      <c r="G188" s="6"/>
      <c r="H188" s="43">
        <f t="shared" si="2"/>
        <v>0</v>
      </c>
    </row>
    <row r="189" spans="1:8" ht="36">
      <c r="A189" s="83">
        <v>39</v>
      </c>
      <c r="B189" s="73" t="s">
        <v>2067</v>
      </c>
      <c r="C189" s="73" t="s">
        <v>2068</v>
      </c>
      <c r="D189" s="53" t="s">
        <v>2069</v>
      </c>
      <c r="E189" s="28" t="s">
        <v>78</v>
      </c>
      <c r="F189" s="68">
        <v>254.37</v>
      </c>
      <c r="G189" s="6"/>
      <c r="H189" s="43">
        <f t="shared" si="2"/>
        <v>0</v>
      </c>
    </row>
    <row r="190" spans="1:8" ht="12">
      <c r="A190" s="83">
        <v>40</v>
      </c>
      <c r="B190" s="73" t="s">
        <v>858</v>
      </c>
      <c r="C190" s="73" t="s">
        <v>859</v>
      </c>
      <c r="D190" s="53" t="s">
        <v>860</v>
      </c>
      <c r="E190" s="28" t="s">
        <v>256</v>
      </c>
      <c r="F190" s="68">
        <v>524</v>
      </c>
      <c r="G190" s="6"/>
      <c r="H190" s="43">
        <f t="shared" si="2"/>
        <v>0</v>
      </c>
    </row>
    <row r="191" spans="1:8" ht="12">
      <c r="A191" s="83">
        <v>41</v>
      </c>
      <c r="B191" s="73" t="s">
        <v>861</v>
      </c>
      <c r="C191" s="73" t="s">
        <v>859</v>
      </c>
      <c r="D191" s="53" t="s">
        <v>862</v>
      </c>
      <c r="E191" s="28" t="s">
        <v>256</v>
      </c>
      <c r="F191" s="68">
        <v>249</v>
      </c>
      <c r="G191" s="6"/>
      <c r="H191" s="43">
        <f t="shared" si="2"/>
        <v>0</v>
      </c>
    </row>
    <row r="192" spans="1:8" ht="24">
      <c r="A192" s="83">
        <v>42</v>
      </c>
      <c r="B192" s="73" t="s">
        <v>2070</v>
      </c>
      <c r="C192" s="73" t="s">
        <v>859</v>
      </c>
      <c r="D192" s="53" t="s">
        <v>2071</v>
      </c>
      <c r="E192" s="28" t="s">
        <v>256</v>
      </c>
      <c r="F192" s="68">
        <v>4</v>
      </c>
      <c r="G192" s="6"/>
      <c r="H192" s="43">
        <f t="shared" si="2"/>
        <v>0</v>
      </c>
    </row>
    <row r="193" spans="1:8" ht="48">
      <c r="A193" s="83">
        <v>43</v>
      </c>
      <c r="B193" s="73" t="s">
        <v>1035</v>
      </c>
      <c r="C193" s="73" t="s">
        <v>1036</v>
      </c>
      <c r="D193" s="53" t="s">
        <v>2072</v>
      </c>
      <c r="E193" s="28" t="s">
        <v>125</v>
      </c>
      <c r="F193" s="68">
        <v>61</v>
      </c>
      <c r="G193" s="6"/>
      <c r="H193" s="43">
        <f t="shared" si="2"/>
        <v>0</v>
      </c>
    </row>
    <row r="194" spans="1:8" ht="48">
      <c r="A194" s="83">
        <v>44</v>
      </c>
      <c r="B194" s="73" t="s">
        <v>1038</v>
      </c>
      <c r="C194" s="73" t="s">
        <v>1039</v>
      </c>
      <c r="D194" s="53" t="s">
        <v>2073</v>
      </c>
      <c r="E194" s="28" t="s">
        <v>125</v>
      </c>
      <c r="F194" s="68">
        <v>62</v>
      </c>
      <c r="G194" s="6"/>
      <c r="H194" s="43">
        <f t="shared" si="2"/>
        <v>0</v>
      </c>
    </row>
    <row r="195" spans="1:8" ht="24">
      <c r="A195" s="83">
        <v>45</v>
      </c>
      <c r="B195" s="73" t="s">
        <v>863</v>
      </c>
      <c r="C195" s="73" t="s">
        <v>864</v>
      </c>
      <c r="D195" s="53" t="s">
        <v>2074</v>
      </c>
      <c r="E195" s="28" t="s">
        <v>125</v>
      </c>
      <c r="F195" s="68">
        <v>76</v>
      </c>
      <c r="G195" s="6"/>
      <c r="H195" s="43">
        <f t="shared" si="2"/>
        <v>0</v>
      </c>
    </row>
    <row r="196" spans="1:8" ht="24">
      <c r="A196" s="83">
        <v>46</v>
      </c>
      <c r="B196" s="73" t="s">
        <v>2075</v>
      </c>
      <c r="C196" s="73" t="s">
        <v>864</v>
      </c>
      <c r="D196" s="53" t="s">
        <v>2076</v>
      </c>
      <c r="E196" s="28" t="s">
        <v>125</v>
      </c>
      <c r="F196" s="68">
        <v>20</v>
      </c>
      <c r="G196" s="6"/>
      <c r="H196" s="43">
        <f t="shared" si="2"/>
        <v>0</v>
      </c>
    </row>
    <row r="197" spans="1:8" ht="48">
      <c r="A197" s="83">
        <v>47</v>
      </c>
      <c r="B197" s="73" t="s">
        <v>2077</v>
      </c>
      <c r="C197" s="73" t="s">
        <v>2078</v>
      </c>
      <c r="D197" s="53" t="s">
        <v>2079</v>
      </c>
      <c r="E197" s="28" t="s">
        <v>125</v>
      </c>
      <c r="F197" s="68">
        <v>10</v>
      </c>
      <c r="G197" s="6"/>
      <c r="H197" s="43">
        <f t="shared" si="2"/>
        <v>0</v>
      </c>
    </row>
    <row r="198" spans="1:8" ht="48">
      <c r="A198" s="83">
        <v>48</v>
      </c>
      <c r="B198" s="73" t="s">
        <v>2080</v>
      </c>
      <c r="C198" s="73" t="s">
        <v>2078</v>
      </c>
      <c r="D198" s="53" t="s">
        <v>2081</v>
      </c>
      <c r="E198" s="28" t="s">
        <v>125</v>
      </c>
      <c r="F198" s="68">
        <v>20</v>
      </c>
      <c r="G198" s="6"/>
      <c r="H198" s="43">
        <f aca="true" t="shared" si="3" ref="H198:H250">IF(F198="","",ROUND(ROUND(F198,2)*G198,2))</f>
        <v>0</v>
      </c>
    </row>
    <row r="199" spans="1:8" ht="24">
      <c r="A199" s="83">
        <v>49</v>
      </c>
      <c r="B199" s="73" t="s">
        <v>2082</v>
      </c>
      <c r="C199" s="73" t="s">
        <v>2083</v>
      </c>
      <c r="D199" s="53" t="s">
        <v>2084</v>
      </c>
      <c r="E199" s="28" t="s">
        <v>256</v>
      </c>
      <c r="F199" s="68">
        <v>1</v>
      </c>
      <c r="G199" s="6"/>
      <c r="H199" s="43">
        <f t="shared" si="3"/>
        <v>0</v>
      </c>
    </row>
    <row r="200" spans="1:8" ht="12">
      <c r="A200" s="83">
        <v>50</v>
      </c>
      <c r="B200" s="73" t="s">
        <v>2085</v>
      </c>
      <c r="C200" s="73" t="s">
        <v>864</v>
      </c>
      <c r="D200" s="53" t="s">
        <v>2086</v>
      </c>
      <c r="E200" s="28" t="s">
        <v>125</v>
      </c>
      <c r="F200" s="68">
        <v>1</v>
      </c>
      <c r="G200" s="6"/>
      <c r="H200" s="43">
        <f t="shared" si="3"/>
        <v>0</v>
      </c>
    </row>
    <row r="201" spans="1:8" ht="22.5">
      <c r="A201" s="83">
        <v>51</v>
      </c>
      <c r="B201" s="73" t="s">
        <v>866</v>
      </c>
      <c r="C201" s="73" t="s">
        <v>867</v>
      </c>
      <c r="D201" s="53" t="s">
        <v>868</v>
      </c>
      <c r="E201" s="28" t="s">
        <v>869</v>
      </c>
      <c r="F201" s="68">
        <v>1</v>
      </c>
      <c r="G201" s="6"/>
      <c r="H201" s="43">
        <f t="shared" si="3"/>
        <v>0</v>
      </c>
    </row>
    <row r="202" spans="1:8" ht="12">
      <c r="A202" s="83">
        <v>52</v>
      </c>
      <c r="B202" s="73" t="s">
        <v>870</v>
      </c>
      <c r="C202" s="73" t="s">
        <v>871</v>
      </c>
      <c r="D202" s="54" t="s">
        <v>872</v>
      </c>
      <c r="E202" s="28" t="s">
        <v>869</v>
      </c>
      <c r="F202" s="68">
        <v>1</v>
      </c>
      <c r="G202" s="6"/>
      <c r="H202" s="43">
        <f t="shared" si="3"/>
        <v>0</v>
      </c>
    </row>
    <row r="203" spans="1:8" ht="21" customHeight="1">
      <c r="A203" s="83"/>
      <c r="B203" s="125" t="s">
        <v>2509</v>
      </c>
      <c r="C203" s="113"/>
      <c r="D203" s="53"/>
      <c r="E203" s="28"/>
      <c r="F203" s="68"/>
      <c r="G203" s="44"/>
      <c r="H203" s="43">
        <f t="shared" si="3"/>
      </c>
    </row>
    <row r="204" spans="1:8" ht="21" customHeight="1">
      <c r="A204" s="83"/>
      <c r="B204" s="73"/>
      <c r="C204" s="73" t="s">
        <v>2088</v>
      </c>
      <c r="D204" s="53"/>
      <c r="E204" s="28"/>
      <c r="F204" s="68"/>
      <c r="G204" s="44"/>
      <c r="H204" s="43">
        <f t="shared" si="3"/>
      </c>
    </row>
    <row r="205" spans="1:8" ht="12">
      <c r="A205" s="83">
        <v>1</v>
      </c>
      <c r="B205" s="73" t="s">
        <v>2089</v>
      </c>
      <c r="C205" s="73" t="s">
        <v>2090</v>
      </c>
      <c r="D205" s="53" t="s">
        <v>2091</v>
      </c>
      <c r="E205" s="28" t="s">
        <v>256</v>
      </c>
      <c r="F205" s="68">
        <v>1</v>
      </c>
      <c r="G205" s="6"/>
      <c r="H205" s="43">
        <f t="shared" si="3"/>
        <v>0</v>
      </c>
    </row>
    <row r="206" spans="1:8" ht="12">
      <c r="A206" s="83">
        <v>2</v>
      </c>
      <c r="B206" s="73" t="s">
        <v>2092</v>
      </c>
      <c r="C206" s="73" t="s">
        <v>2090</v>
      </c>
      <c r="D206" s="53" t="s">
        <v>2093</v>
      </c>
      <c r="E206" s="28" t="s">
        <v>256</v>
      </c>
      <c r="F206" s="68">
        <v>3</v>
      </c>
      <c r="G206" s="6"/>
      <c r="H206" s="43">
        <f t="shared" si="3"/>
        <v>0</v>
      </c>
    </row>
    <row r="207" spans="1:8" ht="24">
      <c r="A207" s="83">
        <v>3</v>
      </c>
      <c r="B207" s="73" t="s">
        <v>1050</v>
      </c>
      <c r="C207" s="73" t="s">
        <v>1051</v>
      </c>
      <c r="D207" s="53" t="s">
        <v>1052</v>
      </c>
      <c r="E207" s="28" t="s">
        <v>256</v>
      </c>
      <c r="F207" s="68">
        <v>52</v>
      </c>
      <c r="G207" s="6"/>
      <c r="H207" s="43">
        <f t="shared" si="3"/>
        <v>0</v>
      </c>
    </row>
    <row r="208" spans="1:8" ht="24">
      <c r="A208" s="83">
        <v>4</v>
      </c>
      <c r="B208" s="73" t="s">
        <v>1053</v>
      </c>
      <c r="C208" s="73" t="s">
        <v>1054</v>
      </c>
      <c r="D208" s="53" t="s">
        <v>1055</v>
      </c>
      <c r="E208" s="28" t="s">
        <v>256</v>
      </c>
      <c r="F208" s="68">
        <v>52</v>
      </c>
      <c r="G208" s="6"/>
      <c r="H208" s="43">
        <f t="shared" si="3"/>
        <v>0</v>
      </c>
    </row>
    <row r="209" spans="1:8" ht="12">
      <c r="A209" s="83">
        <v>5</v>
      </c>
      <c r="B209" s="73" t="s">
        <v>858</v>
      </c>
      <c r="C209" s="73" t="s">
        <v>859</v>
      </c>
      <c r="D209" s="53" t="s">
        <v>1056</v>
      </c>
      <c r="E209" s="28" t="s">
        <v>256</v>
      </c>
      <c r="F209" s="68">
        <v>104</v>
      </c>
      <c r="G209" s="6"/>
      <c r="H209" s="43">
        <f t="shared" si="3"/>
        <v>0</v>
      </c>
    </row>
    <row r="210" spans="1:8" ht="36">
      <c r="A210" s="83">
        <v>6</v>
      </c>
      <c r="B210" s="73" t="s">
        <v>850</v>
      </c>
      <c r="C210" s="73" t="s">
        <v>851</v>
      </c>
      <c r="D210" s="53" t="s">
        <v>2094</v>
      </c>
      <c r="E210" s="28" t="s">
        <v>78</v>
      </c>
      <c r="F210" s="68">
        <v>26</v>
      </c>
      <c r="G210" s="6"/>
      <c r="H210" s="43">
        <f t="shared" si="3"/>
        <v>0</v>
      </c>
    </row>
    <row r="211" spans="1:8" ht="24">
      <c r="A211" s="83">
        <v>7</v>
      </c>
      <c r="B211" s="73" t="s">
        <v>1058</v>
      </c>
      <c r="C211" s="73" t="s">
        <v>1059</v>
      </c>
      <c r="D211" s="53" t="s">
        <v>1060</v>
      </c>
      <c r="E211" s="28" t="s">
        <v>78</v>
      </c>
      <c r="F211" s="68">
        <v>3541.55</v>
      </c>
      <c r="G211" s="6"/>
      <c r="H211" s="43">
        <f t="shared" si="3"/>
        <v>0</v>
      </c>
    </row>
    <row r="212" spans="1:8" ht="48">
      <c r="A212" s="83">
        <v>8</v>
      </c>
      <c r="B212" s="73" t="s">
        <v>853</v>
      </c>
      <c r="C212" s="73" t="s">
        <v>851</v>
      </c>
      <c r="D212" s="53" t="s">
        <v>1029</v>
      </c>
      <c r="E212" s="28" t="s">
        <v>78</v>
      </c>
      <c r="F212" s="68">
        <v>997.88</v>
      </c>
      <c r="G212" s="6"/>
      <c r="H212" s="43">
        <f t="shared" si="3"/>
        <v>0</v>
      </c>
    </row>
    <row r="213" spans="1:8" ht="48">
      <c r="A213" s="83">
        <v>9</v>
      </c>
      <c r="B213" s="73" t="s">
        <v>1067</v>
      </c>
      <c r="C213" s="73" t="s">
        <v>851</v>
      </c>
      <c r="D213" s="53" t="s">
        <v>2095</v>
      </c>
      <c r="E213" s="28" t="s">
        <v>78</v>
      </c>
      <c r="F213" s="68">
        <v>33.6</v>
      </c>
      <c r="G213" s="6"/>
      <c r="H213" s="43">
        <f t="shared" si="3"/>
        <v>0</v>
      </c>
    </row>
    <row r="214" spans="1:8" ht="36">
      <c r="A214" s="83">
        <v>10</v>
      </c>
      <c r="B214" s="73" t="s">
        <v>2067</v>
      </c>
      <c r="C214" s="73" t="s">
        <v>2068</v>
      </c>
      <c r="D214" s="53" t="s">
        <v>2069</v>
      </c>
      <c r="E214" s="28" t="s">
        <v>78</v>
      </c>
      <c r="F214" s="68">
        <v>228</v>
      </c>
      <c r="G214" s="6"/>
      <c r="H214" s="43">
        <f t="shared" si="3"/>
        <v>0</v>
      </c>
    </row>
    <row r="215" spans="1:8" ht="21" customHeight="1">
      <c r="A215" s="83"/>
      <c r="B215" s="73"/>
      <c r="C215" s="73" t="s">
        <v>2096</v>
      </c>
      <c r="D215" s="53"/>
      <c r="E215" s="28"/>
      <c r="F215" s="68"/>
      <c r="G215" s="44"/>
      <c r="H215" s="43">
        <f t="shared" si="3"/>
      </c>
    </row>
    <row r="216" spans="1:8" ht="12">
      <c r="A216" s="83">
        <v>11</v>
      </c>
      <c r="B216" s="73" t="s">
        <v>2097</v>
      </c>
      <c r="C216" s="73" t="s">
        <v>2098</v>
      </c>
      <c r="D216" s="53" t="s">
        <v>2099</v>
      </c>
      <c r="E216" s="28" t="s">
        <v>256</v>
      </c>
      <c r="F216" s="68">
        <v>1</v>
      </c>
      <c r="G216" s="6"/>
      <c r="H216" s="43">
        <f t="shared" si="3"/>
        <v>0</v>
      </c>
    </row>
    <row r="217" spans="1:8" ht="24">
      <c r="A217" s="83">
        <v>12</v>
      </c>
      <c r="B217" s="73" t="s">
        <v>1062</v>
      </c>
      <c r="C217" s="73" t="s">
        <v>1051</v>
      </c>
      <c r="D217" s="53" t="s">
        <v>1063</v>
      </c>
      <c r="E217" s="28" t="s">
        <v>256</v>
      </c>
      <c r="F217" s="68">
        <v>52</v>
      </c>
      <c r="G217" s="6"/>
      <c r="H217" s="43">
        <f t="shared" si="3"/>
        <v>0</v>
      </c>
    </row>
    <row r="218" spans="1:8" ht="12">
      <c r="A218" s="83">
        <v>13</v>
      </c>
      <c r="B218" s="73" t="s">
        <v>861</v>
      </c>
      <c r="C218" s="73" t="s">
        <v>859</v>
      </c>
      <c r="D218" s="53" t="s">
        <v>1056</v>
      </c>
      <c r="E218" s="28" t="s">
        <v>256</v>
      </c>
      <c r="F218" s="68">
        <v>52</v>
      </c>
      <c r="G218" s="6"/>
      <c r="H218" s="43">
        <f t="shared" si="3"/>
        <v>0</v>
      </c>
    </row>
    <row r="219" spans="1:8" ht="24">
      <c r="A219" s="83">
        <v>14</v>
      </c>
      <c r="B219" s="73" t="s">
        <v>2100</v>
      </c>
      <c r="C219" s="73" t="s">
        <v>1059</v>
      </c>
      <c r="D219" s="53" t="s">
        <v>1060</v>
      </c>
      <c r="E219" s="28" t="s">
        <v>78</v>
      </c>
      <c r="F219" s="68">
        <v>1614.8</v>
      </c>
      <c r="G219" s="6"/>
      <c r="H219" s="43">
        <f t="shared" si="3"/>
        <v>0</v>
      </c>
    </row>
    <row r="220" spans="1:8" ht="48">
      <c r="A220" s="83">
        <v>15</v>
      </c>
      <c r="B220" s="73" t="s">
        <v>1355</v>
      </c>
      <c r="C220" s="73" t="s">
        <v>851</v>
      </c>
      <c r="D220" s="53" t="s">
        <v>1029</v>
      </c>
      <c r="E220" s="28" t="s">
        <v>78</v>
      </c>
      <c r="F220" s="68">
        <v>348.4</v>
      </c>
      <c r="G220" s="6"/>
      <c r="H220" s="43">
        <f t="shared" si="3"/>
        <v>0</v>
      </c>
    </row>
    <row r="221" spans="1:8" ht="21" customHeight="1">
      <c r="A221" s="83"/>
      <c r="B221" s="73"/>
      <c r="C221" s="73" t="s">
        <v>2101</v>
      </c>
      <c r="D221" s="53"/>
      <c r="E221" s="28"/>
      <c r="F221" s="68"/>
      <c r="G221" s="44"/>
      <c r="H221" s="43">
        <f t="shared" si="3"/>
      </c>
    </row>
    <row r="222" spans="1:8" ht="24">
      <c r="A222" s="83">
        <v>16</v>
      </c>
      <c r="B222" s="73" t="s">
        <v>1250</v>
      </c>
      <c r="C222" s="73" t="s">
        <v>1251</v>
      </c>
      <c r="D222" s="53" t="s">
        <v>2102</v>
      </c>
      <c r="E222" s="28" t="s">
        <v>335</v>
      </c>
      <c r="F222" s="68">
        <v>1</v>
      </c>
      <c r="G222" s="6"/>
      <c r="H222" s="43">
        <f t="shared" si="3"/>
        <v>0</v>
      </c>
    </row>
    <row r="223" spans="1:8" ht="24">
      <c r="A223" s="83">
        <v>17</v>
      </c>
      <c r="B223" s="73" t="s">
        <v>2103</v>
      </c>
      <c r="C223" s="73" t="s">
        <v>2104</v>
      </c>
      <c r="D223" s="53" t="s">
        <v>2105</v>
      </c>
      <c r="E223" s="28" t="s">
        <v>335</v>
      </c>
      <c r="F223" s="68">
        <v>10</v>
      </c>
      <c r="G223" s="6"/>
      <c r="H223" s="43">
        <f t="shared" si="3"/>
        <v>0</v>
      </c>
    </row>
    <row r="224" spans="1:8" ht="36">
      <c r="A224" s="83">
        <v>18</v>
      </c>
      <c r="B224" s="73" t="s">
        <v>844</v>
      </c>
      <c r="C224" s="73" t="s">
        <v>845</v>
      </c>
      <c r="D224" s="53" t="s">
        <v>2106</v>
      </c>
      <c r="E224" s="28" t="s">
        <v>78</v>
      </c>
      <c r="F224" s="68">
        <v>13</v>
      </c>
      <c r="G224" s="6"/>
      <c r="H224" s="43">
        <f t="shared" si="3"/>
        <v>0</v>
      </c>
    </row>
    <row r="225" spans="1:8" ht="24">
      <c r="A225" s="83">
        <v>19</v>
      </c>
      <c r="B225" s="73" t="s">
        <v>2107</v>
      </c>
      <c r="C225" s="73" t="s">
        <v>2108</v>
      </c>
      <c r="D225" s="54" t="s">
        <v>2109</v>
      </c>
      <c r="E225" s="28" t="s">
        <v>78</v>
      </c>
      <c r="F225" s="68">
        <v>13</v>
      </c>
      <c r="G225" s="6"/>
      <c r="H225" s="43">
        <f t="shared" si="3"/>
        <v>0</v>
      </c>
    </row>
    <row r="226" spans="1:8" ht="36">
      <c r="A226" s="83">
        <v>20</v>
      </c>
      <c r="B226" s="73" t="s">
        <v>1357</v>
      </c>
      <c r="C226" s="73" t="s">
        <v>851</v>
      </c>
      <c r="D226" s="53" t="s">
        <v>2094</v>
      </c>
      <c r="E226" s="28" t="s">
        <v>78</v>
      </c>
      <c r="F226" s="68">
        <v>11</v>
      </c>
      <c r="G226" s="6"/>
      <c r="H226" s="43">
        <f t="shared" si="3"/>
        <v>0</v>
      </c>
    </row>
    <row r="227" spans="1:8" ht="48">
      <c r="A227" s="83">
        <v>21</v>
      </c>
      <c r="B227" s="73" t="s">
        <v>2061</v>
      </c>
      <c r="C227" s="73" t="s">
        <v>851</v>
      </c>
      <c r="D227" s="53" t="s">
        <v>1358</v>
      </c>
      <c r="E227" s="28" t="s">
        <v>78</v>
      </c>
      <c r="F227" s="68">
        <v>36.16</v>
      </c>
      <c r="G227" s="6"/>
      <c r="H227" s="43">
        <f t="shared" si="3"/>
        <v>0</v>
      </c>
    </row>
    <row r="228" spans="1:8" ht="24">
      <c r="A228" s="83">
        <v>22</v>
      </c>
      <c r="B228" s="73" t="s">
        <v>2110</v>
      </c>
      <c r="C228" s="73" t="s">
        <v>1059</v>
      </c>
      <c r="D228" s="53" t="s">
        <v>2111</v>
      </c>
      <c r="E228" s="28" t="s">
        <v>78</v>
      </c>
      <c r="F228" s="68">
        <v>354.61</v>
      </c>
      <c r="G228" s="6"/>
      <c r="H228" s="43">
        <f t="shared" si="3"/>
        <v>0</v>
      </c>
    </row>
    <row r="229" spans="1:8" ht="48">
      <c r="A229" s="83">
        <v>23</v>
      </c>
      <c r="B229" s="73" t="s">
        <v>855</v>
      </c>
      <c r="C229" s="73" t="s">
        <v>856</v>
      </c>
      <c r="D229" s="53" t="s">
        <v>2112</v>
      </c>
      <c r="E229" s="28" t="s">
        <v>78</v>
      </c>
      <c r="F229" s="68">
        <v>354.61</v>
      </c>
      <c r="G229" s="6"/>
      <c r="H229" s="43">
        <f t="shared" si="3"/>
        <v>0</v>
      </c>
    </row>
    <row r="230" spans="1:8" ht="21" customHeight="1">
      <c r="A230" s="83"/>
      <c r="B230" s="125" t="s">
        <v>2113</v>
      </c>
      <c r="C230" s="113"/>
      <c r="D230" s="53"/>
      <c r="E230" s="28"/>
      <c r="F230" s="68"/>
      <c r="G230" s="44"/>
      <c r="H230" s="43">
        <f t="shared" si="3"/>
      </c>
    </row>
    <row r="231" spans="1:8" ht="72">
      <c r="A231" s="83">
        <v>1</v>
      </c>
      <c r="B231" s="73" t="s">
        <v>873</v>
      </c>
      <c r="C231" s="73" t="s">
        <v>874</v>
      </c>
      <c r="D231" s="53" t="s">
        <v>2114</v>
      </c>
      <c r="E231" s="28" t="s">
        <v>78</v>
      </c>
      <c r="F231" s="68">
        <v>5.5</v>
      </c>
      <c r="G231" s="6"/>
      <c r="H231" s="43">
        <f t="shared" si="3"/>
        <v>0</v>
      </c>
    </row>
    <row r="232" spans="1:8" ht="72">
      <c r="A232" s="83">
        <v>2</v>
      </c>
      <c r="B232" s="73" t="s">
        <v>876</v>
      </c>
      <c r="C232" s="73" t="s">
        <v>874</v>
      </c>
      <c r="D232" s="53" t="s">
        <v>2115</v>
      </c>
      <c r="E232" s="28" t="s">
        <v>78</v>
      </c>
      <c r="F232" s="68">
        <v>61.7</v>
      </c>
      <c r="G232" s="6"/>
      <c r="H232" s="43">
        <f t="shared" si="3"/>
        <v>0</v>
      </c>
    </row>
    <row r="233" spans="1:8" ht="72">
      <c r="A233" s="83">
        <v>3</v>
      </c>
      <c r="B233" s="73" t="s">
        <v>1381</v>
      </c>
      <c r="C233" s="73" t="s">
        <v>874</v>
      </c>
      <c r="D233" s="53" t="s">
        <v>1382</v>
      </c>
      <c r="E233" s="28" t="s">
        <v>78</v>
      </c>
      <c r="F233" s="68">
        <v>104.4</v>
      </c>
      <c r="G233" s="6"/>
      <c r="H233" s="43">
        <f t="shared" si="3"/>
        <v>0</v>
      </c>
    </row>
    <row r="234" spans="1:8" ht="72">
      <c r="A234" s="83">
        <v>4</v>
      </c>
      <c r="B234" s="73" t="s">
        <v>1428</v>
      </c>
      <c r="C234" s="73" t="s">
        <v>874</v>
      </c>
      <c r="D234" s="53" t="s">
        <v>2116</v>
      </c>
      <c r="E234" s="28" t="s">
        <v>78</v>
      </c>
      <c r="F234" s="68">
        <v>74.1</v>
      </c>
      <c r="G234" s="6"/>
      <c r="H234" s="43">
        <f t="shared" si="3"/>
        <v>0</v>
      </c>
    </row>
    <row r="235" spans="1:8" ht="72">
      <c r="A235" s="83">
        <v>5</v>
      </c>
      <c r="B235" s="73" t="s">
        <v>1429</v>
      </c>
      <c r="C235" s="73" t="s">
        <v>874</v>
      </c>
      <c r="D235" s="54" t="s">
        <v>875</v>
      </c>
      <c r="E235" s="28" t="s">
        <v>78</v>
      </c>
      <c r="F235" s="68">
        <v>20.6</v>
      </c>
      <c r="G235" s="6"/>
      <c r="H235" s="43">
        <f t="shared" si="3"/>
        <v>0</v>
      </c>
    </row>
    <row r="236" spans="1:8" ht="72">
      <c r="A236" s="83">
        <v>6</v>
      </c>
      <c r="B236" s="73" t="s">
        <v>2117</v>
      </c>
      <c r="C236" s="73" t="s">
        <v>874</v>
      </c>
      <c r="D236" s="53" t="s">
        <v>877</v>
      </c>
      <c r="E236" s="28" t="s">
        <v>78</v>
      </c>
      <c r="F236" s="68">
        <v>752.4</v>
      </c>
      <c r="G236" s="6"/>
      <c r="H236" s="43">
        <f t="shared" si="3"/>
        <v>0</v>
      </c>
    </row>
    <row r="237" spans="1:8" ht="24">
      <c r="A237" s="83">
        <v>7</v>
      </c>
      <c r="B237" s="73" t="s">
        <v>878</v>
      </c>
      <c r="C237" s="73" t="s">
        <v>879</v>
      </c>
      <c r="D237" s="53" t="s">
        <v>880</v>
      </c>
      <c r="E237" s="28" t="s">
        <v>881</v>
      </c>
      <c r="F237" s="68">
        <v>2118</v>
      </c>
      <c r="G237" s="6"/>
      <c r="H237" s="43">
        <f t="shared" si="3"/>
        <v>0</v>
      </c>
    </row>
    <row r="238" spans="1:8" ht="24">
      <c r="A238" s="83">
        <v>8</v>
      </c>
      <c r="B238" s="73" t="s">
        <v>882</v>
      </c>
      <c r="C238" s="73" t="s">
        <v>883</v>
      </c>
      <c r="D238" s="54" t="s">
        <v>1449</v>
      </c>
      <c r="E238" s="28" t="s">
        <v>256</v>
      </c>
      <c r="F238" s="68">
        <v>146</v>
      </c>
      <c r="G238" s="6"/>
      <c r="H238" s="43">
        <f t="shared" si="3"/>
        <v>0</v>
      </c>
    </row>
    <row r="239" spans="1:8" ht="24">
      <c r="A239" s="83">
        <v>9</v>
      </c>
      <c r="B239" s="73" t="s">
        <v>885</v>
      </c>
      <c r="C239" s="73" t="s">
        <v>883</v>
      </c>
      <c r="D239" s="53" t="s">
        <v>886</v>
      </c>
      <c r="E239" s="28" t="s">
        <v>256</v>
      </c>
      <c r="F239" s="68">
        <v>146</v>
      </c>
      <c r="G239" s="6"/>
      <c r="H239" s="43">
        <f t="shared" si="3"/>
        <v>0</v>
      </c>
    </row>
    <row r="240" spans="1:8" ht="24">
      <c r="A240" s="83">
        <v>10</v>
      </c>
      <c r="B240" s="73" t="s">
        <v>887</v>
      </c>
      <c r="C240" s="73" t="s">
        <v>883</v>
      </c>
      <c r="D240" s="53" t="s">
        <v>888</v>
      </c>
      <c r="E240" s="28" t="s">
        <v>256</v>
      </c>
      <c r="F240" s="68">
        <v>146</v>
      </c>
      <c r="G240" s="6"/>
      <c r="H240" s="43">
        <f t="shared" si="3"/>
        <v>0</v>
      </c>
    </row>
    <row r="241" spans="1:8" ht="96">
      <c r="A241" s="83">
        <v>11</v>
      </c>
      <c r="B241" s="73" t="s">
        <v>889</v>
      </c>
      <c r="C241" s="73" t="s">
        <v>890</v>
      </c>
      <c r="D241" s="53" t="s">
        <v>2118</v>
      </c>
      <c r="E241" s="28" t="s">
        <v>34</v>
      </c>
      <c r="F241" s="68">
        <v>1</v>
      </c>
      <c r="G241" s="6"/>
      <c r="H241" s="43">
        <f t="shared" si="3"/>
        <v>0</v>
      </c>
    </row>
    <row r="242" spans="1:8" ht="24">
      <c r="A242" s="83">
        <v>12</v>
      </c>
      <c r="B242" s="73" t="s">
        <v>892</v>
      </c>
      <c r="C242" s="73" t="s">
        <v>883</v>
      </c>
      <c r="D242" s="53" t="s">
        <v>893</v>
      </c>
      <c r="E242" s="28" t="s">
        <v>256</v>
      </c>
      <c r="F242" s="68">
        <v>58</v>
      </c>
      <c r="G242" s="6"/>
      <c r="H242" s="43">
        <f t="shared" si="3"/>
        <v>0</v>
      </c>
    </row>
    <row r="243" spans="1:8" ht="48">
      <c r="A243" s="83">
        <v>13</v>
      </c>
      <c r="B243" s="73" t="s">
        <v>1444</v>
      </c>
      <c r="C243" s="73" t="s">
        <v>1445</v>
      </c>
      <c r="D243" s="53" t="s">
        <v>2119</v>
      </c>
      <c r="E243" s="28" t="s">
        <v>335</v>
      </c>
      <c r="F243" s="68">
        <v>3</v>
      </c>
      <c r="G243" s="6"/>
      <c r="H243" s="43">
        <f t="shared" si="3"/>
        <v>0</v>
      </c>
    </row>
    <row r="244" spans="1:8" ht="48">
      <c r="A244" s="83">
        <v>14</v>
      </c>
      <c r="B244" s="73" t="s">
        <v>2120</v>
      </c>
      <c r="C244" s="73" t="s">
        <v>1445</v>
      </c>
      <c r="D244" s="53" t="s">
        <v>2121</v>
      </c>
      <c r="E244" s="28" t="s">
        <v>335</v>
      </c>
      <c r="F244" s="68">
        <v>52</v>
      </c>
      <c r="G244" s="6"/>
      <c r="H244" s="43">
        <f t="shared" si="3"/>
        <v>0</v>
      </c>
    </row>
    <row r="245" spans="1:8" ht="48">
      <c r="A245" s="83">
        <v>15</v>
      </c>
      <c r="B245" s="73" t="s">
        <v>894</v>
      </c>
      <c r="C245" s="73" t="s">
        <v>895</v>
      </c>
      <c r="D245" s="53" t="s">
        <v>896</v>
      </c>
      <c r="E245" s="28" t="s">
        <v>1</v>
      </c>
      <c r="F245" s="68">
        <v>41.29</v>
      </c>
      <c r="G245" s="6"/>
      <c r="H245" s="43">
        <f t="shared" si="3"/>
        <v>0</v>
      </c>
    </row>
    <row r="246" spans="1:8" ht="24">
      <c r="A246" s="83">
        <v>16</v>
      </c>
      <c r="B246" s="73" t="s">
        <v>1555</v>
      </c>
      <c r="C246" s="73" t="s">
        <v>1556</v>
      </c>
      <c r="D246" s="53" t="s">
        <v>2122</v>
      </c>
      <c r="E246" s="28" t="s">
        <v>59</v>
      </c>
      <c r="F246" s="68">
        <v>4.14</v>
      </c>
      <c r="G246" s="6"/>
      <c r="H246" s="43">
        <f t="shared" si="3"/>
        <v>0</v>
      </c>
    </row>
    <row r="247" spans="1:8" ht="12">
      <c r="A247" s="83">
        <v>17</v>
      </c>
      <c r="B247" s="73" t="s">
        <v>897</v>
      </c>
      <c r="C247" s="73" t="s">
        <v>898</v>
      </c>
      <c r="D247" s="53" t="s">
        <v>899</v>
      </c>
      <c r="E247" s="28" t="s">
        <v>124</v>
      </c>
      <c r="F247" s="68">
        <v>154.382</v>
      </c>
      <c r="G247" s="6"/>
      <c r="H247" s="43">
        <f t="shared" si="3"/>
        <v>0</v>
      </c>
    </row>
    <row r="248" spans="1:8" ht="36">
      <c r="A248" s="83">
        <v>18</v>
      </c>
      <c r="B248" s="73" t="s">
        <v>900</v>
      </c>
      <c r="C248" s="73" t="s">
        <v>901</v>
      </c>
      <c r="D248" s="54" t="s">
        <v>2123</v>
      </c>
      <c r="E248" s="28" t="s">
        <v>124</v>
      </c>
      <c r="F248" s="68">
        <v>154.382</v>
      </c>
      <c r="G248" s="6"/>
      <c r="H248" s="43">
        <f t="shared" si="3"/>
        <v>0</v>
      </c>
    </row>
    <row r="249" spans="1:8" ht="22.5">
      <c r="A249" s="83">
        <v>19</v>
      </c>
      <c r="B249" s="73" t="s">
        <v>903</v>
      </c>
      <c r="C249" s="73" t="s">
        <v>904</v>
      </c>
      <c r="D249" s="53"/>
      <c r="E249" s="28" t="s">
        <v>869</v>
      </c>
      <c r="F249" s="68">
        <v>1</v>
      </c>
      <c r="G249" s="6"/>
      <c r="H249" s="99">
        <f t="shared" si="3"/>
        <v>0</v>
      </c>
    </row>
    <row r="250" spans="1:8" ht="22.5">
      <c r="A250" s="83">
        <v>20</v>
      </c>
      <c r="B250" s="73" t="s">
        <v>1447</v>
      </c>
      <c r="C250" s="73" t="s">
        <v>1448</v>
      </c>
      <c r="D250" s="53"/>
      <c r="E250" s="28" t="s">
        <v>869</v>
      </c>
      <c r="F250" s="68">
        <v>1</v>
      </c>
      <c r="G250" s="6"/>
      <c r="H250" s="99">
        <f t="shared" si="3"/>
        <v>0</v>
      </c>
    </row>
    <row r="251" spans="1:8" ht="30" customHeight="1">
      <c r="A251" s="114" t="s">
        <v>2391</v>
      </c>
      <c r="B251" s="115"/>
      <c r="C251" s="115"/>
      <c r="D251" s="115"/>
      <c r="E251" s="115"/>
      <c r="F251" s="115"/>
      <c r="G251" s="116"/>
      <c r="H251" s="41">
        <f>ROUND(SUM(H5:H250),0)</f>
        <v>0</v>
      </c>
    </row>
  </sheetData>
  <sheetProtection password="C649" sheet="1" formatColumns="0" formatRows="0"/>
  <mergeCells count="9">
    <mergeCell ref="A1:H1"/>
    <mergeCell ref="A2:H2"/>
    <mergeCell ref="A3:H3"/>
    <mergeCell ref="A251:G251"/>
    <mergeCell ref="B5:C5"/>
    <mergeCell ref="B116:C116"/>
    <mergeCell ref="B150:C150"/>
    <mergeCell ref="B203:C203"/>
    <mergeCell ref="B230:C230"/>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7.xml><?xml version="1.0" encoding="utf-8"?>
<worksheet xmlns="http://schemas.openxmlformats.org/spreadsheetml/2006/main" xmlns:r="http://schemas.openxmlformats.org/officeDocument/2006/relationships">
  <sheetPr>
    <tabColor theme="6"/>
  </sheetPr>
  <dimension ref="A1:H305"/>
  <sheetViews>
    <sheetView showZeros="0" view="pageBreakPreview" zoomScaleSheetLayoutView="100" zoomScalePageLayoutView="0" workbookViewId="0" topLeftCell="A100">
      <selection activeCell="F7" sqref="F7:G7"/>
    </sheetView>
  </sheetViews>
  <sheetFormatPr defaultColWidth="8.00390625" defaultRowHeight="14.25"/>
  <cols>
    <col min="1" max="1" width="4.625" style="84" customWidth="1"/>
    <col min="2" max="2" width="13.75390625" style="20" customWidth="1"/>
    <col min="3" max="3" width="9.25390625" style="21" customWidth="1"/>
    <col min="4" max="4" width="22.625" style="47" customWidth="1"/>
    <col min="5" max="5" width="6.625" style="20" customWidth="1"/>
    <col min="6" max="6" width="7.625" style="70" customWidth="1"/>
    <col min="7" max="7" width="9.625" style="23" customWidth="1"/>
    <col min="8" max="8" width="10.625" style="21" customWidth="1"/>
    <col min="9" max="16384" width="8.00390625" style="20" customWidth="1"/>
  </cols>
  <sheetData>
    <row r="1" spans="1:8" ht="22.5" customHeight="1">
      <c r="A1" s="108" t="s">
        <v>5</v>
      </c>
      <c r="B1" s="108"/>
      <c r="C1" s="108"/>
      <c r="D1" s="108"/>
      <c r="E1" s="108"/>
      <c r="F1" s="108"/>
      <c r="G1" s="108"/>
      <c r="H1" s="108"/>
    </row>
    <row r="2" spans="1:8" ht="22.5" customHeight="1">
      <c r="A2" s="107" t="str">
        <f>'100章'!A2:F2</f>
        <v>国道569曼德拉至大通公路终点主线收费站施工招标MDSG-1标段</v>
      </c>
      <c r="B2" s="107"/>
      <c r="C2" s="107"/>
      <c r="D2" s="107"/>
      <c r="E2" s="107"/>
      <c r="F2" s="107"/>
      <c r="G2" s="107"/>
      <c r="H2" s="107"/>
    </row>
    <row r="3" spans="1:8" ht="30" customHeight="1">
      <c r="A3" s="140" t="s">
        <v>2510</v>
      </c>
      <c r="B3" s="140"/>
      <c r="C3" s="140"/>
      <c r="D3" s="140"/>
      <c r="E3" s="140"/>
      <c r="F3" s="140"/>
      <c r="G3" s="140"/>
      <c r="H3" s="141"/>
    </row>
    <row r="4" spans="1:8" ht="24.75" customHeight="1">
      <c r="A4" s="80" t="s">
        <v>2456</v>
      </c>
      <c r="B4" s="80" t="s">
        <v>2450</v>
      </c>
      <c r="C4" s="80" t="s">
        <v>2451</v>
      </c>
      <c r="D4" s="80" t="s">
        <v>2452</v>
      </c>
      <c r="E4" s="80" t="s">
        <v>2453</v>
      </c>
      <c r="F4" s="82" t="s">
        <v>2454</v>
      </c>
      <c r="G4" s="87" t="s">
        <v>2497</v>
      </c>
      <c r="H4" s="37" t="s">
        <v>2478</v>
      </c>
    </row>
    <row r="5" spans="1:8" ht="24.75" customHeight="1">
      <c r="A5" s="80"/>
      <c r="B5" s="142" t="s">
        <v>2511</v>
      </c>
      <c r="C5" s="142"/>
      <c r="D5" s="80"/>
      <c r="E5" s="80"/>
      <c r="F5" s="82"/>
      <c r="G5" s="87"/>
      <c r="H5" s="43">
        <f>IF(F5="","",ROUND(ROUND(F5,2)*G5,2))</f>
      </c>
    </row>
    <row r="6" spans="1:8" ht="24.75" customHeight="1">
      <c r="A6" s="83"/>
      <c r="B6" s="43" t="s">
        <v>656</v>
      </c>
      <c r="C6" s="43" t="s">
        <v>657</v>
      </c>
      <c r="D6" s="46"/>
      <c r="E6" s="43"/>
      <c r="F6" s="68"/>
      <c r="G6" s="44"/>
      <c r="H6" s="43">
        <f aca="true" t="shared" si="0" ref="H6:H69">IF(F6="","",ROUND(ROUND(F6,2)*G6,2))</f>
      </c>
    </row>
    <row r="7" spans="1:8" ht="34.5">
      <c r="A7" s="83">
        <v>1</v>
      </c>
      <c r="B7" s="43" t="s">
        <v>658</v>
      </c>
      <c r="C7" s="43" t="s">
        <v>659</v>
      </c>
      <c r="D7" s="46" t="s">
        <v>907</v>
      </c>
      <c r="E7" s="43" t="s">
        <v>59</v>
      </c>
      <c r="F7" s="68">
        <v>1634.75</v>
      </c>
      <c r="G7" s="6"/>
      <c r="H7" s="43">
        <f t="shared" si="0"/>
        <v>0</v>
      </c>
    </row>
    <row r="8" spans="1:8" ht="57">
      <c r="A8" s="83">
        <v>2</v>
      </c>
      <c r="B8" s="43" t="s">
        <v>661</v>
      </c>
      <c r="C8" s="43" t="s">
        <v>662</v>
      </c>
      <c r="D8" s="46" t="s">
        <v>663</v>
      </c>
      <c r="E8" s="43" t="s">
        <v>59</v>
      </c>
      <c r="F8" s="68">
        <v>1146.27</v>
      </c>
      <c r="G8" s="6"/>
      <c r="H8" s="43">
        <f t="shared" si="0"/>
        <v>0</v>
      </c>
    </row>
    <row r="9" spans="1:8" ht="57">
      <c r="A9" s="83">
        <v>3</v>
      </c>
      <c r="B9" s="43" t="s">
        <v>664</v>
      </c>
      <c r="C9" s="43" t="s">
        <v>665</v>
      </c>
      <c r="D9" s="46" t="s">
        <v>666</v>
      </c>
      <c r="E9" s="43" t="s">
        <v>59</v>
      </c>
      <c r="F9" s="68">
        <v>359.83</v>
      </c>
      <c r="G9" s="6"/>
      <c r="H9" s="43">
        <f t="shared" si="0"/>
        <v>0</v>
      </c>
    </row>
    <row r="10" spans="1:8" ht="91.5">
      <c r="A10" s="83">
        <v>4</v>
      </c>
      <c r="B10" s="43" t="s">
        <v>667</v>
      </c>
      <c r="C10" s="43" t="s">
        <v>662</v>
      </c>
      <c r="D10" s="46" t="s">
        <v>1074</v>
      </c>
      <c r="E10" s="43" t="s">
        <v>59</v>
      </c>
      <c r="F10" s="68">
        <v>19.14</v>
      </c>
      <c r="G10" s="6"/>
      <c r="H10" s="43">
        <f t="shared" si="0"/>
        <v>0</v>
      </c>
    </row>
    <row r="11" spans="1:8" ht="34.5">
      <c r="A11" s="83">
        <v>5</v>
      </c>
      <c r="B11" s="43" t="s">
        <v>669</v>
      </c>
      <c r="C11" s="43" t="s">
        <v>670</v>
      </c>
      <c r="D11" s="46" t="s">
        <v>671</v>
      </c>
      <c r="E11" s="43" t="s">
        <v>59</v>
      </c>
      <c r="F11" s="68">
        <v>1274.92</v>
      </c>
      <c r="G11" s="6"/>
      <c r="H11" s="43">
        <f t="shared" si="0"/>
        <v>0</v>
      </c>
    </row>
    <row r="12" spans="1:8" ht="11.25">
      <c r="A12" s="83"/>
      <c r="B12" s="43" t="s">
        <v>672</v>
      </c>
      <c r="C12" s="43" t="s">
        <v>673</v>
      </c>
      <c r="D12" s="46"/>
      <c r="E12" s="43"/>
      <c r="F12" s="68"/>
      <c r="G12" s="44"/>
      <c r="H12" s="43">
        <f t="shared" si="0"/>
      </c>
    </row>
    <row r="13" spans="1:8" ht="34.5">
      <c r="A13" s="83">
        <v>6</v>
      </c>
      <c r="B13" s="43" t="s">
        <v>674</v>
      </c>
      <c r="C13" s="43" t="s">
        <v>675</v>
      </c>
      <c r="D13" s="46" t="s">
        <v>676</v>
      </c>
      <c r="E13" s="43" t="s">
        <v>59</v>
      </c>
      <c r="F13" s="68">
        <v>20.05</v>
      </c>
      <c r="G13" s="6"/>
      <c r="H13" s="43">
        <f t="shared" si="0"/>
        <v>0</v>
      </c>
    </row>
    <row r="14" spans="1:8" ht="57">
      <c r="A14" s="83">
        <v>7</v>
      </c>
      <c r="B14" s="43" t="s">
        <v>910</v>
      </c>
      <c r="C14" s="43" t="s">
        <v>911</v>
      </c>
      <c r="D14" s="46" t="s">
        <v>2124</v>
      </c>
      <c r="E14" s="43" t="s">
        <v>59</v>
      </c>
      <c r="F14" s="68">
        <v>19</v>
      </c>
      <c r="G14" s="6"/>
      <c r="H14" s="43">
        <f t="shared" si="0"/>
        <v>0</v>
      </c>
    </row>
    <row r="15" spans="1:8" ht="60">
      <c r="A15" s="83">
        <v>8</v>
      </c>
      <c r="B15" s="43" t="s">
        <v>1607</v>
      </c>
      <c r="C15" s="43" t="s">
        <v>911</v>
      </c>
      <c r="D15" s="46" t="s">
        <v>2128</v>
      </c>
      <c r="E15" s="43" t="s">
        <v>59</v>
      </c>
      <c r="F15" s="68">
        <v>2.96</v>
      </c>
      <c r="G15" s="6"/>
      <c r="H15" s="43">
        <f t="shared" si="0"/>
        <v>0</v>
      </c>
    </row>
    <row r="16" spans="1:8" ht="45.75">
      <c r="A16" s="83">
        <v>9</v>
      </c>
      <c r="B16" s="43" t="s">
        <v>677</v>
      </c>
      <c r="C16" s="43" t="s">
        <v>678</v>
      </c>
      <c r="D16" s="46" t="s">
        <v>1910</v>
      </c>
      <c r="E16" s="43" t="s">
        <v>59</v>
      </c>
      <c r="F16" s="68">
        <v>133.76</v>
      </c>
      <c r="G16" s="6"/>
      <c r="H16" s="43">
        <f t="shared" si="0"/>
        <v>0</v>
      </c>
    </row>
    <row r="17" spans="1:8" ht="45.75">
      <c r="A17" s="83">
        <v>10</v>
      </c>
      <c r="B17" s="43" t="s">
        <v>915</v>
      </c>
      <c r="C17" s="43" t="s">
        <v>678</v>
      </c>
      <c r="D17" s="46" t="s">
        <v>679</v>
      </c>
      <c r="E17" s="43" t="s">
        <v>59</v>
      </c>
      <c r="F17" s="68">
        <v>147.66</v>
      </c>
      <c r="G17" s="6"/>
      <c r="H17" s="43">
        <f t="shared" si="0"/>
        <v>0</v>
      </c>
    </row>
    <row r="18" spans="1:8" ht="45.75">
      <c r="A18" s="83">
        <v>11</v>
      </c>
      <c r="B18" s="43" t="s">
        <v>2125</v>
      </c>
      <c r="C18" s="43" t="s">
        <v>678</v>
      </c>
      <c r="D18" s="46" t="s">
        <v>2126</v>
      </c>
      <c r="E18" s="43" t="s">
        <v>59</v>
      </c>
      <c r="F18" s="68">
        <v>2.41</v>
      </c>
      <c r="G18" s="6"/>
      <c r="H18" s="43">
        <f t="shared" si="0"/>
        <v>0</v>
      </c>
    </row>
    <row r="19" spans="1:8" ht="34.5">
      <c r="A19" s="83"/>
      <c r="B19" s="43" t="s">
        <v>680</v>
      </c>
      <c r="C19" s="43" t="s">
        <v>681</v>
      </c>
      <c r="D19" s="46"/>
      <c r="E19" s="43"/>
      <c r="F19" s="68"/>
      <c r="G19" s="44"/>
      <c r="H19" s="43">
        <f t="shared" si="0"/>
      </c>
    </row>
    <row r="20" spans="1:8" ht="22.5">
      <c r="A20" s="83">
        <v>12</v>
      </c>
      <c r="B20" s="43" t="s">
        <v>682</v>
      </c>
      <c r="C20" s="43" t="s">
        <v>98</v>
      </c>
      <c r="D20" s="46" t="s">
        <v>916</v>
      </c>
      <c r="E20" s="43" t="s">
        <v>59</v>
      </c>
      <c r="F20" s="68">
        <v>60.71</v>
      </c>
      <c r="G20" s="6"/>
      <c r="H20" s="43">
        <f t="shared" si="0"/>
        <v>0</v>
      </c>
    </row>
    <row r="21" spans="1:8" ht="22.5">
      <c r="A21" s="83">
        <v>13</v>
      </c>
      <c r="B21" s="43" t="s">
        <v>1076</v>
      </c>
      <c r="C21" s="43" t="s">
        <v>1077</v>
      </c>
      <c r="D21" s="46" t="s">
        <v>2127</v>
      </c>
      <c r="E21" s="43" t="s">
        <v>59</v>
      </c>
      <c r="F21" s="68">
        <v>55.84</v>
      </c>
      <c r="G21" s="6"/>
      <c r="H21" s="43">
        <f t="shared" si="0"/>
        <v>0</v>
      </c>
    </row>
    <row r="22" spans="1:8" ht="22.5">
      <c r="A22" s="83">
        <v>14</v>
      </c>
      <c r="B22" s="43" t="s">
        <v>917</v>
      </c>
      <c r="C22" s="43" t="s">
        <v>918</v>
      </c>
      <c r="D22" s="46" t="s">
        <v>2127</v>
      </c>
      <c r="E22" s="43" t="s">
        <v>59</v>
      </c>
      <c r="F22" s="68">
        <v>225.48</v>
      </c>
      <c r="G22" s="6"/>
      <c r="H22" s="43">
        <f t="shared" si="0"/>
        <v>0</v>
      </c>
    </row>
    <row r="23" spans="1:8" ht="22.5">
      <c r="A23" s="83">
        <v>15</v>
      </c>
      <c r="B23" s="43" t="s">
        <v>686</v>
      </c>
      <c r="C23" s="43" t="s">
        <v>687</v>
      </c>
      <c r="D23" s="46" t="s">
        <v>685</v>
      </c>
      <c r="E23" s="43" t="s">
        <v>59</v>
      </c>
      <c r="F23" s="68">
        <v>117.45</v>
      </c>
      <c r="G23" s="6"/>
      <c r="H23" s="43">
        <f t="shared" si="0"/>
        <v>0</v>
      </c>
    </row>
    <row r="24" spans="1:8" ht="22.5">
      <c r="A24" s="83">
        <v>16</v>
      </c>
      <c r="B24" s="43" t="s">
        <v>688</v>
      </c>
      <c r="C24" s="43" t="s">
        <v>689</v>
      </c>
      <c r="D24" s="46" t="s">
        <v>690</v>
      </c>
      <c r="E24" s="43" t="s">
        <v>59</v>
      </c>
      <c r="F24" s="68">
        <v>42.97</v>
      </c>
      <c r="G24" s="6"/>
      <c r="H24" s="43">
        <f t="shared" si="0"/>
        <v>0</v>
      </c>
    </row>
    <row r="25" spans="1:8" ht="22.5">
      <c r="A25" s="83">
        <v>17</v>
      </c>
      <c r="B25" s="43" t="s">
        <v>691</v>
      </c>
      <c r="C25" s="43" t="s">
        <v>692</v>
      </c>
      <c r="D25" s="46" t="s">
        <v>685</v>
      </c>
      <c r="E25" s="43" t="s">
        <v>59</v>
      </c>
      <c r="F25" s="68">
        <v>51.52</v>
      </c>
      <c r="G25" s="6"/>
      <c r="H25" s="43">
        <f t="shared" si="0"/>
        <v>0</v>
      </c>
    </row>
    <row r="26" spans="1:8" ht="22.5">
      <c r="A26" s="83">
        <v>18</v>
      </c>
      <c r="B26" s="43" t="s">
        <v>693</v>
      </c>
      <c r="C26" s="43" t="s">
        <v>694</v>
      </c>
      <c r="D26" s="46" t="s">
        <v>685</v>
      </c>
      <c r="E26" s="43" t="s">
        <v>59</v>
      </c>
      <c r="F26" s="68">
        <v>123.5</v>
      </c>
      <c r="G26" s="6"/>
      <c r="H26" s="43">
        <f t="shared" si="0"/>
        <v>0</v>
      </c>
    </row>
    <row r="27" spans="1:8" ht="24">
      <c r="A27" s="83">
        <v>19</v>
      </c>
      <c r="B27" s="43" t="s">
        <v>695</v>
      </c>
      <c r="C27" s="43" t="s">
        <v>696</v>
      </c>
      <c r="D27" s="46" t="s">
        <v>2131</v>
      </c>
      <c r="E27" s="43" t="s">
        <v>59</v>
      </c>
      <c r="F27" s="68">
        <v>1.01</v>
      </c>
      <c r="G27" s="6"/>
      <c r="H27" s="43">
        <f t="shared" si="0"/>
        <v>0</v>
      </c>
    </row>
    <row r="28" spans="1:8" ht="24">
      <c r="A28" s="83">
        <v>20</v>
      </c>
      <c r="B28" s="73" t="s">
        <v>920</v>
      </c>
      <c r="C28" s="73" t="s">
        <v>921</v>
      </c>
      <c r="D28" s="53" t="s">
        <v>922</v>
      </c>
      <c r="E28" s="28" t="s">
        <v>59</v>
      </c>
      <c r="F28" s="68">
        <v>5.91</v>
      </c>
      <c r="G28" s="6"/>
      <c r="H28" s="43">
        <f t="shared" si="0"/>
        <v>0</v>
      </c>
    </row>
    <row r="29" spans="1:8" ht="24">
      <c r="A29" s="83">
        <v>21</v>
      </c>
      <c r="B29" s="73" t="s">
        <v>925</v>
      </c>
      <c r="C29" s="73" t="s">
        <v>926</v>
      </c>
      <c r="D29" s="53" t="s">
        <v>690</v>
      </c>
      <c r="E29" s="28" t="s">
        <v>59</v>
      </c>
      <c r="F29" s="68">
        <v>2.51</v>
      </c>
      <c r="G29" s="6"/>
      <c r="H29" s="43">
        <f t="shared" si="0"/>
        <v>0</v>
      </c>
    </row>
    <row r="30" spans="1:8" ht="24">
      <c r="A30" s="83">
        <v>22</v>
      </c>
      <c r="B30" s="73" t="s">
        <v>697</v>
      </c>
      <c r="C30" s="73" t="s">
        <v>698</v>
      </c>
      <c r="D30" s="53" t="s">
        <v>685</v>
      </c>
      <c r="E30" s="28" t="s">
        <v>59</v>
      </c>
      <c r="F30" s="68">
        <v>136.53</v>
      </c>
      <c r="G30" s="6"/>
      <c r="H30" s="43">
        <f t="shared" si="0"/>
        <v>0</v>
      </c>
    </row>
    <row r="31" spans="1:8" ht="24">
      <c r="A31" s="83">
        <v>23</v>
      </c>
      <c r="B31" s="73" t="s">
        <v>699</v>
      </c>
      <c r="C31" s="73" t="s">
        <v>700</v>
      </c>
      <c r="D31" s="53" t="s">
        <v>685</v>
      </c>
      <c r="E31" s="28" t="s">
        <v>59</v>
      </c>
      <c r="F31" s="68">
        <v>70.55</v>
      </c>
      <c r="G31" s="6"/>
      <c r="H31" s="43">
        <f t="shared" si="0"/>
        <v>0</v>
      </c>
    </row>
    <row r="32" spans="1:8" ht="24">
      <c r="A32" s="83">
        <v>24</v>
      </c>
      <c r="B32" s="73" t="s">
        <v>1084</v>
      </c>
      <c r="C32" s="73" t="s">
        <v>1085</v>
      </c>
      <c r="D32" s="54" t="s">
        <v>685</v>
      </c>
      <c r="E32" s="28" t="s">
        <v>1</v>
      </c>
      <c r="F32" s="68">
        <v>65.1</v>
      </c>
      <c r="G32" s="6"/>
      <c r="H32" s="43">
        <f t="shared" si="0"/>
        <v>0</v>
      </c>
    </row>
    <row r="33" spans="1:8" ht="96">
      <c r="A33" s="83">
        <v>25</v>
      </c>
      <c r="B33" s="73" t="s">
        <v>703</v>
      </c>
      <c r="C33" s="73" t="s">
        <v>704</v>
      </c>
      <c r="D33" s="53" t="s">
        <v>2129</v>
      </c>
      <c r="E33" s="28" t="s">
        <v>1</v>
      </c>
      <c r="F33" s="68">
        <v>36.5</v>
      </c>
      <c r="G33" s="6"/>
      <c r="H33" s="43">
        <f t="shared" si="0"/>
        <v>0</v>
      </c>
    </row>
    <row r="34" spans="1:8" ht="72">
      <c r="A34" s="83">
        <v>26</v>
      </c>
      <c r="B34" s="73" t="s">
        <v>706</v>
      </c>
      <c r="C34" s="73" t="s">
        <v>707</v>
      </c>
      <c r="D34" s="53" t="s">
        <v>1915</v>
      </c>
      <c r="E34" s="28" t="s">
        <v>1</v>
      </c>
      <c r="F34" s="68">
        <v>97.32</v>
      </c>
      <c r="G34" s="6"/>
      <c r="H34" s="43">
        <f t="shared" si="0"/>
        <v>0</v>
      </c>
    </row>
    <row r="35" spans="1:8" ht="72">
      <c r="A35" s="83">
        <v>27</v>
      </c>
      <c r="B35" s="73" t="s">
        <v>1088</v>
      </c>
      <c r="C35" s="73" t="s">
        <v>1791</v>
      </c>
      <c r="D35" s="53" t="s">
        <v>2130</v>
      </c>
      <c r="E35" s="28" t="s">
        <v>78</v>
      </c>
      <c r="F35" s="68">
        <v>3.5</v>
      </c>
      <c r="G35" s="6"/>
      <c r="H35" s="43">
        <f t="shared" si="0"/>
        <v>0</v>
      </c>
    </row>
    <row r="36" spans="1:8" ht="72">
      <c r="A36" s="83">
        <v>28</v>
      </c>
      <c r="B36" s="73" t="s">
        <v>1091</v>
      </c>
      <c r="C36" s="73" t="s">
        <v>1791</v>
      </c>
      <c r="D36" s="54" t="s">
        <v>2138</v>
      </c>
      <c r="E36" s="28" t="s">
        <v>78</v>
      </c>
      <c r="F36" s="68">
        <v>92.84</v>
      </c>
      <c r="G36" s="6"/>
      <c r="H36" s="43">
        <f t="shared" si="0"/>
        <v>0</v>
      </c>
    </row>
    <row r="37" spans="1:8" ht="72">
      <c r="A37" s="83">
        <v>29</v>
      </c>
      <c r="B37" s="73" t="s">
        <v>1093</v>
      </c>
      <c r="C37" s="73" t="s">
        <v>1791</v>
      </c>
      <c r="D37" s="53" t="s">
        <v>2132</v>
      </c>
      <c r="E37" s="28" t="s">
        <v>78</v>
      </c>
      <c r="F37" s="68">
        <v>43.95</v>
      </c>
      <c r="G37" s="6"/>
      <c r="H37" s="43">
        <f t="shared" si="0"/>
        <v>0</v>
      </c>
    </row>
    <row r="38" spans="1:8" ht="48">
      <c r="A38" s="83">
        <v>30</v>
      </c>
      <c r="B38" s="73" t="s">
        <v>1095</v>
      </c>
      <c r="C38" s="73" t="s">
        <v>87</v>
      </c>
      <c r="D38" s="53" t="s">
        <v>2133</v>
      </c>
      <c r="E38" s="28" t="s">
        <v>78</v>
      </c>
      <c r="F38" s="68">
        <v>16.4</v>
      </c>
      <c r="G38" s="6"/>
      <c r="H38" s="43">
        <f t="shared" si="0"/>
        <v>0</v>
      </c>
    </row>
    <row r="39" spans="1:8" ht="24">
      <c r="A39" s="83">
        <v>31</v>
      </c>
      <c r="B39" s="73" t="s">
        <v>1920</v>
      </c>
      <c r="C39" s="73" t="s">
        <v>1921</v>
      </c>
      <c r="D39" s="53" t="s">
        <v>916</v>
      </c>
      <c r="E39" s="28" t="s">
        <v>1</v>
      </c>
      <c r="F39" s="68">
        <v>41.26</v>
      </c>
      <c r="G39" s="6"/>
      <c r="H39" s="43">
        <f t="shared" si="0"/>
        <v>0</v>
      </c>
    </row>
    <row r="40" spans="1:8" ht="24">
      <c r="A40" s="83">
        <v>32</v>
      </c>
      <c r="B40" s="73" t="s">
        <v>708</v>
      </c>
      <c r="C40" s="73" t="s">
        <v>709</v>
      </c>
      <c r="D40" s="53" t="s">
        <v>690</v>
      </c>
      <c r="E40" s="28" t="s">
        <v>59</v>
      </c>
      <c r="F40" s="68">
        <v>12.62</v>
      </c>
      <c r="G40" s="6"/>
      <c r="H40" s="43">
        <f t="shared" si="0"/>
        <v>0</v>
      </c>
    </row>
    <row r="41" spans="1:8" ht="36">
      <c r="A41" s="83">
        <v>33</v>
      </c>
      <c r="B41" s="73" t="s">
        <v>1096</v>
      </c>
      <c r="C41" s="73" t="s">
        <v>1097</v>
      </c>
      <c r="D41" s="53" t="s">
        <v>2134</v>
      </c>
      <c r="E41" s="28" t="s">
        <v>59</v>
      </c>
      <c r="F41" s="68">
        <v>2.16</v>
      </c>
      <c r="G41" s="6"/>
      <c r="H41" s="43">
        <f t="shared" si="0"/>
        <v>0</v>
      </c>
    </row>
    <row r="42" spans="1:8" ht="36">
      <c r="A42" s="83">
        <v>34</v>
      </c>
      <c r="B42" s="73" t="s">
        <v>1099</v>
      </c>
      <c r="C42" s="73" t="s">
        <v>1097</v>
      </c>
      <c r="D42" s="54" t="s">
        <v>2135</v>
      </c>
      <c r="E42" s="28" t="s">
        <v>59</v>
      </c>
      <c r="F42" s="68">
        <v>6.61</v>
      </c>
      <c r="G42" s="6"/>
      <c r="H42" s="43">
        <f t="shared" si="0"/>
        <v>0</v>
      </c>
    </row>
    <row r="43" spans="1:8" ht="24">
      <c r="A43" s="83">
        <v>35</v>
      </c>
      <c r="B43" s="73" t="s">
        <v>1101</v>
      </c>
      <c r="C43" s="73" t="s">
        <v>2136</v>
      </c>
      <c r="D43" s="53" t="s">
        <v>685</v>
      </c>
      <c r="E43" s="28" t="s">
        <v>59</v>
      </c>
      <c r="F43" s="68">
        <v>9.72</v>
      </c>
      <c r="G43" s="6"/>
      <c r="H43" s="43">
        <f t="shared" si="0"/>
        <v>0</v>
      </c>
    </row>
    <row r="44" spans="1:8" ht="24">
      <c r="A44" s="83">
        <v>36</v>
      </c>
      <c r="B44" s="73" t="s">
        <v>2137</v>
      </c>
      <c r="C44" s="73" t="s">
        <v>1102</v>
      </c>
      <c r="D44" s="53" t="s">
        <v>690</v>
      </c>
      <c r="E44" s="28" t="s">
        <v>59</v>
      </c>
      <c r="F44" s="68">
        <v>0.77</v>
      </c>
      <c r="G44" s="6"/>
      <c r="H44" s="43">
        <f t="shared" si="0"/>
        <v>0</v>
      </c>
    </row>
    <row r="45" spans="1:8" ht="36">
      <c r="A45" s="83">
        <v>37</v>
      </c>
      <c r="B45" s="73" t="s">
        <v>710</v>
      </c>
      <c r="C45" s="73" t="s">
        <v>711</v>
      </c>
      <c r="D45" s="53" t="s">
        <v>712</v>
      </c>
      <c r="E45" s="28" t="s">
        <v>713</v>
      </c>
      <c r="F45" s="68">
        <v>2.236</v>
      </c>
      <c r="G45" s="6"/>
      <c r="H45" s="43">
        <f t="shared" si="0"/>
        <v>0</v>
      </c>
    </row>
    <row r="46" spans="1:8" ht="36">
      <c r="A46" s="83">
        <v>38</v>
      </c>
      <c r="B46" s="73" t="s">
        <v>714</v>
      </c>
      <c r="C46" s="73" t="s">
        <v>711</v>
      </c>
      <c r="D46" s="54" t="s">
        <v>2141</v>
      </c>
      <c r="E46" s="28" t="s">
        <v>713</v>
      </c>
      <c r="F46" s="68">
        <v>34.804</v>
      </c>
      <c r="G46" s="6"/>
      <c r="H46" s="43">
        <f t="shared" si="0"/>
        <v>0</v>
      </c>
    </row>
    <row r="47" spans="1:8" ht="36">
      <c r="A47" s="83">
        <v>39</v>
      </c>
      <c r="B47" s="73" t="s">
        <v>716</v>
      </c>
      <c r="C47" s="73" t="s">
        <v>711</v>
      </c>
      <c r="D47" s="53" t="s">
        <v>717</v>
      </c>
      <c r="E47" s="28" t="s">
        <v>713</v>
      </c>
      <c r="F47" s="68">
        <v>78.744</v>
      </c>
      <c r="G47" s="6"/>
      <c r="H47" s="43">
        <f t="shared" si="0"/>
        <v>0</v>
      </c>
    </row>
    <row r="48" spans="1:8" ht="36">
      <c r="A48" s="83">
        <v>40</v>
      </c>
      <c r="B48" s="73" t="s">
        <v>718</v>
      </c>
      <c r="C48" s="73" t="s">
        <v>711</v>
      </c>
      <c r="D48" s="53" t="s">
        <v>719</v>
      </c>
      <c r="E48" s="28" t="s">
        <v>713</v>
      </c>
      <c r="F48" s="68">
        <v>12.464</v>
      </c>
      <c r="G48" s="6"/>
      <c r="H48" s="43">
        <f t="shared" si="0"/>
        <v>0</v>
      </c>
    </row>
    <row r="49" spans="1:8" ht="36">
      <c r="A49" s="83">
        <v>41</v>
      </c>
      <c r="B49" s="73" t="s">
        <v>720</v>
      </c>
      <c r="C49" s="73" t="s">
        <v>711</v>
      </c>
      <c r="D49" s="54" t="s">
        <v>721</v>
      </c>
      <c r="E49" s="28" t="s">
        <v>713</v>
      </c>
      <c r="F49" s="68">
        <v>17.75</v>
      </c>
      <c r="G49" s="6"/>
      <c r="H49" s="43">
        <f t="shared" si="0"/>
        <v>0</v>
      </c>
    </row>
    <row r="50" spans="1:8" ht="24">
      <c r="A50" s="83">
        <v>42</v>
      </c>
      <c r="B50" s="73" t="s">
        <v>722</v>
      </c>
      <c r="C50" s="73" t="s">
        <v>711</v>
      </c>
      <c r="D50" s="53" t="s">
        <v>723</v>
      </c>
      <c r="E50" s="28" t="s">
        <v>713</v>
      </c>
      <c r="F50" s="68">
        <v>1.963</v>
      </c>
      <c r="G50" s="6"/>
      <c r="H50" s="43">
        <f t="shared" si="0"/>
        <v>0</v>
      </c>
    </row>
    <row r="51" spans="1:8" ht="48">
      <c r="A51" s="83">
        <v>43</v>
      </c>
      <c r="B51" s="73" t="s">
        <v>1103</v>
      </c>
      <c r="C51" s="73" t="s">
        <v>1104</v>
      </c>
      <c r="D51" s="53" t="s">
        <v>2139</v>
      </c>
      <c r="E51" s="28" t="s">
        <v>713</v>
      </c>
      <c r="F51" s="68">
        <v>0.5</v>
      </c>
      <c r="G51" s="6"/>
      <c r="H51" s="43">
        <f t="shared" si="0"/>
        <v>0</v>
      </c>
    </row>
    <row r="52" spans="1:8" ht="24">
      <c r="A52" s="83">
        <v>44</v>
      </c>
      <c r="B52" s="73" t="s">
        <v>724</v>
      </c>
      <c r="C52" s="73" t="s">
        <v>725</v>
      </c>
      <c r="D52" s="53" t="s">
        <v>726</v>
      </c>
      <c r="E52" s="28" t="s">
        <v>256</v>
      </c>
      <c r="F52" s="68">
        <v>1252</v>
      </c>
      <c r="G52" s="6"/>
      <c r="H52" s="43">
        <f t="shared" si="0"/>
        <v>0</v>
      </c>
    </row>
    <row r="53" spans="1:8" ht="24">
      <c r="A53" s="83">
        <v>45</v>
      </c>
      <c r="B53" s="73" t="s">
        <v>727</v>
      </c>
      <c r="C53" s="73" t="s">
        <v>725</v>
      </c>
      <c r="D53" s="54" t="s">
        <v>728</v>
      </c>
      <c r="E53" s="28" t="s">
        <v>256</v>
      </c>
      <c r="F53" s="68">
        <v>42</v>
      </c>
      <c r="G53" s="6"/>
      <c r="H53" s="43">
        <f t="shared" si="0"/>
        <v>0</v>
      </c>
    </row>
    <row r="54" spans="1:8" ht="22.5">
      <c r="A54" s="83"/>
      <c r="B54" s="73" t="s">
        <v>729</v>
      </c>
      <c r="C54" s="73" t="s">
        <v>730</v>
      </c>
      <c r="D54" s="53"/>
      <c r="E54" s="28"/>
      <c r="F54" s="68"/>
      <c r="G54" s="44"/>
      <c r="H54" s="43">
        <f t="shared" si="0"/>
      </c>
    </row>
    <row r="55" spans="1:8" ht="72">
      <c r="A55" s="83">
        <v>46</v>
      </c>
      <c r="B55" s="73" t="s">
        <v>731</v>
      </c>
      <c r="C55" s="73" t="s">
        <v>732</v>
      </c>
      <c r="D55" s="53" t="s">
        <v>2140</v>
      </c>
      <c r="E55" s="28" t="s">
        <v>713</v>
      </c>
      <c r="F55" s="68">
        <v>0.1</v>
      </c>
      <c r="G55" s="6"/>
      <c r="H55" s="43">
        <f t="shared" si="0"/>
        <v>0</v>
      </c>
    </row>
    <row r="56" spans="1:8" ht="48">
      <c r="A56" s="83">
        <v>47</v>
      </c>
      <c r="B56" s="73" t="s">
        <v>734</v>
      </c>
      <c r="C56" s="73" t="s">
        <v>735</v>
      </c>
      <c r="D56" s="54" t="s">
        <v>1923</v>
      </c>
      <c r="E56" s="28" t="s">
        <v>1</v>
      </c>
      <c r="F56" s="68">
        <v>184.14</v>
      </c>
      <c r="G56" s="6"/>
      <c r="H56" s="43">
        <f t="shared" si="0"/>
        <v>0</v>
      </c>
    </row>
    <row r="57" spans="1:8" ht="72">
      <c r="A57" s="83">
        <v>48</v>
      </c>
      <c r="B57" s="73" t="s">
        <v>1924</v>
      </c>
      <c r="C57" s="73" t="s">
        <v>735</v>
      </c>
      <c r="D57" s="54" t="s">
        <v>2146</v>
      </c>
      <c r="E57" s="28" t="s">
        <v>1</v>
      </c>
      <c r="F57" s="68">
        <v>930.89</v>
      </c>
      <c r="G57" s="6"/>
      <c r="H57" s="43">
        <f t="shared" si="0"/>
        <v>0</v>
      </c>
    </row>
    <row r="58" spans="1:8" ht="24">
      <c r="A58" s="83">
        <v>49</v>
      </c>
      <c r="B58" s="73" t="s">
        <v>1109</v>
      </c>
      <c r="C58" s="73" t="s">
        <v>1110</v>
      </c>
      <c r="D58" s="53" t="s">
        <v>1111</v>
      </c>
      <c r="E58" s="28" t="s">
        <v>78</v>
      </c>
      <c r="F58" s="68">
        <v>16.4</v>
      </c>
      <c r="G58" s="6"/>
      <c r="H58" s="43">
        <f t="shared" si="0"/>
        <v>0</v>
      </c>
    </row>
    <row r="59" spans="1:8" ht="36">
      <c r="A59" s="83">
        <v>50</v>
      </c>
      <c r="B59" s="73" t="s">
        <v>1112</v>
      </c>
      <c r="C59" s="73" t="s">
        <v>1110</v>
      </c>
      <c r="D59" s="53" t="s">
        <v>2142</v>
      </c>
      <c r="E59" s="28" t="s">
        <v>34</v>
      </c>
      <c r="F59" s="68">
        <v>1</v>
      </c>
      <c r="G59" s="6"/>
      <c r="H59" s="43">
        <f t="shared" si="0"/>
        <v>0</v>
      </c>
    </row>
    <row r="60" spans="1:8" ht="12">
      <c r="A60" s="83"/>
      <c r="B60" s="73" t="s">
        <v>736</v>
      </c>
      <c r="C60" s="73" t="s">
        <v>737</v>
      </c>
      <c r="D60" s="53"/>
      <c r="E60" s="28"/>
      <c r="F60" s="68"/>
      <c r="G60" s="44"/>
      <c r="H60" s="43">
        <f t="shared" si="0"/>
      </c>
    </row>
    <row r="61" spans="1:8" ht="48">
      <c r="A61" s="83">
        <v>51</v>
      </c>
      <c r="B61" s="73" t="s">
        <v>929</v>
      </c>
      <c r="C61" s="73" t="s">
        <v>930</v>
      </c>
      <c r="D61" s="53" t="s">
        <v>2143</v>
      </c>
      <c r="E61" s="28" t="s">
        <v>741</v>
      </c>
      <c r="F61" s="68">
        <v>10</v>
      </c>
      <c r="G61" s="6"/>
      <c r="H61" s="43">
        <f t="shared" si="0"/>
        <v>0</v>
      </c>
    </row>
    <row r="62" spans="1:8" ht="48">
      <c r="A62" s="83">
        <v>52</v>
      </c>
      <c r="B62" s="73" t="s">
        <v>1926</v>
      </c>
      <c r="C62" s="73" t="s">
        <v>930</v>
      </c>
      <c r="D62" s="53" t="s">
        <v>1927</v>
      </c>
      <c r="E62" s="28" t="s">
        <v>741</v>
      </c>
      <c r="F62" s="68">
        <v>20</v>
      </c>
      <c r="G62" s="6"/>
      <c r="H62" s="43">
        <f t="shared" si="0"/>
        <v>0</v>
      </c>
    </row>
    <row r="63" spans="1:8" ht="84">
      <c r="A63" s="83">
        <v>53</v>
      </c>
      <c r="B63" s="73" t="s">
        <v>927</v>
      </c>
      <c r="C63" s="73" t="s">
        <v>928</v>
      </c>
      <c r="D63" s="53" t="s">
        <v>2144</v>
      </c>
      <c r="E63" s="28" t="s">
        <v>741</v>
      </c>
      <c r="F63" s="68">
        <v>1</v>
      </c>
      <c r="G63" s="6"/>
      <c r="H63" s="43">
        <f t="shared" si="0"/>
        <v>0</v>
      </c>
    </row>
    <row r="64" spans="1:8" ht="84">
      <c r="A64" s="83">
        <v>54</v>
      </c>
      <c r="B64" s="73" t="s">
        <v>932</v>
      </c>
      <c r="C64" s="73" t="s">
        <v>928</v>
      </c>
      <c r="D64" s="53" t="s">
        <v>2145</v>
      </c>
      <c r="E64" s="28" t="s">
        <v>741</v>
      </c>
      <c r="F64" s="68">
        <v>1</v>
      </c>
      <c r="G64" s="6"/>
      <c r="H64" s="43">
        <f t="shared" si="0"/>
        <v>0</v>
      </c>
    </row>
    <row r="65" spans="1:8" ht="84">
      <c r="A65" s="83">
        <v>55</v>
      </c>
      <c r="B65" s="73" t="s">
        <v>1932</v>
      </c>
      <c r="C65" s="73" t="s">
        <v>928</v>
      </c>
      <c r="D65" s="54" t="s">
        <v>2157</v>
      </c>
      <c r="E65" s="28" t="s">
        <v>741</v>
      </c>
      <c r="F65" s="68">
        <v>1</v>
      </c>
      <c r="G65" s="6"/>
      <c r="H65" s="43">
        <f t="shared" si="0"/>
        <v>0</v>
      </c>
    </row>
    <row r="66" spans="1:8" ht="84">
      <c r="A66" s="83">
        <v>56</v>
      </c>
      <c r="B66" s="73" t="s">
        <v>2147</v>
      </c>
      <c r="C66" s="73" t="s">
        <v>928</v>
      </c>
      <c r="D66" s="53" t="s">
        <v>2148</v>
      </c>
      <c r="E66" s="28" t="s">
        <v>741</v>
      </c>
      <c r="F66" s="68">
        <v>1</v>
      </c>
      <c r="G66" s="6"/>
      <c r="H66" s="43">
        <f t="shared" si="0"/>
        <v>0</v>
      </c>
    </row>
    <row r="67" spans="1:8" ht="84">
      <c r="A67" s="83">
        <v>57</v>
      </c>
      <c r="B67" s="73" t="s">
        <v>2149</v>
      </c>
      <c r="C67" s="73" t="s">
        <v>928</v>
      </c>
      <c r="D67" s="53" t="s">
        <v>2150</v>
      </c>
      <c r="E67" s="28" t="s">
        <v>741</v>
      </c>
      <c r="F67" s="68">
        <v>1</v>
      </c>
      <c r="G67" s="6"/>
      <c r="H67" s="43">
        <f t="shared" si="0"/>
        <v>0</v>
      </c>
    </row>
    <row r="68" spans="1:8" ht="48">
      <c r="A68" s="83">
        <v>58</v>
      </c>
      <c r="B68" s="73" t="s">
        <v>1118</v>
      </c>
      <c r="C68" s="73" t="s">
        <v>1119</v>
      </c>
      <c r="D68" s="53" t="s">
        <v>2151</v>
      </c>
      <c r="E68" s="28" t="s">
        <v>741</v>
      </c>
      <c r="F68" s="68">
        <v>3</v>
      </c>
      <c r="G68" s="6"/>
      <c r="H68" s="43">
        <f t="shared" si="0"/>
        <v>0</v>
      </c>
    </row>
    <row r="69" spans="1:8" ht="48">
      <c r="A69" s="83">
        <v>59</v>
      </c>
      <c r="B69" s="73" t="s">
        <v>1120</v>
      </c>
      <c r="C69" s="73" t="s">
        <v>1119</v>
      </c>
      <c r="D69" s="53" t="s">
        <v>2152</v>
      </c>
      <c r="E69" s="28" t="s">
        <v>741</v>
      </c>
      <c r="F69" s="68">
        <v>1</v>
      </c>
      <c r="G69" s="6"/>
      <c r="H69" s="43">
        <f t="shared" si="0"/>
        <v>0</v>
      </c>
    </row>
    <row r="70" spans="1:8" ht="48">
      <c r="A70" s="83">
        <v>60</v>
      </c>
      <c r="B70" s="73" t="s">
        <v>1122</v>
      </c>
      <c r="C70" s="73" t="s">
        <v>1119</v>
      </c>
      <c r="D70" s="53" t="s">
        <v>2153</v>
      </c>
      <c r="E70" s="28" t="s">
        <v>741</v>
      </c>
      <c r="F70" s="68">
        <v>1</v>
      </c>
      <c r="G70" s="6"/>
      <c r="H70" s="43">
        <f aca="true" t="shared" si="1" ref="H70:H133">IF(F70="","",ROUND(ROUND(F70,2)*G70,2))</f>
        <v>0</v>
      </c>
    </row>
    <row r="71" spans="1:8" ht="48">
      <c r="A71" s="83">
        <v>61</v>
      </c>
      <c r="B71" s="73" t="s">
        <v>2154</v>
      </c>
      <c r="C71" s="73" t="s">
        <v>1119</v>
      </c>
      <c r="D71" s="54" t="s">
        <v>2155</v>
      </c>
      <c r="E71" s="28" t="s">
        <v>741</v>
      </c>
      <c r="F71" s="68">
        <v>1</v>
      </c>
      <c r="G71" s="6"/>
      <c r="H71" s="43">
        <f t="shared" si="1"/>
        <v>0</v>
      </c>
    </row>
    <row r="72" spans="1:8" ht="48">
      <c r="A72" s="83">
        <v>62</v>
      </c>
      <c r="B72" s="73" t="s">
        <v>2156</v>
      </c>
      <c r="C72" s="73" t="s">
        <v>1119</v>
      </c>
      <c r="D72" s="54" t="s">
        <v>2168</v>
      </c>
      <c r="E72" s="28" t="s">
        <v>741</v>
      </c>
      <c r="F72" s="68">
        <v>2</v>
      </c>
      <c r="G72" s="6"/>
      <c r="H72" s="43">
        <f t="shared" si="1"/>
        <v>0</v>
      </c>
    </row>
    <row r="73" spans="1:8" ht="48">
      <c r="A73" s="83">
        <v>63</v>
      </c>
      <c r="B73" s="73" t="s">
        <v>2158</v>
      </c>
      <c r="C73" s="73" t="s">
        <v>1119</v>
      </c>
      <c r="D73" s="54" t="s">
        <v>2159</v>
      </c>
      <c r="E73" s="28" t="s">
        <v>741</v>
      </c>
      <c r="F73" s="68">
        <v>1</v>
      </c>
      <c r="G73" s="6"/>
      <c r="H73" s="43">
        <f t="shared" si="1"/>
        <v>0</v>
      </c>
    </row>
    <row r="74" spans="1:8" ht="48">
      <c r="A74" s="83">
        <v>64</v>
      </c>
      <c r="B74" s="73" t="s">
        <v>2160</v>
      </c>
      <c r="C74" s="73" t="s">
        <v>1119</v>
      </c>
      <c r="D74" s="54" t="s">
        <v>2161</v>
      </c>
      <c r="E74" s="28" t="s">
        <v>741</v>
      </c>
      <c r="F74" s="68">
        <v>6</v>
      </c>
      <c r="G74" s="6"/>
      <c r="H74" s="43">
        <f t="shared" si="1"/>
        <v>0</v>
      </c>
    </row>
    <row r="75" spans="1:8" ht="36">
      <c r="A75" s="83">
        <v>65</v>
      </c>
      <c r="B75" s="73" t="s">
        <v>1124</v>
      </c>
      <c r="C75" s="73" t="s">
        <v>1125</v>
      </c>
      <c r="D75" s="53" t="s">
        <v>2162</v>
      </c>
      <c r="E75" s="28" t="s">
        <v>741</v>
      </c>
      <c r="F75" s="68">
        <v>2</v>
      </c>
      <c r="G75" s="6"/>
      <c r="H75" s="43">
        <f t="shared" si="1"/>
        <v>0</v>
      </c>
    </row>
    <row r="76" spans="1:8" ht="72">
      <c r="A76" s="83">
        <v>66</v>
      </c>
      <c r="B76" s="73" t="s">
        <v>2163</v>
      </c>
      <c r="C76" s="73" t="s">
        <v>2164</v>
      </c>
      <c r="D76" s="53" t="s">
        <v>2165</v>
      </c>
      <c r="E76" s="28" t="s">
        <v>741</v>
      </c>
      <c r="F76" s="68">
        <v>1</v>
      </c>
      <c r="G76" s="6"/>
      <c r="H76" s="43">
        <f t="shared" si="1"/>
        <v>0</v>
      </c>
    </row>
    <row r="77" spans="1:8" ht="36">
      <c r="A77" s="83">
        <v>67</v>
      </c>
      <c r="B77" s="73" t="s">
        <v>742</v>
      </c>
      <c r="C77" s="73" t="s">
        <v>743</v>
      </c>
      <c r="D77" s="54" t="s">
        <v>2166</v>
      </c>
      <c r="E77" s="28" t="s">
        <v>1</v>
      </c>
      <c r="F77" s="68">
        <v>346.98</v>
      </c>
      <c r="G77" s="6"/>
      <c r="H77" s="43">
        <f t="shared" si="1"/>
        <v>0</v>
      </c>
    </row>
    <row r="78" spans="1:8" ht="36">
      <c r="A78" s="83">
        <v>68</v>
      </c>
      <c r="B78" s="73" t="s">
        <v>1130</v>
      </c>
      <c r="C78" s="73" t="s">
        <v>743</v>
      </c>
      <c r="D78" s="53" t="s">
        <v>2167</v>
      </c>
      <c r="E78" s="28" t="s">
        <v>1</v>
      </c>
      <c r="F78" s="68">
        <v>16.8</v>
      </c>
      <c r="G78" s="6"/>
      <c r="H78" s="43">
        <f t="shared" si="1"/>
        <v>0</v>
      </c>
    </row>
    <row r="79" spans="1:8" ht="22.5">
      <c r="A79" s="83"/>
      <c r="B79" s="73" t="s">
        <v>745</v>
      </c>
      <c r="C79" s="73" t="s">
        <v>746</v>
      </c>
      <c r="D79" s="53"/>
      <c r="E79" s="28"/>
      <c r="F79" s="68"/>
      <c r="G79" s="44"/>
      <c r="H79" s="43">
        <f t="shared" si="1"/>
      </c>
    </row>
    <row r="80" spans="1:8" ht="96">
      <c r="A80" s="83">
        <v>69</v>
      </c>
      <c r="B80" s="73" t="s">
        <v>747</v>
      </c>
      <c r="C80" s="73" t="s">
        <v>748</v>
      </c>
      <c r="D80" s="54" t="s">
        <v>2171</v>
      </c>
      <c r="E80" s="28" t="s">
        <v>1</v>
      </c>
      <c r="F80" s="68">
        <v>278.86</v>
      </c>
      <c r="G80" s="6"/>
      <c r="H80" s="43">
        <f t="shared" si="1"/>
        <v>0</v>
      </c>
    </row>
    <row r="81" spans="1:8" ht="132">
      <c r="A81" s="83">
        <v>70</v>
      </c>
      <c r="B81" s="73" t="s">
        <v>750</v>
      </c>
      <c r="C81" s="73" t="s">
        <v>751</v>
      </c>
      <c r="D81" s="53" t="s">
        <v>2169</v>
      </c>
      <c r="E81" s="28" t="s">
        <v>1</v>
      </c>
      <c r="F81" s="68">
        <v>931.37</v>
      </c>
      <c r="G81" s="6"/>
      <c r="H81" s="43">
        <f t="shared" si="1"/>
        <v>0</v>
      </c>
    </row>
    <row r="82" spans="1:8" ht="132">
      <c r="A82" s="83">
        <v>71</v>
      </c>
      <c r="B82" s="73" t="s">
        <v>752</v>
      </c>
      <c r="C82" s="73" t="s">
        <v>751</v>
      </c>
      <c r="D82" s="53" t="s">
        <v>2170</v>
      </c>
      <c r="E82" s="28" t="s">
        <v>1</v>
      </c>
      <c r="F82" s="68">
        <v>278.86</v>
      </c>
      <c r="G82" s="6"/>
      <c r="H82" s="43">
        <f t="shared" si="1"/>
        <v>0</v>
      </c>
    </row>
    <row r="83" spans="1:8" ht="144">
      <c r="A83" s="83">
        <v>72</v>
      </c>
      <c r="B83" s="73" t="s">
        <v>1136</v>
      </c>
      <c r="C83" s="73" t="s">
        <v>751</v>
      </c>
      <c r="D83" s="54" t="s">
        <v>2178</v>
      </c>
      <c r="E83" s="28" t="s">
        <v>1</v>
      </c>
      <c r="F83" s="68">
        <v>38.36</v>
      </c>
      <c r="G83" s="6"/>
      <c r="H83" s="43">
        <f t="shared" si="1"/>
        <v>0</v>
      </c>
    </row>
    <row r="84" spans="1:8" ht="36">
      <c r="A84" s="83">
        <v>73</v>
      </c>
      <c r="B84" s="73">
        <v>10902006001</v>
      </c>
      <c r="C84" s="73" t="s">
        <v>757</v>
      </c>
      <c r="D84" s="53" t="s">
        <v>758</v>
      </c>
      <c r="E84" s="28" t="s">
        <v>256</v>
      </c>
      <c r="F84" s="68">
        <v>9</v>
      </c>
      <c r="G84" s="6"/>
      <c r="H84" s="43">
        <f t="shared" si="1"/>
        <v>0</v>
      </c>
    </row>
    <row r="85" spans="1:8" ht="36">
      <c r="A85" s="83">
        <v>74</v>
      </c>
      <c r="B85" s="73" t="s">
        <v>1941</v>
      </c>
      <c r="C85" s="73" t="s">
        <v>1942</v>
      </c>
      <c r="D85" s="53" t="s">
        <v>2172</v>
      </c>
      <c r="E85" s="28" t="s">
        <v>78</v>
      </c>
      <c r="F85" s="68">
        <v>30.4</v>
      </c>
      <c r="G85" s="6"/>
      <c r="H85" s="43">
        <f t="shared" si="1"/>
        <v>0</v>
      </c>
    </row>
    <row r="86" spans="1:8" ht="60">
      <c r="A86" s="83">
        <v>75</v>
      </c>
      <c r="B86" s="73" t="s">
        <v>1138</v>
      </c>
      <c r="C86" s="73" t="s">
        <v>1139</v>
      </c>
      <c r="D86" s="54" t="s">
        <v>2173</v>
      </c>
      <c r="E86" s="28" t="s">
        <v>1</v>
      </c>
      <c r="F86" s="68">
        <v>40.19</v>
      </c>
      <c r="G86" s="6"/>
      <c r="H86" s="43">
        <f t="shared" si="1"/>
        <v>0</v>
      </c>
    </row>
    <row r="87" spans="1:8" ht="36">
      <c r="A87" s="83">
        <v>76</v>
      </c>
      <c r="B87" s="73" t="s">
        <v>944</v>
      </c>
      <c r="C87" s="73" t="s">
        <v>945</v>
      </c>
      <c r="D87" s="53" t="s">
        <v>2174</v>
      </c>
      <c r="E87" s="28" t="s">
        <v>1</v>
      </c>
      <c r="F87" s="68">
        <v>415.69</v>
      </c>
      <c r="G87" s="6"/>
      <c r="H87" s="43">
        <f t="shared" si="1"/>
        <v>0</v>
      </c>
    </row>
    <row r="88" spans="1:8" ht="60">
      <c r="A88" s="83">
        <v>77</v>
      </c>
      <c r="B88" s="73" t="s">
        <v>1945</v>
      </c>
      <c r="C88" s="73" t="s">
        <v>945</v>
      </c>
      <c r="D88" s="53" t="s">
        <v>1946</v>
      </c>
      <c r="E88" s="28" t="s">
        <v>1</v>
      </c>
      <c r="F88" s="68">
        <v>497.96</v>
      </c>
      <c r="G88" s="6"/>
      <c r="H88" s="43">
        <f t="shared" si="1"/>
        <v>0</v>
      </c>
    </row>
    <row r="89" spans="1:8" ht="60">
      <c r="A89" s="83">
        <v>78</v>
      </c>
      <c r="B89" s="73" t="s">
        <v>2175</v>
      </c>
      <c r="C89" s="73" t="s">
        <v>945</v>
      </c>
      <c r="D89" s="53" t="s">
        <v>2176</v>
      </c>
      <c r="E89" s="28" t="s">
        <v>1</v>
      </c>
      <c r="F89" s="68">
        <v>32.1</v>
      </c>
      <c r="G89" s="6"/>
      <c r="H89" s="43">
        <f t="shared" si="1"/>
        <v>0</v>
      </c>
    </row>
    <row r="90" spans="1:8" ht="48">
      <c r="A90" s="83">
        <v>79</v>
      </c>
      <c r="B90" s="73" t="s">
        <v>759</v>
      </c>
      <c r="C90" s="73" t="s">
        <v>760</v>
      </c>
      <c r="D90" s="53" t="s">
        <v>761</v>
      </c>
      <c r="E90" s="28" t="s">
        <v>1</v>
      </c>
      <c r="F90" s="68">
        <v>75.27</v>
      </c>
      <c r="G90" s="6"/>
      <c r="H90" s="43">
        <f t="shared" si="1"/>
        <v>0</v>
      </c>
    </row>
    <row r="91" spans="1:8" ht="36">
      <c r="A91" s="83">
        <v>80</v>
      </c>
      <c r="B91" s="73" t="s">
        <v>1142</v>
      </c>
      <c r="C91" s="73" t="s">
        <v>760</v>
      </c>
      <c r="D91" s="54" t="s">
        <v>1947</v>
      </c>
      <c r="E91" s="28" t="s">
        <v>1</v>
      </c>
      <c r="F91" s="68">
        <v>392.67</v>
      </c>
      <c r="G91" s="6"/>
      <c r="H91" s="43">
        <f t="shared" si="1"/>
        <v>0</v>
      </c>
    </row>
    <row r="92" spans="1:8" ht="36">
      <c r="A92" s="83">
        <v>81</v>
      </c>
      <c r="B92" s="73" t="s">
        <v>1144</v>
      </c>
      <c r="C92" s="73" t="s">
        <v>760</v>
      </c>
      <c r="D92" s="53" t="s">
        <v>2177</v>
      </c>
      <c r="E92" s="28" t="s">
        <v>1</v>
      </c>
      <c r="F92" s="68">
        <v>9.84</v>
      </c>
      <c r="G92" s="6"/>
      <c r="H92" s="43">
        <f t="shared" si="1"/>
        <v>0</v>
      </c>
    </row>
    <row r="93" spans="1:8" ht="36">
      <c r="A93" s="83">
        <v>82</v>
      </c>
      <c r="B93" s="73" t="s">
        <v>1948</v>
      </c>
      <c r="C93" s="73" t="s">
        <v>1949</v>
      </c>
      <c r="D93" s="54" t="s">
        <v>2189</v>
      </c>
      <c r="E93" s="28" t="s">
        <v>78</v>
      </c>
      <c r="F93" s="68">
        <v>21</v>
      </c>
      <c r="G93" s="6"/>
      <c r="H93" s="43">
        <f t="shared" si="1"/>
        <v>0</v>
      </c>
    </row>
    <row r="94" spans="1:8" ht="36">
      <c r="A94" s="83">
        <v>83</v>
      </c>
      <c r="B94" s="73" t="s">
        <v>1951</v>
      </c>
      <c r="C94" s="73" t="s">
        <v>1949</v>
      </c>
      <c r="D94" s="53" t="s">
        <v>2179</v>
      </c>
      <c r="E94" s="28" t="s">
        <v>78</v>
      </c>
      <c r="F94" s="68">
        <v>16.8</v>
      </c>
      <c r="G94" s="6"/>
      <c r="H94" s="43">
        <f t="shared" si="1"/>
        <v>0</v>
      </c>
    </row>
    <row r="95" spans="1:8" ht="96">
      <c r="A95" s="83">
        <v>84</v>
      </c>
      <c r="B95" s="73" t="s">
        <v>1148</v>
      </c>
      <c r="C95" s="73" t="s">
        <v>2180</v>
      </c>
      <c r="D95" s="53" t="s">
        <v>2181</v>
      </c>
      <c r="E95" s="28" t="s">
        <v>1</v>
      </c>
      <c r="F95" s="68">
        <v>14.13</v>
      </c>
      <c r="G95" s="6"/>
      <c r="H95" s="43">
        <f t="shared" si="1"/>
        <v>0</v>
      </c>
    </row>
    <row r="96" spans="1:8" ht="96">
      <c r="A96" s="83">
        <v>85</v>
      </c>
      <c r="B96" s="73" t="s">
        <v>2182</v>
      </c>
      <c r="C96" s="73" t="s">
        <v>2183</v>
      </c>
      <c r="D96" s="53" t="s">
        <v>2184</v>
      </c>
      <c r="E96" s="28" t="s">
        <v>1</v>
      </c>
      <c r="F96" s="68">
        <v>7.67</v>
      </c>
      <c r="G96" s="6"/>
      <c r="H96" s="43">
        <f t="shared" si="1"/>
        <v>0</v>
      </c>
    </row>
    <row r="97" spans="1:8" ht="48">
      <c r="A97" s="83">
        <v>86</v>
      </c>
      <c r="B97" s="73" t="s">
        <v>947</v>
      </c>
      <c r="C97" s="73" t="s">
        <v>948</v>
      </c>
      <c r="D97" s="54" t="s">
        <v>2185</v>
      </c>
      <c r="E97" s="28" t="s">
        <v>1</v>
      </c>
      <c r="F97" s="68">
        <v>56.82</v>
      </c>
      <c r="G97" s="6"/>
      <c r="H97" s="43">
        <f t="shared" si="1"/>
        <v>0</v>
      </c>
    </row>
    <row r="98" spans="1:8" ht="48">
      <c r="A98" s="83">
        <v>87</v>
      </c>
      <c r="B98" s="73" t="s">
        <v>1954</v>
      </c>
      <c r="C98" s="73" t="s">
        <v>948</v>
      </c>
      <c r="D98" s="53" t="s">
        <v>2186</v>
      </c>
      <c r="E98" s="28" t="s">
        <v>1</v>
      </c>
      <c r="F98" s="68">
        <v>262.55</v>
      </c>
      <c r="G98" s="6"/>
      <c r="H98" s="43">
        <f t="shared" si="1"/>
        <v>0</v>
      </c>
    </row>
    <row r="99" spans="1:8" ht="34.5">
      <c r="A99" s="83">
        <v>88</v>
      </c>
      <c r="B99" s="73" t="s">
        <v>1151</v>
      </c>
      <c r="C99" s="73" t="s">
        <v>1152</v>
      </c>
      <c r="D99" s="53" t="s">
        <v>2187</v>
      </c>
      <c r="E99" s="28" t="s">
        <v>1</v>
      </c>
      <c r="F99" s="68">
        <v>160.59</v>
      </c>
      <c r="G99" s="6"/>
      <c r="H99" s="43">
        <f t="shared" si="1"/>
        <v>0</v>
      </c>
    </row>
    <row r="100" spans="1:8" ht="34.5">
      <c r="A100" s="83">
        <v>89</v>
      </c>
      <c r="B100" s="73" t="s">
        <v>1153</v>
      </c>
      <c r="C100" s="73" t="s">
        <v>1152</v>
      </c>
      <c r="D100" s="53" t="s">
        <v>2188</v>
      </c>
      <c r="E100" s="28" t="s">
        <v>1</v>
      </c>
      <c r="F100" s="68">
        <v>4.92</v>
      </c>
      <c r="G100" s="6"/>
      <c r="H100" s="43">
        <f t="shared" si="1"/>
        <v>0</v>
      </c>
    </row>
    <row r="101" spans="1:8" ht="36">
      <c r="A101" s="83">
        <v>90</v>
      </c>
      <c r="B101" s="73" t="s">
        <v>1957</v>
      </c>
      <c r="C101" s="73" t="s">
        <v>1958</v>
      </c>
      <c r="D101" s="54" t="s">
        <v>2193</v>
      </c>
      <c r="E101" s="28" t="s">
        <v>78</v>
      </c>
      <c r="F101" s="68">
        <v>3</v>
      </c>
      <c r="G101" s="6"/>
      <c r="H101" s="43">
        <f t="shared" si="1"/>
        <v>0</v>
      </c>
    </row>
    <row r="102" spans="1:8" ht="22.5">
      <c r="A102" s="83"/>
      <c r="B102" s="73" t="s">
        <v>762</v>
      </c>
      <c r="C102" s="73" t="s">
        <v>763</v>
      </c>
      <c r="D102" s="53"/>
      <c r="E102" s="28"/>
      <c r="F102" s="68"/>
      <c r="G102" s="44"/>
      <c r="H102" s="43">
        <f t="shared" si="1"/>
      </c>
    </row>
    <row r="103" spans="1:8" ht="60">
      <c r="A103" s="83">
        <v>91</v>
      </c>
      <c r="B103" s="73" t="s">
        <v>764</v>
      </c>
      <c r="C103" s="73" t="s">
        <v>765</v>
      </c>
      <c r="D103" s="53" t="s">
        <v>2190</v>
      </c>
      <c r="E103" s="28" t="s">
        <v>1</v>
      </c>
      <c r="F103" s="68">
        <v>38.36</v>
      </c>
      <c r="G103" s="6"/>
      <c r="H103" s="43">
        <f t="shared" si="1"/>
        <v>0</v>
      </c>
    </row>
    <row r="104" spans="1:8" ht="48">
      <c r="A104" s="83">
        <v>92</v>
      </c>
      <c r="B104" s="73" t="s">
        <v>767</v>
      </c>
      <c r="C104" s="73" t="s">
        <v>765</v>
      </c>
      <c r="D104" s="53" t="s">
        <v>766</v>
      </c>
      <c r="E104" s="28" t="s">
        <v>1</v>
      </c>
      <c r="F104" s="68">
        <v>750.97</v>
      </c>
      <c r="G104" s="6"/>
      <c r="H104" s="43">
        <f t="shared" si="1"/>
        <v>0</v>
      </c>
    </row>
    <row r="105" spans="1:8" ht="60">
      <c r="A105" s="83">
        <v>93</v>
      </c>
      <c r="B105" s="73" t="s">
        <v>1156</v>
      </c>
      <c r="C105" s="73" t="s">
        <v>765</v>
      </c>
      <c r="D105" s="53" t="s">
        <v>768</v>
      </c>
      <c r="E105" s="28" t="s">
        <v>1</v>
      </c>
      <c r="F105" s="68">
        <v>90.23</v>
      </c>
      <c r="G105" s="6"/>
      <c r="H105" s="43">
        <f t="shared" si="1"/>
        <v>0</v>
      </c>
    </row>
    <row r="106" spans="1:8" ht="84">
      <c r="A106" s="83">
        <v>94</v>
      </c>
      <c r="B106" s="73" t="s">
        <v>951</v>
      </c>
      <c r="C106" s="73" t="s">
        <v>952</v>
      </c>
      <c r="D106" s="53" t="s">
        <v>2191</v>
      </c>
      <c r="E106" s="28" t="s">
        <v>1</v>
      </c>
      <c r="F106" s="68">
        <v>1982.75</v>
      </c>
      <c r="G106" s="6"/>
      <c r="H106" s="43">
        <f t="shared" si="1"/>
        <v>0</v>
      </c>
    </row>
    <row r="107" spans="1:8" ht="48">
      <c r="A107" s="83">
        <v>95</v>
      </c>
      <c r="B107" s="73" t="s">
        <v>1158</v>
      </c>
      <c r="C107" s="73" t="s">
        <v>952</v>
      </c>
      <c r="D107" s="53" t="s">
        <v>2192</v>
      </c>
      <c r="E107" s="28" t="s">
        <v>1</v>
      </c>
      <c r="F107" s="68">
        <v>172.62</v>
      </c>
      <c r="G107" s="6"/>
      <c r="H107" s="43">
        <f t="shared" si="1"/>
        <v>0</v>
      </c>
    </row>
    <row r="108" spans="1:8" ht="22.5">
      <c r="A108" s="83"/>
      <c r="B108" s="73" t="s">
        <v>769</v>
      </c>
      <c r="C108" s="73" t="s">
        <v>770</v>
      </c>
      <c r="D108" s="53"/>
      <c r="E108" s="28"/>
      <c r="F108" s="68"/>
      <c r="G108" s="44"/>
      <c r="H108" s="43">
        <f t="shared" si="1"/>
      </c>
    </row>
    <row r="109" spans="1:8" ht="36">
      <c r="A109" s="83">
        <v>96</v>
      </c>
      <c r="B109" s="73" t="s">
        <v>771</v>
      </c>
      <c r="C109" s="73" t="s">
        <v>772</v>
      </c>
      <c r="D109" s="53" t="s">
        <v>2194</v>
      </c>
      <c r="E109" s="28" t="s">
        <v>1</v>
      </c>
      <c r="F109" s="68">
        <v>7.41</v>
      </c>
      <c r="G109" s="6"/>
      <c r="H109" s="43">
        <f t="shared" si="1"/>
        <v>0</v>
      </c>
    </row>
    <row r="110" spans="1:8" ht="156">
      <c r="A110" s="83">
        <v>97</v>
      </c>
      <c r="B110" s="73" t="s">
        <v>954</v>
      </c>
      <c r="C110" s="73" t="s">
        <v>955</v>
      </c>
      <c r="D110" s="53" t="s">
        <v>2195</v>
      </c>
      <c r="E110" s="28" t="s">
        <v>1</v>
      </c>
      <c r="F110" s="68">
        <v>477.29</v>
      </c>
      <c r="G110" s="6"/>
      <c r="H110" s="43">
        <f t="shared" si="1"/>
        <v>0</v>
      </c>
    </row>
    <row r="111" spans="1:8" ht="180">
      <c r="A111" s="83">
        <v>98</v>
      </c>
      <c r="B111" s="73" t="s">
        <v>957</v>
      </c>
      <c r="C111" s="73" t="s">
        <v>955</v>
      </c>
      <c r="D111" s="53" t="s">
        <v>2196</v>
      </c>
      <c r="E111" s="28" t="s">
        <v>1</v>
      </c>
      <c r="F111" s="68">
        <v>33.44</v>
      </c>
      <c r="G111" s="6"/>
      <c r="H111" s="43">
        <f t="shared" si="1"/>
        <v>0</v>
      </c>
    </row>
    <row r="112" spans="1:8" ht="192">
      <c r="A112" s="83">
        <v>99</v>
      </c>
      <c r="B112" s="73" t="s">
        <v>1972</v>
      </c>
      <c r="C112" s="73" t="s">
        <v>955</v>
      </c>
      <c r="D112" s="54" t="s">
        <v>2200</v>
      </c>
      <c r="E112" s="28" t="s">
        <v>1</v>
      </c>
      <c r="F112" s="68">
        <v>125.44</v>
      </c>
      <c r="G112" s="6"/>
      <c r="H112" s="43">
        <f t="shared" si="1"/>
        <v>0</v>
      </c>
    </row>
    <row r="113" spans="1:8" ht="168">
      <c r="A113" s="83">
        <v>100</v>
      </c>
      <c r="B113" s="73" t="s">
        <v>1974</v>
      </c>
      <c r="C113" s="73" t="s">
        <v>955</v>
      </c>
      <c r="D113" s="53" t="s">
        <v>2197</v>
      </c>
      <c r="E113" s="28" t="s">
        <v>1</v>
      </c>
      <c r="F113" s="68">
        <v>198.3</v>
      </c>
      <c r="G113" s="6"/>
      <c r="H113" s="43">
        <f t="shared" si="1"/>
        <v>0</v>
      </c>
    </row>
    <row r="114" spans="1:8" ht="120">
      <c r="A114" s="83">
        <v>101</v>
      </c>
      <c r="B114" s="73" t="s">
        <v>2198</v>
      </c>
      <c r="C114" s="73" t="s">
        <v>2199</v>
      </c>
      <c r="D114" s="54" t="s">
        <v>2206</v>
      </c>
      <c r="E114" s="28" t="s">
        <v>1</v>
      </c>
      <c r="F114" s="68">
        <v>343.26</v>
      </c>
      <c r="G114" s="6"/>
      <c r="H114" s="43">
        <f t="shared" si="1"/>
        <v>0</v>
      </c>
    </row>
    <row r="115" spans="1:8" ht="84">
      <c r="A115" s="83">
        <v>102</v>
      </c>
      <c r="B115" s="73" t="s">
        <v>2201</v>
      </c>
      <c r="C115" s="73" t="s">
        <v>2202</v>
      </c>
      <c r="D115" s="53" t="s">
        <v>2203</v>
      </c>
      <c r="E115" s="28" t="s">
        <v>1</v>
      </c>
      <c r="F115" s="68">
        <v>84.14</v>
      </c>
      <c r="G115" s="6"/>
      <c r="H115" s="43">
        <f t="shared" si="1"/>
        <v>0</v>
      </c>
    </row>
    <row r="116" spans="1:8" ht="108">
      <c r="A116" s="83">
        <v>103</v>
      </c>
      <c r="B116" s="73" t="s">
        <v>958</v>
      </c>
      <c r="C116" s="73" t="s">
        <v>959</v>
      </c>
      <c r="D116" s="53" t="s">
        <v>2204</v>
      </c>
      <c r="E116" s="28" t="s">
        <v>1</v>
      </c>
      <c r="F116" s="68">
        <v>67.04</v>
      </c>
      <c r="G116" s="6"/>
      <c r="H116" s="43">
        <f t="shared" si="1"/>
        <v>0</v>
      </c>
    </row>
    <row r="117" spans="1:8" ht="156">
      <c r="A117" s="83">
        <v>104</v>
      </c>
      <c r="B117" s="73" t="s">
        <v>1979</v>
      </c>
      <c r="C117" s="73" t="s">
        <v>1980</v>
      </c>
      <c r="D117" s="53" t="s">
        <v>2205</v>
      </c>
      <c r="E117" s="28" t="s">
        <v>1</v>
      </c>
      <c r="F117" s="68">
        <v>65.1</v>
      </c>
      <c r="G117" s="6"/>
      <c r="H117" s="43">
        <f t="shared" si="1"/>
        <v>0</v>
      </c>
    </row>
    <row r="118" spans="1:8" ht="132">
      <c r="A118" s="83">
        <v>105</v>
      </c>
      <c r="B118" s="73" t="s">
        <v>1982</v>
      </c>
      <c r="C118" s="73" t="s">
        <v>1983</v>
      </c>
      <c r="D118" s="53" t="s">
        <v>2207</v>
      </c>
      <c r="E118" s="28" t="s">
        <v>1</v>
      </c>
      <c r="F118" s="68">
        <v>59.52</v>
      </c>
      <c r="G118" s="6"/>
      <c r="H118" s="43">
        <f t="shared" si="1"/>
        <v>0</v>
      </c>
    </row>
    <row r="119" spans="1:8" ht="34.5">
      <c r="A119" s="83"/>
      <c r="B119" s="73" t="s">
        <v>777</v>
      </c>
      <c r="C119" s="73" t="s">
        <v>778</v>
      </c>
      <c r="D119" s="53"/>
      <c r="E119" s="28"/>
      <c r="F119" s="68"/>
      <c r="G119" s="44"/>
      <c r="H119" s="43">
        <f t="shared" si="1"/>
      </c>
    </row>
    <row r="120" spans="1:8" ht="48">
      <c r="A120" s="83">
        <v>106</v>
      </c>
      <c r="B120" s="73" t="s">
        <v>779</v>
      </c>
      <c r="C120" s="73" t="s">
        <v>780</v>
      </c>
      <c r="D120" s="53" t="s">
        <v>2208</v>
      </c>
      <c r="E120" s="28" t="s">
        <v>1</v>
      </c>
      <c r="F120" s="68">
        <v>38.34</v>
      </c>
      <c r="G120" s="6"/>
      <c r="H120" s="43">
        <f t="shared" si="1"/>
        <v>0</v>
      </c>
    </row>
    <row r="121" spans="1:8" ht="48">
      <c r="A121" s="83">
        <v>107</v>
      </c>
      <c r="B121" s="73" t="s">
        <v>782</v>
      </c>
      <c r="C121" s="73" t="s">
        <v>780</v>
      </c>
      <c r="D121" s="53" t="s">
        <v>2209</v>
      </c>
      <c r="E121" s="28" t="s">
        <v>1</v>
      </c>
      <c r="F121" s="68">
        <v>29.26</v>
      </c>
      <c r="G121" s="6"/>
      <c r="H121" s="43">
        <f t="shared" si="1"/>
        <v>0</v>
      </c>
    </row>
    <row r="122" spans="1:8" ht="48">
      <c r="A122" s="83">
        <v>108</v>
      </c>
      <c r="B122" s="73" t="s">
        <v>1172</v>
      </c>
      <c r="C122" s="73" t="s">
        <v>780</v>
      </c>
      <c r="D122" s="53" t="s">
        <v>2210</v>
      </c>
      <c r="E122" s="28" t="s">
        <v>1</v>
      </c>
      <c r="F122" s="68">
        <v>63.57</v>
      </c>
      <c r="G122" s="6"/>
      <c r="H122" s="43">
        <f t="shared" si="1"/>
        <v>0</v>
      </c>
    </row>
    <row r="123" spans="1:8" ht="96">
      <c r="A123" s="83">
        <v>109</v>
      </c>
      <c r="B123" s="73" t="s">
        <v>2211</v>
      </c>
      <c r="C123" s="73" t="s">
        <v>780</v>
      </c>
      <c r="D123" s="53" t="s">
        <v>2212</v>
      </c>
      <c r="E123" s="28" t="s">
        <v>1</v>
      </c>
      <c r="F123" s="68">
        <v>2439.4</v>
      </c>
      <c r="G123" s="6"/>
      <c r="H123" s="43">
        <f t="shared" si="1"/>
        <v>0</v>
      </c>
    </row>
    <row r="124" spans="1:8" ht="96">
      <c r="A124" s="83">
        <v>110</v>
      </c>
      <c r="B124" s="73" t="s">
        <v>1986</v>
      </c>
      <c r="C124" s="73" t="s">
        <v>1987</v>
      </c>
      <c r="D124" s="54" t="s">
        <v>2214</v>
      </c>
      <c r="E124" s="28" t="s">
        <v>1</v>
      </c>
      <c r="F124" s="68">
        <v>4.86</v>
      </c>
      <c r="G124" s="6"/>
      <c r="H124" s="43">
        <f t="shared" si="1"/>
        <v>0</v>
      </c>
    </row>
    <row r="125" spans="1:8" ht="216">
      <c r="A125" s="83">
        <v>111</v>
      </c>
      <c r="B125" s="73" t="s">
        <v>784</v>
      </c>
      <c r="C125" s="73" t="s">
        <v>785</v>
      </c>
      <c r="D125" s="53" t="s">
        <v>2213</v>
      </c>
      <c r="E125" s="28" t="s">
        <v>1</v>
      </c>
      <c r="F125" s="68">
        <v>415.69</v>
      </c>
      <c r="G125" s="6"/>
      <c r="H125" s="43">
        <f t="shared" si="1"/>
        <v>0</v>
      </c>
    </row>
    <row r="126" spans="1:8" ht="180">
      <c r="A126" s="83">
        <v>112</v>
      </c>
      <c r="B126" s="73" t="s">
        <v>966</v>
      </c>
      <c r="C126" s="73" t="s">
        <v>785</v>
      </c>
      <c r="D126" s="54" t="s">
        <v>2222</v>
      </c>
      <c r="E126" s="28" t="s">
        <v>1</v>
      </c>
      <c r="F126" s="68">
        <v>80.85</v>
      </c>
      <c r="G126" s="6"/>
      <c r="H126" s="43">
        <f t="shared" si="1"/>
        <v>0</v>
      </c>
    </row>
    <row r="127" spans="1:8" ht="36">
      <c r="A127" s="83">
        <v>113</v>
      </c>
      <c r="B127" s="73" t="s">
        <v>968</v>
      </c>
      <c r="C127" s="73" t="s">
        <v>969</v>
      </c>
      <c r="D127" s="53" t="s">
        <v>970</v>
      </c>
      <c r="E127" s="28" t="s">
        <v>713</v>
      </c>
      <c r="F127" s="68">
        <v>0.803</v>
      </c>
      <c r="G127" s="6"/>
      <c r="H127" s="43">
        <f t="shared" si="1"/>
        <v>0</v>
      </c>
    </row>
    <row r="128" spans="1:8" ht="132">
      <c r="A128" s="83">
        <v>114</v>
      </c>
      <c r="B128" s="73" t="s">
        <v>973</v>
      </c>
      <c r="C128" s="73" t="s">
        <v>974</v>
      </c>
      <c r="D128" s="53" t="s">
        <v>2215</v>
      </c>
      <c r="E128" s="28" t="s">
        <v>1</v>
      </c>
      <c r="F128" s="68">
        <v>32.1</v>
      </c>
      <c r="G128" s="6"/>
      <c r="H128" s="43">
        <f t="shared" si="1"/>
        <v>0</v>
      </c>
    </row>
    <row r="129" spans="1:8" ht="216">
      <c r="A129" s="83">
        <v>115</v>
      </c>
      <c r="B129" s="73" t="s">
        <v>2216</v>
      </c>
      <c r="C129" s="73" t="s">
        <v>2217</v>
      </c>
      <c r="D129" s="53" t="s">
        <v>2218</v>
      </c>
      <c r="E129" s="28" t="s">
        <v>1</v>
      </c>
      <c r="F129" s="68">
        <v>3.24</v>
      </c>
      <c r="G129" s="6"/>
      <c r="H129" s="43">
        <f t="shared" si="1"/>
        <v>0</v>
      </c>
    </row>
    <row r="130" spans="1:8" ht="24">
      <c r="A130" s="83">
        <v>116</v>
      </c>
      <c r="B130" s="73" t="s">
        <v>2219</v>
      </c>
      <c r="C130" s="73" t="s">
        <v>2220</v>
      </c>
      <c r="D130" s="53" t="s">
        <v>2221</v>
      </c>
      <c r="E130" s="28" t="s">
        <v>1</v>
      </c>
      <c r="F130" s="68">
        <v>11.55</v>
      </c>
      <c r="G130" s="6"/>
      <c r="H130" s="43">
        <f t="shared" si="1"/>
        <v>0</v>
      </c>
    </row>
    <row r="131" spans="1:8" ht="48">
      <c r="A131" s="83">
        <v>117</v>
      </c>
      <c r="B131" s="73" t="s">
        <v>1991</v>
      </c>
      <c r="C131" s="73" t="s">
        <v>1992</v>
      </c>
      <c r="D131" s="53" t="s">
        <v>1997</v>
      </c>
      <c r="E131" s="28" t="s">
        <v>1</v>
      </c>
      <c r="F131" s="68">
        <v>27.47</v>
      </c>
      <c r="G131" s="6"/>
      <c r="H131" s="43">
        <f t="shared" si="1"/>
        <v>0</v>
      </c>
    </row>
    <row r="132" spans="1:8" ht="48">
      <c r="A132" s="83">
        <v>118</v>
      </c>
      <c r="B132" s="73" t="s">
        <v>2223</v>
      </c>
      <c r="C132" s="73" t="s">
        <v>1992</v>
      </c>
      <c r="D132" s="54" t="s">
        <v>2224</v>
      </c>
      <c r="E132" s="28" t="s">
        <v>1</v>
      </c>
      <c r="F132" s="68">
        <v>1.2</v>
      </c>
      <c r="G132" s="6"/>
      <c r="H132" s="43">
        <f t="shared" si="1"/>
        <v>0</v>
      </c>
    </row>
    <row r="133" spans="1:8" ht="12">
      <c r="A133" s="83"/>
      <c r="B133" s="73" t="s">
        <v>976</v>
      </c>
      <c r="C133" s="73" t="s">
        <v>977</v>
      </c>
      <c r="D133" s="53"/>
      <c r="E133" s="28"/>
      <c r="F133" s="68"/>
      <c r="G133" s="44"/>
      <c r="H133" s="43">
        <f t="shared" si="1"/>
      </c>
    </row>
    <row r="134" spans="1:8" ht="156">
      <c r="A134" s="83">
        <v>119</v>
      </c>
      <c r="B134" s="73" t="s">
        <v>978</v>
      </c>
      <c r="C134" s="73" t="s">
        <v>979</v>
      </c>
      <c r="D134" s="53" t="s">
        <v>2225</v>
      </c>
      <c r="E134" s="28" t="s">
        <v>1</v>
      </c>
      <c r="F134" s="68">
        <v>66.19</v>
      </c>
      <c r="G134" s="6"/>
      <c r="H134" s="43">
        <f aca="true" t="shared" si="2" ref="H134:H197">IF(F134="","",ROUND(ROUND(F134,2)*G134,2))</f>
        <v>0</v>
      </c>
    </row>
    <row r="135" spans="1:8" ht="156">
      <c r="A135" s="83">
        <v>120</v>
      </c>
      <c r="B135" s="73" t="s">
        <v>1995</v>
      </c>
      <c r="C135" s="73" t="s">
        <v>979</v>
      </c>
      <c r="D135" s="54" t="s">
        <v>2229</v>
      </c>
      <c r="E135" s="28" t="s">
        <v>1</v>
      </c>
      <c r="F135" s="68">
        <v>183.36</v>
      </c>
      <c r="G135" s="6"/>
      <c r="H135" s="43">
        <f t="shared" si="2"/>
        <v>0</v>
      </c>
    </row>
    <row r="136" spans="1:8" ht="22.5">
      <c r="A136" s="83"/>
      <c r="B136" s="73" t="s">
        <v>787</v>
      </c>
      <c r="C136" s="73" t="s">
        <v>788</v>
      </c>
      <c r="D136" s="53"/>
      <c r="E136" s="28"/>
      <c r="F136" s="68"/>
      <c r="G136" s="44"/>
      <c r="H136" s="43">
        <f t="shared" si="2"/>
      </c>
    </row>
    <row r="137" spans="1:8" ht="96">
      <c r="A137" s="83">
        <v>121</v>
      </c>
      <c r="B137" s="73" t="s">
        <v>789</v>
      </c>
      <c r="C137" s="73" t="s">
        <v>790</v>
      </c>
      <c r="D137" s="53" t="s">
        <v>2226</v>
      </c>
      <c r="E137" s="28" t="s">
        <v>1</v>
      </c>
      <c r="F137" s="68">
        <v>1271.69</v>
      </c>
      <c r="G137" s="6"/>
      <c r="H137" s="43">
        <f t="shared" si="2"/>
        <v>0</v>
      </c>
    </row>
    <row r="138" spans="1:8" ht="48">
      <c r="A138" s="83">
        <v>122</v>
      </c>
      <c r="B138" s="73" t="s">
        <v>792</v>
      </c>
      <c r="C138" s="73" t="s">
        <v>790</v>
      </c>
      <c r="D138" s="53" t="s">
        <v>2227</v>
      </c>
      <c r="E138" s="28" t="s">
        <v>1</v>
      </c>
      <c r="F138" s="68">
        <v>2444.26</v>
      </c>
      <c r="G138" s="6"/>
      <c r="H138" s="43">
        <f t="shared" si="2"/>
        <v>0</v>
      </c>
    </row>
    <row r="139" spans="1:8" ht="24">
      <c r="A139" s="83">
        <v>123</v>
      </c>
      <c r="B139" s="73" t="s">
        <v>982</v>
      </c>
      <c r="C139" s="73" t="s">
        <v>790</v>
      </c>
      <c r="D139" s="53" t="s">
        <v>1181</v>
      </c>
      <c r="E139" s="28" t="s">
        <v>1</v>
      </c>
      <c r="F139" s="68">
        <v>867.4</v>
      </c>
      <c r="G139" s="6"/>
      <c r="H139" s="43">
        <f t="shared" si="2"/>
        <v>0</v>
      </c>
    </row>
    <row r="140" spans="1:8" ht="48">
      <c r="A140" s="83">
        <v>124</v>
      </c>
      <c r="B140" s="73" t="s">
        <v>794</v>
      </c>
      <c r="C140" s="73" t="s">
        <v>798</v>
      </c>
      <c r="D140" s="53" t="s">
        <v>2000</v>
      </c>
      <c r="E140" s="28" t="s">
        <v>1</v>
      </c>
      <c r="F140" s="68">
        <v>497.96</v>
      </c>
      <c r="G140" s="6"/>
      <c r="H140" s="43">
        <f t="shared" si="2"/>
        <v>0</v>
      </c>
    </row>
    <row r="141" spans="1:8" ht="22.5">
      <c r="A141" s="83"/>
      <c r="B141" s="73" t="s">
        <v>1185</v>
      </c>
      <c r="C141" s="73" t="s">
        <v>1186</v>
      </c>
      <c r="D141" s="53"/>
      <c r="E141" s="28"/>
      <c r="F141" s="68"/>
      <c r="G141" s="44"/>
      <c r="H141" s="43">
        <f t="shared" si="2"/>
      </c>
    </row>
    <row r="142" spans="1:8" ht="60">
      <c r="A142" s="83">
        <v>125</v>
      </c>
      <c r="B142" s="73" t="s">
        <v>1190</v>
      </c>
      <c r="C142" s="73" t="s">
        <v>1191</v>
      </c>
      <c r="D142" s="53" t="s">
        <v>2228</v>
      </c>
      <c r="E142" s="28" t="s">
        <v>78</v>
      </c>
      <c r="F142" s="68">
        <v>8.9</v>
      </c>
      <c r="G142" s="6"/>
      <c r="H142" s="43">
        <f t="shared" si="2"/>
        <v>0</v>
      </c>
    </row>
    <row r="143" spans="1:8" ht="60">
      <c r="A143" s="83">
        <v>126</v>
      </c>
      <c r="B143" s="73" t="s">
        <v>2002</v>
      </c>
      <c r="C143" s="73" t="s">
        <v>1191</v>
      </c>
      <c r="D143" s="54" t="s">
        <v>2241</v>
      </c>
      <c r="E143" s="28" t="s">
        <v>78</v>
      </c>
      <c r="F143" s="68">
        <v>69.2</v>
      </c>
      <c r="G143" s="6"/>
      <c r="H143" s="43">
        <f t="shared" si="2"/>
        <v>0</v>
      </c>
    </row>
    <row r="144" spans="1:8" ht="72">
      <c r="A144" s="83">
        <v>127</v>
      </c>
      <c r="B144" s="73" t="s">
        <v>2230</v>
      </c>
      <c r="C144" s="73" t="s">
        <v>1191</v>
      </c>
      <c r="D144" s="53" t="s">
        <v>1192</v>
      </c>
      <c r="E144" s="28" t="s">
        <v>78</v>
      </c>
      <c r="F144" s="68">
        <v>28.34</v>
      </c>
      <c r="G144" s="6"/>
      <c r="H144" s="43">
        <f t="shared" si="2"/>
        <v>0</v>
      </c>
    </row>
    <row r="145" spans="1:8" ht="24">
      <c r="A145" s="83">
        <v>128</v>
      </c>
      <c r="B145" s="73" t="s">
        <v>1193</v>
      </c>
      <c r="C145" s="73" t="s">
        <v>1194</v>
      </c>
      <c r="D145" s="53" t="s">
        <v>2231</v>
      </c>
      <c r="E145" s="28" t="s">
        <v>1</v>
      </c>
      <c r="F145" s="68">
        <v>4.56</v>
      </c>
      <c r="G145" s="6"/>
      <c r="H145" s="43">
        <f t="shared" si="2"/>
        <v>0</v>
      </c>
    </row>
    <row r="146" spans="1:8" ht="36">
      <c r="A146" s="83">
        <v>129</v>
      </c>
      <c r="B146" s="73" t="s">
        <v>2232</v>
      </c>
      <c r="C146" s="73" t="s">
        <v>2233</v>
      </c>
      <c r="D146" s="53" t="s">
        <v>2234</v>
      </c>
      <c r="E146" s="28" t="s">
        <v>1</v>
      </c>
      <c r="F146" s="68">
        <v>5.2</v>
      </c>
      <c r="G146" s="6"/>
      <c r="H146" s="43">
        <f t="shared" si="2"/>
        <v>0</v>
      </c>
    </row>
    <row r="147" spans="1:8" ht="22.5">
      <c r="A147" s="83">
        <v>130</v>
      </c>
      <c r="B147" s="73" t="s">
        <v>2235</v>
      </c>
      <c r="C147" s="73" t="s">
        <v>2236</v>
      </c>
      <c r="D147" s="53" t="s">
        <v>2237</v>
      </c>
      <c r="E147" s="28" t="s">
        <v>256</v>
      </c>
      <c r="F147" s="68">
        <v>1</v>
      </c>
      <c r="G147" s="6"/>
      <c r="H147" s="43">
        <f t="shared" si="2"/>
        <v>0</v>
      </c>
    </row>
    <row r="148" spans="1:8" ht="12">
      <c r="A148" s="83"/>
      <c r="B148" s="73"/>
      <c r="C148" s="73" t="s">
        <v>800</v>
      </c>
      <c r="D148" s="53"/>
      <c r="E148" s="28"/>
      <c r="F148" s="68"/>
      <c r="G148" s="44"/>
      <c r="H148" s="43">
        <f t="shared" si="2"/>
      </c>
    </row>
    <row r="149" spans="1:8" ht="24">
      <c r="A149" s="83">
        <v>131</v>
      </c>
      <c r="B149" s="73" t="s">
        <v>801</v>
      </c>
      <c r="C149" s="73" t="s">
        <v>984</v>
      </c>
      <c r="D149" s="53" t="s">
        <v>985</v>
      </c>
      <c r="E149" s="28" t="s">
        <v>986</v>
      </c>
      <c r="F149" s="68">
        <v>3</v>
      </c>
      <c r="G149" s="6"/>
      <c r="H149" s="43">
        <f t="shared" si="2"/>
        <v>0</v>
      </c>
    </row>
    <row r="150" spans="1:8" ht="24">
      <c r="A150" s="83">
        <v>132</v>
      </c>
      <c r="B150" s="73" t="s">
        <v>2007</v>
      </c>
      <c r="C150" s="73" t="s">
        <v>2238</v>
      </c>
      <c r="D150" s="53" t="s">
        <v>2239</v>
      </c>
      <c r="E150" s="28" t="s">
        <v>986</v>
      </c>
      <c r="F150" s="68">
        <v>1</v>
      </c>
      <c r="G150" s="6"/>
      <c r="H150" s="43">
        <f t="shared" si="2"/>
        <v>0</v>
      </c>
    </row>
    <row r="151" spans="1:8" ht="60">
      <c r="A151" s="83">
        <v>133</v>
      </c>
      <c r="B151" s="73" t="s">
        <v>2009</v>
      </c>
      <c r="C151" s="73" t="s">
        <v>802</v>
      </c>
      <c r="D151" s="53" t="s">
        <v>1195</v>
      </c>
      <c r="E151" s="28" t="s">
        <v>1</v>
      </c>
      <c r="F151" s="68">
        <v>1</v>
      </c>
      <c r="G151" s="6"/>
      <c r="H151" s="43">
        <f t="shared" si="2"/>
        <v>0</v>
      </c>
    </row>
    <row r="152" spans="1:8" ht="22.5">
      <c r="A152" s="83">
        <v>134</v>
      </c>
      <c r="B152" s="73" t="s">
        <v>2010</v>
      </c>
      <c r="C152" s="73" t="s">
        <v>2240</v>
      </c>
      <c r="D152" s="53"/>
      <c r="E152" s="28" t="s">
        <v>256</v>
      </c>
      <c r="F152" s="68">
        <v>11</v>
      </c>
      <c r="G152" s="6"/>
      <c r="H152" s="43">
        <f t="shared" si="2"/>
        <v>0</v>
      </c>
    </row>
    <row r="153" spans="1:8" ht="15" customHeight="1">
      <c r="A153" s="83"/>
      <c r="B153" s="112" t="s">
        <v>2512</v>
      </c>
      <c r="C153" s="113"/>
      <c r="D153" s="53"/>
      <c r="E153" s="28"/>
      <c r="F153" s="68"/>
      <c r="G153" s="44"/>
      <c r="H153" s="43">
        <f t="shared" si="2"/>
      </c>
    </row>
    <row r="154" spans="1:8" ht="84">
      <c r="A154" s="83">
        <v>1</v>
      </c>
      <c r="B154" s="73" t="s">
        <v>1450</v>
      </c>
      <c r="C154" s="73" t="s">
        <v>1451</v>
      </c>
      <c r="D154" s="53" t="s">
        <v>2014</v>
      </c>
      <c r="E154" s="28" t="s">
        <v>78</v>
      </c>
      <c r="F154" s="68">
        <v>16.2</v>
      </c>
      <c r="G154" s="6"/>
      <c r="H154" s="43">
        <f t="shared" si="2"/>
        <v>0</v>
      </c>
    </row>
    <row r="155" spans="1:8" ht="84">
      <c r="A155" s="83">
        <v>2</v>
      </c>
      <c r="B155" s="73" t="s">
        <v>1453</v>
      </c>
      <c r="C155" s="73" t="s">
        <v>1451</v>
      </c>
      <c r="D155" s="53" t="s">
        <v>2015</v>
      </c>
      <c r="E155" s="28" t="s">
        <v>78</v>
      </c>
      <c r="F155" s="68">
        <v>2</v>
      </c>
      <c r="G155" s="6"/>
      <c r="H155" s="43">
        <f t="shared" si="2"/>
        <v>0</v>
      </c>
    </row>
    <row r="156" spans="1:8" ht="84">
      <c r="A156" s="83">
        <v>3</v>
      </c>
      <c r="B156" s="73" t="s">
        <v>1455</v>
      </c>
      <c r="C156" s="73" t="s">
        <v>1451</v>
      </c>
      <c r="D156" s="53" t="s">
        <v>2016</v>
      </c>
      <c r="E156" s="28" t="s">
        <v>78</v>
      </c>
      <c r="F156" s="68">
        <v>10.5</v>
      </c>
      <c r="G156" s="6"/>
      <c r="H156" s="43">
        <f t="shared" si="2"/>
        <v>0</v>
      </c>
    </row>
    <row r="157" spans="1:8" ht="84">
      <c r="A157" s="83">
        <v>4</v>
      </c>
      <c r="B157" s="73" t="s">
        <v>1899</v>
      </c>
      <c r="C157" s="73" t="s">
        <v>1451</v>
      </c>
      <c r="D157" s="53" t="s">
        <v>2018</v>
      </c>
      <c r="E157" s="28" t="s">
        <v>78</v>
      </c>
      <c r="F157" s="68">
        <v>3</v>
      </c>
      <c r="G157" s="6"/>
      <c r="H157" s="43">
        <f t="shared" si="2"/>
        <v>0</v>
      </c>
    </row>
    <row r="158" spans="1:8" ht="84">
      <c r="A158" s="83">
        <v>5</v>
      </c>
      <c r="B158" s="73" t="s">
        <v>803</v>
      </c>
      <c r="C158" s="73" t="s">
        <v>804</v>
      </c>
      <c r="D158" s="53" t="s">
        <v>805</v>
      </c>
      <c r="E158" s="28" t="s">
        <v>78</v>
      </c>
      <c r="F158" s="68">
        <v>7.5</v>
      </c>
      <c r="G158" s="6"/>
      <c r="H158" s="43">
        <f t="shared" si="2"/>
        <v>0</v>
      </c>
    </row>
    <row r="159" spans="1:8" ht="84">
      <c r="A159" s="83">
        <v>6</v>
      </c>
      <c r="B159" s="73" t="s">
        <v>989</v>
      </c>
      <c r="C159" s="73" t="s">
        <v>804</v>
      </c>
      <c r="D159" s="53" t="s">
        <v>1198</v>
      </c>
      <c r="E159" s="28" t="s">
        <v>78</v>
      </c>
      <c r="F159" s="68">
        <v>1.5</v>
      </c>
      <c r="G159" s="6"/>
      <c r="H159" s="43">
        <f t="shared" si="2"/>
        <v>0</v>
      </c>
    </row>
    <row r="160" spans="1:8" ht="84">
      <c r="A160" s="83">
        <v>7</v>
      </c>
      <c r="B160" s="73" t="s">
        <v>991</v>
      </c>
      <c r="C160" s="73" t="s">
        <v>804</v>
      </c>
      <c r="D160" s="54" t="s">
        <v>2245</v>
      </c>
      <c r="E160" s="28" t="s">
        <v>78</v>
      </c>
      <c r="F160" s="68">
        <v>7</v>
      </c>
      <c r="G160" s="6"/>
      <c r="H160" s="43">
        <f t="shared" si="2"/>
        <v>0</v>
      </c>
    </row>
    <row r="161" spans="1:8" ht="60">
      <c r="A161" s="83">
        <v>8</v>
      </c>
      <c r="B161" s="73" t="s">
        <v>806</v>
      </c>
      <c r="C161" s="73" t="s">
        <v>807</v>
      </c>
      <c r="D161" s="53" t="s">
        <v>2242</v>
      </c>
      <c r="E161" s="28" t="s">
        <v>78</v>
      </c>
      <c r="F161" s="68">
        <v>4</v>
      </c>
      <c r="G161" s="6"/>
      <c r="H161" s="43">
        <f t="shared" si="2"/>
        <v>0</v>
      </c>
    </row>
    <row r="162" spans="1:8" ht="60">
      <c r="A162" s="83">
        <v>9</v>
      </c>
      <c r="B162" s="73" t="s">
        <v>1201</v>
      </c>
      <c r="C162" s="73" t="s">
        <v>807</v>
      </c>
      <c r="D162" s="53" t="s">
        <v>1200</v>
      </c>
      <c r="E162" s="28" t="s">
        <v>78</v>
      </c>
      <c r="F162" s="68">
        <v>9.5</v>
      </c>
      <c r="G162" s="6"/>
      <c r="H162" s="43">
        <f t="shared" si="2"/>
        <v>0</v>
      </c>
    </row>
    <row r="163" spans="1:8" ht="60">
      <c r="A163" s="83">
        <v>10</v>
      </c>
      <c r="B163" s="73" t="s">
        <v>2022</v>
      </c>
      <c r="C163" s="73" t="s">
        <v>807</v>
      </c>
      <c r="D163" s="53" t="s">
        <v>2021</v>
      </c>
      <c r="E163" s="28" t="s">
        <v>78</v>
      </c>
      <c r="F163" s="68">
        <v>7</v>
      </c>
      <c r="G163" s="6"/>
      <c r="H163" s="43">
        <f t="shared" si="2"/>
        <v>0</v>
      </c>
    </row>
    <row r="164" spans="1:8" ht="60">
      <c r="A164" s="83">
        <v>11</v>
      </c>
      <c r="B164" s="73" t="s">
        <v>2024</v>
      </c>
      <c r="C164" s="73" t="s">
        <v>807</v>
      </c>
      <c r="D164" s="54" t="s">
        <v>2023</v>
      </c>
      <c r="E164" s="28" t="s">
        <v>78</v>
      </c>
      <c r="F164" s="68">
        <v>14.5</v>
      </c>
      <c r="G164" s="6"/>
      <c r="H164" s="43">
        <f t="shared" si="2"/>
        <v>0</v>
      </c>
    </row>
    <row r="165" spans="1:8" ht="60">
      <c r="A165" s="83">
        <v>12</v>
      </c>
      <c r="B165" s="73" t="s">
        <v>2243</v>
      </c>
      <c r="C165" s="73" t="s">
        <v>807</v>
      </c>
      <c r="D165" s="53" t="s">
        <v>808</v>
      </c>
      <c r="E165" s="28" t="s">
        <v>78</v>
      </c>
      <c r="F165" s="68">
        <v>16.02</v>
      </c>
      <c r="G165" s="6"/>
      <c r="H165" s="43">
        <f t="shared" si="2"/>
        <v>0</v>
      </c>
    </row>
    <row r="166" spans="1:8" ht="24">
      <c r="A166" s="83">
        <v>13</v>
      </c>
      <c r="B166" s="73" t="s">
        <v>809</v>
      </c>
      <c r="C166" s="73" t="s">
        <v>810</v>
      </c>
      <c r="D166" s="53" t="s">
        <v>811</v>
      </c>
      <c r="E166" s="28" t="s">
        <v>256</v>
      </c>
      <c r="F166" s="68">
        <v>2</v>
      </c>
      <c r="G166" s="6"/>
      <c r="H166" s="43">
        <f t="shared" si="2"/>
        <v>0</v>
      </c>
    </row>
    <row r="167" spans="1:8" ht="24">
      <c r="A167" s="83">
        <v>14</v>
      </c>
      <c r="B167" s="73" t="s">
        <v>814</v>
      </c>
      <c r="C167" s="73" t="s">
        <v>815</v>
      </c>
      <c r="D167" s="53" t="s">
        <v>2244</v>
      </c>
      <c r="E167" s="28" t="s">
        <v>256</v>
      </c>
      <c r="F167" s="68">
        <v>1</v>
      </c>
      <c r="G167" s="6"/>
      <c r="H167" s="43">
        <f t="shared" si="2"/>
        <v>0</v>
      </c>
    </row>
    <row r="168" spans="1:8" ht="24">
      <c r="A168" s="83">
        <v>15</v>
      </c>
      <c r="B168" s="73" t="s">
        <v>817</v>
      </c>
      <c r="C168" s="73" t="s">
        <v>815</v>
      </c>
      <c r="D168" s="53" t="s">
        <v>2025</v>
      </c>
      <c r="E168" s="28" t="s">
        <v>256</v>
      </c>
      <c r="F168" s="68">
        <v>2</v>
      </c>
      <c r="G168" s="6"/>
      <c r="H168" s="43">
        <f t="shared" si="2"/>
        <v>0</v>
      </c>
    </row>
    <row r="169" spans="1:8" ht="24">
      <c r="A169" s="83">
        <v>16</v>
      </c>
      <c r="B169" s="73" t="s">
        <v>812</v>
      </c>
      <c r="C169" s="73" t="s">
        <v>810</v>
      </c>
      <c r="D169" s="53" t="s">
        <v>2029</v>
      </c>
      <c r="E169" s="28" t="s">
        <v>256</v>
      </c>
      <c r="F169" s="68">
        <v>7</v>
      </c>
      <c r="G169" s="6"/>
      <c r="H169" s="43">
        <f t="shared" si="2"/>
        <v>0</v>
      </c>
    </row>
    <row r="170" spans="1:8" ht="24">
      <c r="A170" s="83">
        <v>17</v>
      </c>
      <c r="B170" s="73" t="s">
        <v>998</v>
      </c>
      <c r="C170" s="73" t="s">
        <v>999</v>
      </c>
      <c r="D170" s="53" t="s">
        <v>1000</v>
      </c>
      <c r="E170" s="28" t="s">
        <v>997</v>
      </c>
      <c r="F170" s="68">
        <v>4</v>
      </c>
      <c r="G170" s="6"/>
      <c r="H170" s="43">
        <f t="shared" si="2"/>
        <v>0</v>
      </c>
    </row>
    <row r="171" spans="1:8" ht="24">
      <c r="A171" s="83">
        <v>18</v>
      </c>
      <c r="B171" s="73" t="s">
        <v>1206</v>
      </c>
      <c r="C171" s="73" t="s">
        <v>1207</v>
      </c>
      <c r="D171" s="54" t="s">
        <v>2255</v>
      </c>
      <c r="E171" s="28" t="s">
        <v>997</v>
      </c>
      <c r="F171" s="68">
        <v>9</v>
      </c>
      <c r="G171" s="6"/>
      <c r="H171" s="43">
        <f t="shared" si="2"/>
        <v>0</v>
      </c>
    </row>
    <row r="172" spans="1:8" ht="24">
      <c r="A172" s="83">
        <v>19</v>
      </c>
      <c r="B172" s="73" t="s">
        <v>994</v>
      </c>
      <c r="C172" s="73" t="s">
        <v>995</v>
      </c>
      <c r="D172" s="53" t="s">
        <v>996</v>
      </c>
      <c r="E172" s="28" t="s">
        <v>997</v>
      </c>
      <c r="F172" s="68">
        <v>10</v>
      </c>
      <c r="G172" s="6"/>
      <c r="H172" s="43">
        <f t="shared" si="2"/>
        <v>0</v>
      </c>
    </row>
    <row r="173" spans="1:8" ht="24">
      <c r="A173" s="83">
        <v>20</v>
      </c>
      <c r="B173" s="73" t="s">
        <v>2030</v>
      </c>
      <c r="C173" s="73" t="s">
        <v>995</v>
      </c>
      <c r="D173" s="53" t="s">
        <v>2031</v>
      </c>
      <c r="E173" s="28" t="s">
        <v>997</v>
      </c>
      <c r="F173" s="68">
        <v>1</v>
      </c>
      <c r="G173" s="6"/>
      <c r="H173" s="43">
        <f t="shared" si="2"/>
        <v>0</v>
      </c>
    </row>
    <row r="174" spans="1:8" ht="24">
      <c r="A174" s="83">
        <v>21</v>
      </c>
      <c r="B174" s="73" t="s">
        <v>2246</v>
      </c>
      <c r="C174" s="73" t="s">
        <v>2247</v>
      </c>
      <c r="D174" s="53" t="s">
        <v>2248</v>
      </c>
      <c r="E174" s="28" t="s">
        <v>997</v>
      </c>
      <c r="F174" s="68">
        <v>1</v>
      </c>
      <c r="G174" s="6"/>
      <c r="H174" s="43">
        <f t="shared" si="2"/>
        <v>0</v>
      </c>
    </row>
    <row r="175" spans="1:8" ht="24">
      <c r="A175" s="83">
        <v>22</v>
      </c>
      <c r="B175" s="73" t="s">
        <v>882</v>
      </c>
      <c r="C175" s="73" t="s">
        <v>883</v>
      </c>
      <c r="D175" s="53" t="s">
        <v>1205</v>
      </c>
      <c r="E175" s="28" t="s">
        <v>256</v>
      </c>
      <c r="F175" s="68">
        <v>2</v>
      </c>
      <c r="G175" s="6"/>
      <c r="H175" s="43">
        <f t="shared" si="2"/>
        <v>0</v>
      </c>
    </row>
    <row r="176" spans="1:8" ht="12">
      <c r="A176" s="83">
        <v>23</v>
      </c>
      <c r="B176" s="73" t="s">
        <v>2249</v>
      </c>
      <c r="C176" s="73" t="s">
        <v>2250</v>
      </c>
      <c r="D176" s="53" t="s">
        <v>2251</v>
      </c>
      <c r="E176" s="28" t="s">
        <v>125</v>
      </c>
      <c r="F176" s="68">
        <v>2</v>
      </c>
      <c r="G176" s="6"/>
      <c r="H176" s="43">
        <f t="shared" si="2"/>
        <v>0</v>
      </c>
    </row>
    <row r="177" spans="1:8" ht="12">
      <c r="A177" s="83">
        <v>24</v>
      </c>
      <c r="B177" s="73" t="s">
        <v>819</v>
      </c>
      <c r="C177" s="73" t="s">
        <v>820</v>
      </c>
      <c r="D177" s="53" t="s">
        <v>2252</v>
      </c>
      <c r="E177" s="28" t="s">
        <v>256</v>
      </c>
      <c r="F177" s="68">
        <v>1</v>
      </c>
      <c r="G177" s="6"/>
      <c r="H177" s="43">
        <f t="shared" si="2"/>
        <v>0</v>
      </c>
    </row>
    <row r="178" spans="1:8" ht="12">
      <c r="A178" s="83">
        <v>25</v>
      </c>
      <c r="B178" s="73" t="s">
        <v>2253</v>
      </c>
      <c r="C178" s="73" t="s">
        <v>820</v>
      </c>
      <c r="D178" s="53" t="s">
        <v>2254</v>
      </c>
      <c r="E178" s="28" t="s">
        <v>256</v>
      </c>
      <c r="F178" s="68">
        <v>1</v>
      </c>
      <c r="G178" s="6"/>
      <c r="H178" s="43">
        <f t="shared" si="2"/>
        <v>0</v>
      </c>
    </row>
    <row r="179" spans="1:8" ht="24">
      <c r="A179" s="83">
        <v>26</v>
      </c>
      <c r="B179" s="73" t="s">
        <v>822</v>
      </c>
      <c r="C179" s="73" t="s">
        <v>823</v>
      </c>
      <c r="D179" s="53" t="s">
        <v>824</v>
      </c>
      <c r="E179" s="28" t="s">
        <v>825</v>
      </c>
      <c r="F179" s="68">
        <v>22</v>
      </c>
      <c r="G179" s="6"/>
      <c r="H179" s="43">
        <f t="shared" si="2"/>
        <v>0</v>
      </c>
    </row>
    <row r="180" spans="1:8" ht="12">
      <c r="A180" s="83">
        <v>27</v>
      </c>
      <c r="B180" s="73" t="s">
        <v>897</v>
      </c>
      <c r="C180" s="73" t="s">
        <v>898</v>
      </c>
      <c r="D180" s="53" t="s">
        <v>899</v>
      </c>
      <c r="E180" s="28" t="s">
        <v>124</v>
      </c>
      <c r="F180" s="68">
        <v>158.403</v>
      </c>
      <c r="G180" s="6"/>
      <c r="H180" s="43">
        <f t="shared" si="2"/>
        <v>0</v>
      </c>
    </row>
    <row r="181" spans="1:8" ht="36">
      <c r="A181" s="83">
        <v>28</v>
      </c>
      <c r="B181" s="73" t="s">
        <v>900</v>
      </c>
      <c r="C181" s="73" t="s">
        <v>901</v>
      </c>
      <c r="D181" s="53" t="s">
        <v>902</v>
      </c>
      <c r="E181" s="28" t="s">
        <v>124</v>
      </c>
      <c r="F181" s="68">
        <v>158.403</v>
      </c>
      <c r="G181" s="6"/>
      <c r="H181" s="43">
        <f t="shared" si="2"/>
        <v>0</v>
      </c>
    </row>
    <row r="182" spans="1:8" ht="21" customHeight="1">
      <c r="A182" s="83"/>
      <c r="B182" s="125" t="s">
        <v>2513</v>
      </c>
      <c r="C182" s="113"/>
      <c r="D182" s="53"/>
      <c r="E182" s="28"/>
      <c r="F182" s="68"/>
      <c r="G182" s="68"/>
      <c r="H182" s="43">
        <f t="shared" si="2"/>
      </c>
    </row>
    <row r="183" spans="1:8" ht="22.5">
      <c r="A183" s="83"/>
      <c r="B183" s="73"/>
      <c r="C183" s="73" t="s">
        <v>2256</v>
      </c>
      <c r="D183" s="53"/>
      <c r="E183" s="28"/>
      <c r="F183" s="68"/>
      <c r="G183" s="44"/>
      <c r="H183" s="43">
        <f t="shared" si="2"/>
      </c>
    </row>
    <row r="184" spans="1:8" ht="36">
      <c r="A184" s="83">
        <v>1</v>
      </c>
      <c r="B184" s="73" t="s">
        <v>826</v>
      </c>
      <c r="C184" s="73" t="s">
        <v>827</v>
      </c>
      <c r="D184" s="54" t="s">
        <v>2257</v>
      </c>
      <c r="E184" s="28" t="s">
        <v>335</v>
      </c>
      <c r="F184" s="68">
        <v>1</v>
      </c>
      <c r="G184" s="6"/>
      <c r="H184" s="43">
        <f t="shared" si="2"/>
        <v>0</v>
      </c>
    </row>
    <row r="185" spans="1:8" ht="48">
      <c r="A185" s="83">
        <v>2</v>
      </c>
      <c r="B185" s="73">
        <v>30404017002</v>
      </c>
      <c r="C185" s="73" t="s">
        <v>827</v>
      </c>
      <c r="D185" s="53" t="s">
        <v>2258</v>
      </c>
      <c r="E185" s="28" t="s">
        <v>335</v>
      </c>
      <c r="F185" s="68">
        <v>2</v>
      </c>
      <c r="G185" s="6"/>
      <c r="H185" s="43">
        <f t="shared" si="2"/>
        <v>0</v>
      </c>
    </row>
    <row r="186" spans="1:8" ht="48">
      <c r="A186" s="83">
        <v>3</v>
      </c>
      <c r="B186" s="73" t="s">
        <v>1260</v>
      </c>
      <c r="C186" s="73" t="s">
        <v>827</v>
      </c>
      <c r="D186" s="53" t="s">
        <v>2259</v>
      </c>
      <c r="E186" s="28" t="s">
        <v>335</v>
      </c>
      <c r="F186" s="68">
        <v>2</v>
      </c>
      <c r="G186" s="6"/>
      <c r="H186" s="43">
        <f t="shared" si="2"/>
        <v>0</v>
      </c>
    </row>
    <row r="187" spans="1:8" ht="48">
      <c r="A187" s="83">
        <v>4</v>
      </c>
      <c r="B187" s="73" t="s">
        <v>2041</v>
      </c>
      <c r="C187" s="73" t="s">
        <v>827</v>
      </c>
      <c r="D187" s="53" t="s">
        <v>2260</v>
      </c>
      <c r="E187" s="28" t="s">
        <v>335</v>
      </c>
      <c r="F187" s="68">
        <v>2</v>
      </c>
      <c r="G187" s="6"/>
      <c r="H187" s="43">
        <f t="shared" si="2"/>
        <v>0</v>
      </c>
    </row>
    <row r="188" spans="1:8" ht="48">
      <c r="A188" s="83">
        <v>5</v>
      </c>
      <c r="B188" s="73" t="s">
        <v>2043</v>
      </c>
      <c r="C188" s="73" t="s">
        <v>827</v>
      </c>
      <c r="D188" s="53" t="s">
        <v>2261</v>
      </c>
      <c r="E188" s="28" t="s">
        <v>335</v>
      </c>
      <c r="F188" s="68">
        <v>1</v>
      </c>
      <c r="G188" s="6"/>
      <c r="H188" s="43">
        <f t="shared" si="2"/>
        <v>0</v>
      </c>
    </row>
    <row r="189" spans="1:8" ht="48">
      <c r="A189" s="83">
        <v>6</v>
      </c>
      <c r="B189" s="73" t="s">
        <v>2045</v>
      </c>
      <c r="C189" s="73" t="s">
        <v>827</v>
      </c>
      <c r="D189" s="53" t="s">
        <v>2262</v>
      </c>
      <c r="E189" s="28" t="s">
        <v>335</v>
      </c>
      <c r="F189" s="68">
        <v>1</v>
      </c>
      <c r="G189" s="6"/>
      <c r="H189" s="43">
        <f t="shared" si="2"/>
        <v>0</v>
      </c>
    </row>
    <row r="190" spans="1:8" ht="36">
      <c r="A190" s="83">
        <v>7</v>
      </c>
      <c r="B190" s="73" t="s">
        <v>2047</v>
      </c>
      <c r="C190" s="73" t="s">
        <v>827</v>
      </c>
      <c r="D190" s="53" t="s">
        <v>2263</v>
      </c>
      <c r="E190" s="28" t="s">
        <v>335</v>
      </c>
      <c r="F190" s="68">
        <v>6</v>
      </c>
      <c r="G190" s="6"/>
      <c r="H190" s="43">
        <f t="shared" si="2"/>
        <v>0</v>
      </c>
    </row>
    <row r="191" spans="1:8" ht="36">
      <c r="A191" s="83">
        <v>8</v>
      </c>
      <c r="B191" s="73" t="s">
        <v>829</v>
      </c>
      <c r="C191" s="73" t="s">
        <v>830</v>
      </c>
      <c r="D191" s="53" t="s">
        <v>2264</v>
      </c>
      <c r="E191" s="28" t="s">
        <v>256</v>
      </c>
      <c r="F191" s="68">
        <v>13</v>
      </c>
      <c r="G191" s="6"/>
      <c r="H191" s="43">
        <f t="shared" si="2"/>
        <v>0</v>
      </c>
    </row>
    <row r="192" spans="1:8" ht="36">
      <c r="A192" s="83">
        <v>9</v>
      </c>
      <c r="B192" s="73" t="s">
        <v>1007</v>
      </c>
      <c r="C192" s="73" t="s">
        <v>830</v>
      </c>
      <c r="D192" s="53" t="s">
        <v>2265</v>
      </c>
      <c r="E192" s="28" t="s">
        <v>256</v>
      </c>
      <c r="F192" s="68">
        <v>34</v>
      </c>
      <c r="G192" s="6"/>
      <c r="H192" s="43">
        <f t="shared" si="2"/>
        <v>0</v>
      </c>
    </row>
    <row r="193" spans="1:8" ht="36">
      <c r="A193" s="83">
        <v>10</v>
      </c>
      <c r="B193" s="73" t="s">
        <v>1009</v>
      </c>
      <c r="C193" s="73" t="s">
        <v>830</v>
      </c>
      <c r="D193" s="53" t="s">
        <v>2266</v>
      </c>
      <c r="E193" s="28" t="s">
        <v>256</v>
      </c>
      <c r="F193" s="68">
        <v>7</v>
      </c>
      <c r="G193" s="6"/>
      <c r="H193" s="43">
        <f t="shared" si="2"/>
        <v>0</v>
      </c>
    </row>
    <row r="194" spans="1:8" ht="36">
      <c r="A194" s="83">
        <v>11</v>
      </c>
      <c r="B194" s="73" t="s">
        <v>1265</v>
      </c>
      <c r="C194" s="73" t="s">
        <v>830</v>
      </c>
      <c r="D194" s="54" t="s">
        <v>2267</v>
      </c>
      <c r="E194" s="28" t="s">
        <v>256</v>
      </c>
      <c r="F194" s="68">
        <v>1</v>
      </c>
      <c r="G194" s="6"/>
      <c r="H194" s="43">
        <f t="shared" si="2"/>
        <v>0</v>
      </c>
    </row>
    <row r="195" spans="1:8" ht="36">
      <c r="A195" s="83">
        <v>12</v>
      </c>
      <c r="B195" s="73" t="s">
        <v>832</v>
      </c>
      <c r="C195" s="73" t="s">
        <v>833</v>
      </c>
      <c r="D195" s="53" t="s">
        <v>2268</v>
      </c>
      <c r="E195" s="28" t="s">
        <v>256</v>
      </c>
      <c r="F195" s="68">
        <v>13</v>
      </c>
      <c r="G195" s="6"/>
      <c r="H195" s="43">
        <f t="shared" si="2"/>
        <v>0</v>
      </c>
    </row>
    <row r="196" spans="1:8" ht="36">
      <c r="A196" s="83">
        <v>13</v>
      </c>
      <c r="B196" s="73" t="s">
        <v>1015</v>
      </c>
      <c r="C196" s="73" t="s">
        <v>833</v>
      </c>
      <c r="D196" s="53" t="s">
        <v>2269</v>
      </c>
      <c r="E196" s="28" t="s">
        <v>256</v>
      </c>
      <c r="F196" s="68">
        <v>97</v>
      </c>
      <c r="G196" s="6"/>
      <c r="H196" s="43">
        <f t="shared" si="2"/>
        <v>0</v>
      </c>
    </row>
    <row r="197" spans="1:8" ht="36">
      <c r="A197" s="83">
        <v>14</v>
      </c>
      <c r="B197" s="73" t="s">
        <v>1017</v>
      </c>
      <c r="C197" s="73" t="s">
        <v>833</v>
      </c>
      <c r="D197" s="54" t="s">
        <v>2270</v>
      </c>
      <c r="E197" s="28" t="s">
        <v>256</v>
      </c>
      <c r="F197" s="68">
        <v>8</v>
      </c>
      <c r="G197" s="6"/>
      <c r="H197" s="43">
        <f t="shared" si="2"/>
        <v>0</v>
      </c>
    </row>
    <row r="198" spans="1:8" ht="36">
      <c r="A198" s="83">
        <v>15</v>
      </c>
      <c r="B198" s="73" t="s">
        <v>2271</v>
      </c>
      <c r="C198" s="73" t="s">
        <v>833</v>
      </c>
      <c r="D198" s="53" t="s">
        <v>2272</v>
      </c>
      <c r="E198" s="28" t="s">
        <v>256</v>
      </c>
      <c r="F198" s="68">
        <v>12</v>
      </c>
      <c r="G198" s="6"/>
      <c r="H198" s="43">
        <f aca="true" t="shared" si="3" ref="H198:H261">IF(F198="","",ROUND(ROUND(F198,2)*G198,2))</f>
        <v>0</v>
      </c>
    </row>
    <row r="199" spans="1:8" ht="36">
      <c r="A199" s="83">
        <v>16</v>
      </c>
      <c r="B199" s="73" t="s">
        <v>2273</v>
      </c>
      <c r="C199" s="73" t="s">
        <v>833</v>
      </c>
      <c r="D199" s="53" t="s">
        <v>2274</v>
      </c>
      <c r="E199" s="28" t="s">
        <v>256</v>
      </c>
      <c r="F199" s="68">
        <v>11</v>
      </c>
      <c r="G199" s="6"/>
      <c r="H199" s="43">
        <f t="shared" si="3"/>
        <v>0</v>
      </c>
    </row>
    <row r="200" spans="1:8" ht="36">
      <c r="A200" s="83">
        <v>17</v>
      </c>
      <c r="B200" s="73" t="s">
        <v>2275</v>
      </c>
      <c r="C200" s="73" t="s">
        <v>833</v>
      </c>
      <c r="D200" s="53" t="s">
        <v>2276</v>
      </c>
      <c r="E200" s="28" t="s">
        <v>256</v>
      </c>
      <c r="F200" s="68">
        <v>2</v>
      </c>
      <c r="G200" s="6"/>
      <c r="H200" s="43">
        <f t="shared" si="3"/>
        <v>0</v>
      </c>
    </row>
    <row r="201" spans="1:8" ht="12">
      <c r="A201" s="83">
        <v>18</v>
      </c>
      <c r="B201" s="73" t="s">
        <v>1011</v>
      </c>
      <c r="C201" s="73" t="s">
        <v>1012</v>
      </c>
      <c r="D201" s="53" t="s">
        <v>1013</v>
      </c>
      <c r="E201" s="28" t="s">
        <v>335</v>
      </c>
      <c r="F201" s="68">
        <v>8</v>
      </c>
      <c r="G201" s="6"/>
      <c r="H201" s="43">
        <f t="shared" si="3"/>
        <v>0</v>
      </c>
    </row>
    <row r="202" spans="1:8" ht="12">
      <c r="A202" s="83">
        <v>19</v>
      </c>
      <c r="B202" s="73" t="s">
        <v>2082</v>
      </c>
      <c r="C202" s="73" t="s">
        <v>2083</v>
      </c>
      <c r="D202" s="53" t="s">
        <v>2277</v>
      </c>
      <c r="E202" s="28" t="s">
        <v>256</v>
      </c>
      <c r="F202" s="68">
        <v>2</v>
      </c>
      <c r="G202" s="6"/>
      <c r="H202" s="43">
        <f t="shared" si="3"/>
        <v>0</v>
      </c>
    </row>
    <row r="203" spans="1:8" ht="24">
      <c r="A203" s="83">
        <v>20</v>
      </c>
      <c r="B203" s="73" t="s">
        <v>2278</v>
      </c>
      <c r="C203" s="73" t="s">
        <v>2083</v>
      </c>
      <c r="D203" s="53" t="s">
        <v>2279</v>
      </c>
      <c r="E203" s="28" t="s">
        <v>256</v>
      </c>
      <c r="F203" s="68">
        <v>1</v>
      </c>
      <c r="G203" s="6"/>
      <c r="H203" s="43">
        <f t="shared" si="3"/>
        <v>0</v>
      </c>
    </row>
    <row r="204" spans="1:8" ht="24">
      <c r="A204" s="83">
        <v>21</v>
      </c>
      <c r="B204" s="73" t="s">
        <v>2280</v>
      </c>
      <c r="C204" s="73" t="s">
        <v>2281</v>
      </c>
      <c r="D204" s="53" t="s">
        <v>2282</v>
      </c>
      <c r="E204" s="28" t="s">
        <v>256</v>
      </c>
      <c r="F204" s="68">
        <v>1</v>
      </c>
      <c r="G204" s="6"/>
      <c r="H204" s="43">
        <f t="shared" si="3"/>
        <v>0</v>
      </c>
    </row>
    <row r="205" spans="1:8" ht="36">
      <c r="A205" s="83">
        <v>22</v>
      </c>
      <c r="B205" s="73" t="s">
        <v>1035</v>
      </c>
      <c r="C205" s="73" t="s">
        <v>1036</v>
      </c>
      <c r="D205" s="53" t="s">
        <v>2283</v>
      </c>
      <c r="E205" s="28" t="s">
        <v>125</v>
      </c>
      <c r="F205" s="68">
        <v>92</v>
      </c>
      <c r="G205" s="6"/>
      <c r="H205" s="43">
        <f t="shared" si="3"/>
        <v>0</v>
      </c>
    </row>
    <row r="206" spans="1:8" ht="36">
      <c r="A206" s="83">
        <v>23</v>
      </c>
      <c r="B206" s="73" t="s">
        <v>1369</v>
      </c>
      <c r="C206" s="73" t="s">
        <v>1036</v>
      </c>
      <c r="D206" s="53" t="s">
        <v>2284</v>
      </c>
      <c r="E206" s="28" t="s">
        <v>125</v>
      </c>
      <c r="F206" s="68">
        <v>10</v>
      </c>
      <c r="G206" s="6"/>
      <c r="H206" s="43">
        <f t="shared" si="3"/>
        <v>0</v>
      </c>
    </row>
    <row r="207" spans="1:8" ht="48">
      <c r="A207" s="83">
        <v>24</v>
      </c>
      <c r="B207" s="73" t="s">
        <v>1371</v>
      </c>
      <c r="C207" s="73" t="s">
        <v>1036</v>
      </c>
      <c r="D207" s="54" t="s">
        <v>2285</v>
      </c>
      <c r="E207" s="28" t="s">
        <v>125</v>
      </c>
      <c r="F207" s="68">
        <v>7</v>
      </c>
      <c r="G207" s="6"/>
      <c r="H207" s="43">
        <f t="shared" si="3"/>
        <v>0</v>
      </c>
    </row>
    <row r="208" spans="1:8" ht="36">
      <c r="A208" s="83">
        <v>25</v>
      </c>
      <c r="B208" s="73" t="s">
        <v>863</v>
      </c>
      <c r="C208" s="73" t="s">
        <v>864</v>
      </c>
      <c r="D208" s="53" t="s">
        <v>2286</v>
      </c>
      <c r="E208" s="28" t="s">
        <v>125</v>
      </c>
      <c r="F208" s="68">
        <v>18</v>
      </c>
      <c r="G208" s="6"/>
      <c r="H208" s="43">
        <f t="shared" si="3"/>
        <v>0</v>
      </c>
    </row>
    <row r="209" spans="1:8" ht="36">
      <c r="A209" s="83">
        <v>26</v>
      </c>
      <c r="B209" s="73" t="s">
        <v>2077</v>
      </c>
      <c r="C209" s="73" t="s">
        <v>2078</v>
      </c>
      <c r="D209" s="53" t="s">
        <v>2287</v>
      </c>
      <c r="E209" s="28" t="s">
        <v>125</v>
      </c>
      <c r="F209" s="68">
        <v>28</v>
      </c>
      <c r="G209" s="6"/>
      <c r="H209" s="43">
        <f t="shared" si="3"/>
        <v>0</v>
      </c>
    </row>
    <row r="210" spans="1:8" ht="36">
      <c r="A210" s="83">
        <v>27</v>
      </c>
      <c r="B210" s="73" t="s">
        <v>2080</v>
      </c>
      <c r="C210" s="73" t="s">
        <v>2078</v>
      </c>
      <c r="D210" s="53" t="s">
        <v>2288</v>
      </c>
      <c r="E210" s="28" t="s">
        <v>125</v>
      </c>
      <c r="F210" s="68">
        <v>18</v>
      </c>
      <c r="G210" s="6"/>
      <c r="H210" s="43">
        <f t="shared" si="3"/>
        <v>0</v>
      </c>
    </row>
    <row r="211" spans="1:8" ht="36">
      <c r="A211" s="83">
        <v>28</v>
      </c>
      <c r="B211" s="73" t="s">
        <v>2289</v>
      </c>
      <c r="C211" s="73" t="s">
        <v>2078</v>
      </c>
      <c r="D211" s="53" t="s">
        <v>2290</v>
      </c>
      <c r="E211" s="28" t="s">
        <v>125</v>
      </c>
      <c r="F211" s="68">
        <v>6</v>
      </c>
      <c r="G211" s="6"/>
      <c r="H211" s="43">
        <f t="shared" si="3"/>
        <v>0</v>
      </c>
    </row>
    <row r="212" spans="1:8" ht="36">
      <c r="A212" s="83">
        <v>29</v>
      </c>
      <c r="B212" s="73" t="s">
        <v>2291</v>
      </c>
      <c r="C212" s="73" t="s">
        <v>2078</v>
      </c>
      <c r="D212" s="53" t="s">
        <v>2292</v>
      </c>
      <c r="E212" s="28" t="s">
        <v>125</v>
      </c>
      <c r="F212" s="68">
        <v>17</v>
      </c>
      <c r="G212" s="6"/>
      <c r="H212" s="43">
        <f t="shared" si="3"/>
        <v>0</v>
      </c>
    </row>
    <row r="213" spans="1:8" ht="12">
      <c r="A213" s="83">
        <v>30</v>
      </c>
      <c r="B213" s="73" t="s">
        <v>858</v>
      </c>
      <c r="C213" s="73" t="s">
        <v>859</v>
      </c>
      <c r="D213" s="53" t="s">
        <v>862</v>
      </c>
      <c r="E213" s="28" t="s">
        <v>256</v>
      </c>
      <c r="F213" s="68">
        <v>208</v>
      </c>
      <c r="G213" s="6"/>
      <c r="H213" s="43">
        <f t="shared" si="3"/>
        <v>0</v>
      </c>
    </row>
    <row r="214" spans="1:8" ht="12">
      <c r="A214" s="83">
        <v>31</v>
      </c>
      <c r="B214" s="73" t="s">
        <v>861</v>
      </c>
      <c r="C214" s="73" t="s">
        <v>859</v>
      </c>
      <c r="D214" s="53" t="s">
        <v>2293</v>
      </c>
      <c r="E214" s="28" t="s">
        <v>256</v>
      </c>
      <c r="F214" s="68">
        <v>198</v>
      </c>
      <c r="G214" s="6"/>
      <c r="H214" s="43">
        <f t="shared" si="3"/>
        <v>0</v>
      </c>
    </row>
    <row r="215" spans="1:8" ht="21" customHeight="1">
      <c r="A215" s="83"/>
      <c r="B215" s="73"/>
      <c r="C215" s="73" t="s">
        <v>2294</v>
      </c>
      <c r="D215" s="53"/>
      <c r="E215" s="28"/>
      <c r="F215" s="68"/>
      <c r="G215" s="44"/>
      <c r="H215" s="43">
        <f t="shared" si="3"/>
      </c>
    </row>
    <row r="216" spans="1:8" ht="24">
      <c r="A216" s="83">
        <v>32</v>
      </c>
      <c r="B216" s="73" t="s">
        <v>2067</v>
      </c>
      <c r="C216" s="73" t="s">
        <v>2068</v>
      </c>
      <c r="D216" s="53" t="s">
        <v>2295</v>
      </c>
      <c r="E216" s="28" t="s">
        <v>78</v>
      </c>
      <c r="F216" s="68">
        <v>103.23</v>
      </c>
      <c r="G216" s="6"/>
      <c r="H216" s="43">
        <f t="shared" si="3"/>
        <v>0</v>
      </c>
    </row>
    <row r="217" spans="1:8" ht="24">
      <c r="A217" s="83">
        <v>33</v>
      </c>
      <c r="B217" s="73" t="s">
        <v>2296</v>
      </c>
      <c r="C217" s="73" t="s">
        <v>2297</v>
      </c>
      <c r="D217" s="53" t="s">
        <v>2298</v>
      </c>
      <c r="E217" s="28" t="s">
        <v>124</v>
      </c>
      <c r="F217" s="68">
        <v>83.341</v>
      </c>
      <c r="G217" s="6"/>
      <c r="H217" s="43">
        <f t="shared" si="3"/>
        <v>0</v>
      </c>
    </row>
    <row r="218" spans="1:8" ht="48">
      <c r="A218" s="83">
        <v>34</v>
      </c>
      <c r="B218" s="73" t="s">
        <v>850</v>
      </c>
      <c r="C218" s="73" t="s">
        <v>851</v>
      </c>
      <c r="D218" s="53" t="s">
        <v>2299</v>
      </c>
      <c r="E218" s="28" t="s">
        <v>78</v>
      </c>
      <c r="F218" s="68">
        <v>6.18</v>
      </c>
      <c r="G218" s="6"/>
      <c r="H218" s="43">
        <f t="shared" si="3"/>
        <v>0</v>
      </c>
    </row>
    <row r="219" spans="1:8" ht="48">
      <c r="A219" s="83">
        <v>35</v>
      </c>
      <c r="B219" s="73" t="s">
        <v>853</v>
      </c>
      <c r="C219" s="73" t="s">
        <v>851</v>
      </c>
      <c r="D219" s="53" t="s">
        <v>2300</v>
      </c>
      <c r="E219" s="28" t="s">
        <v>78</v>
      </c>
      <c r="F219" s="68">
        <v>33.3</v>
      </c>
      <c r="G219" s="6"/>
      <c r="H219" s="43">
        <f t="shared" si="3"/>
        <v>0</v>
      </c>
    </row>
    <row r="220" spans="1:8" ht="48">
      <c r="A220" s="83">
        <v>36</v>
      </c>
      <c r="B220" s="73" t="s">
        <v>1067</v>
      </c>
      <c r="C220" s="73" t="s">
        <v>851</v>
      </c>
      <c r="D220" s="53" t="s">
        <v>2301</v>
      </c>
      <c r="E220" s="28" t="s">
        <v>78</v>
      </c>
      <c r="F220" s="68">
        <v>41.08</v>
      </c>
      <c r="G220" s="6"/>
      <c r="H220" s="43">
        <f t="shared" si="3"/>
        <v>0</v>
      </c>
    </row>
    <row r="221" spans="1:8" ht="48">
      <c r="A221" s="83">
        <v>37</v>
      </c>
      <c r="B221" s="73" t="s">
        <v>1355</v>
      </c>
      <c r="C221" s="73" t="s">
        <v>851</v>
      </c>
      <c r="D221" s="53" t="s">
        <v>2302</v>
      </c>
      <c r="E221" s="28" t="s">
        <v>78</v>
      </c>
      <c r="F221" s="68">
        <v>14.21</v>
      </c>
      <c r="G221" s="6"/>
      <c r="H221" s="43">
        <f t="shared" si="3"/>
        <v>0</v>
      </c>
    </row>
    <row r="222" spans="1:8" ht="48">
      <c r="A222" s="83">
        <v>38</v>
      </c>
      <c r="B222" s="73" t="s">
        <v>1357</v>
      </c>
      <c r="C222" s="73" t="s">
        <v>851</v>
      </c>
      <c r="D222" s="54" t="s">
        <v>2311</v>
      </c>
      <c r="E222" s="28" t="s">
        <v>78</v>
      </c>
      <c r="F222" s="68">
        <v>4.2</v>
      </c>
      <c r="G222" s="6"/>
      <c r="H222" s="43">
        <f t="shared" si="3"/>
        <v>0</v>
      </c>
    </row>
    <row r="223" spans="1:8" ht="48">
      <c r="A223" s="83">
        <v>39</v>
      </c>
      <c r="B223" s="73" t="s">
        <v>2061</v>
      </c>
      <c r="C223" s="73" t="s">
        <v>851</v>
      </c>
      <c r="D223" s="53" t="s">
        <v>2303</v>
      </c>
      <c r="E223" s="28" t="s">
        <v>78</v>
      </c>
      <c r="F223" s="68">
        <v>2082.81</v>
      </c>
      <c r="G223" s="6"/>
      <c r="H223" s="43">
        <f t="shared" si="3"/>
        <v>0</v>
      </c>
    </row>
    <row r="224" spans="1:8" ht="48">
      <c r="A224" s="83">
        <v>40</v>
      </c>
      <c r="B224" s="73" t="s">
        <v>844</v>
      </c>
      <c r="C224" s="73" t="s">
        <v>845</v>
      </c>
      <c r="D224" s="53" t="s">
        <v>2304</v>
      </c>
      <c r="E224" s="28" t="s">
        <v>78</v>
      </c>
      <c r="F224" s="68">
        <v>23.48</v>
      </c>
      <c r="G224" s="6"/>
      <c r="H224" s="43">
        <f t="shared" si="3"/>
        <v>0</v>
      </c>
    </row>
    <row r="225" spans="1:8" ht="60">
      <c r="A225" s="83">
        <v>41</v>
      </c>
      <c r="B225" s="73" t="s">
        <v>1282</v>
      </c>
      <c r="C225" s="73" t="s">
        <v>845</v>
      </c>
      <c r="D225" s="53" t="s">
        <v>2305</v>
      </c>
      <c r="E225" s="28" t="s">
        <v>78</v>
      </c>
      <c r="F225" s="68">
        <v>21.6</v>
      </c>
      <c r="G225" s="6"/>
      <c r="H225" s="43">
        <f t="shared" si="3"/>
        <v>0</v>
      </c>
    </row>
    <row r="226" spans="1:8" ht="48">
      <c r="A226" s="83">
        <v>42</v>
      </c>
      <c r="B226" s="73" t="s">
        <v>1285</v>
      </c>
      <c r="C226" s="73" t="s">
        <v>845</v>
      </c>
      <c r="D226" s="53" t="s">
        <v>2306</v>
      </c>
      <c r="E226" s="28" t="s">
        <v>78</v>
      </c>
      <c r="F226" s="68">
        <v>7.18</v>
      </c>
      <c r="G226" s="6"/>
      <c r="H226" s="43">
        <f t="shared" si="3"/>
        <v>0</v>
      </c>
    </row>
    <row r="227" spans="1:8" ht="48">
      <c r="A227" s="83">
        <v>43</v>
      </c>
      <c r="B227" s="73" t="s">
        <v>1287</v>
      </c>
      <c r="C227" s="73" t="s">
        <v>845</v>
      </c>
      <c r="D227" s="53" t="s">
        <v>2307</v>
      </c>
      <c r="E227" s="28" t="s">
        <v>78</v>
      </c>
      <c r="F227" s="68">
        <v>19.9</v>
      </c>
      <c r="G227" s="6"/>
      <c r="H227" s="43">
        <f t="shared" si="3"/>
        <v>0</v>
      </c>
    </row>
    <row r="228" spans="1:8" ht="60">
      <c r="A228" s="83">
        <v>44</v>
      </c>
      <c r="B228" s="73" t="s">
        <v>1289</v>
      </c>
      <c r="C228" s="73" t="s">
        <v>845</v>
      </c>
      <c r="D228" s="53" t="s">
        <v>2308</v>
      </c>
      <c r="E228" s="28" t="s">
        <v>78</v>
      </c>
      <c r="F228" s="68">
        <v>14.4</v>
      </c>
      <c r="G228" s="6"/>
      <c r="H228" s="43">
        <f t="shared" si="3"/>
        <v>0</v>
      </c>
    </row>
    <row r="229" spans="1:8" ht="60">
      <c r="A229" s="83">
        <v>45</v>
      </c>
      <c r="B229" s="73" t="s">
        <v>855</v>
      </c>
      <c r="C229" s="73" t="s">
        <v>856</v>
      </c>
      <c r="D229" s="53" t="s">
        <v>2309</v>
      </c>
      <c r="E229" s="28" t="s">
        <v>78</v>
      </c>
      <c r="F229" s="68">
        <v>5484.02</v>
      </c>
      <c r="G229" s="6"/>
      <c r="H229" s="43">
        <f t="shared" si="3"/>
        <v>0</v>
      </c>
    </row>
    <row r="230" spans="1:8" ht="60">
      <c r="A230" s="83">
        <v>46</v>
      </c>
      <c r="B230" s="73" t="s">
        <v>1031</v>
      </c>
      <c r="C230" s="73" t="s">
        <v>856</v>
      </c>
      <c r="D230" s="53" t="s">
        <v>2310</v>
      </c>
      <c r="E230" s="28" t="s">
        <v>78</v>
      </c>
      <c r="F230" s="68">
        <v>3625.61</v>
      </c>
      <c r="G230" s="6"/>
      <c r="H230" s="43">
        <f t="shared" si="3"/>
        <v>0</v>
      </c>
    </row>
    <row r="231" spans="1:8" ht="48">
      <c r="A231" s="83">
        <v>47</v>
      </c>
      <c r="B231" s="73" t="s">
        <v>847</v>
      </c>
      <c r="C231" s="73" t="s">
        <v>848</v>
      </c>
      <c r="D231" s="54" t="s">
        <v>2321</v>
      </c>
      <c r="E231" s="28" t="s">
        <v>256</v>
      </c>
      <c r="F231" s="68">
        <v>2</v>
      </c>
      <c r="G231" s="6"/>
      <c r="H231" s="43">
        <f t="shared" si="3"/>
        <v>0</v>
      </c>
    </row>
    <row r="232" spans="1:8" ht="48">
      <c r="A232" s="83">
        <v>48</v>
      </c>
      <c r="B232" s="73" t="s">
        <v>1318</v>
      </c>
      <c r="C232" s="73" t="s">
        <v>848</v>
      </c>
      <c r="D232" s="53" t="s">
        <v>2312</v>
      </c>
      <c r="E232" s="28" t="s">
        <v>256</v>
      </c>
      <c r="F232" s="68">
        <v>12</v>
      </c>
      <c r="G232" s="6"/>
      <c r="H232" s="43">
        <f t="shared" si="3"/>
        <v>0</v>
      </c>
    </row>
    <row r="233" spans="1:8" ht="48">
      <c r="A233" s="83">
        <v>49</v>
      </c>
      <c r="B233" s="73" t="s">
        <v>1320</v>
      </c>
      <c r="C233" s="73" t="s">
        <v>848</v>
      </c>
      <c r="D233" s="53" t="s">
        <v>2313</v>
      </c>
      <c r="E233" s="28" t="s">
        <v>256</v>
      </c>
      <c r="F233" s="68">
        <v>6</v>
      </c>
      <c r="G233" s="6"/>
      <c r="H233" s="43">
        <f t="shared" si="3"/>
        <v>0</v>
      </c>
    </row>
    <row r="234" spans="1:8" ht="24">
      <c r="A234" s="83">
        <v>50</v>
      </c>
      <c r="B234" s="73" t="s">
        <v>866</v>
      </c>
      <c r="C234" s="73" t="s">
        <v>867</v>
      </c>
      <c r="D234" s="53" t="s">
        <v>2314</v>
      </c>
      <c r="E234" s="28" t="s">
        <v>869</v>
      </c>
      <c r="F234" s="68">
        <v>1</v>
      </c>
      <c r="G234" s="6"/>
      <c r="H234" s="43">
        <f t="shared" si="3"/>
        <v>0</v>
      </c>
    </row>
    <row r="235" spans="1:8" ht="21" customHeight="1">
      <c r="A235" s="83"/>
      <c r="B235" s="73"/>
      <c r="C235" s="73" t="s">
        <v>2315</v>
      </c>
      <c r="D235" s="53"/>
      <c r="E235" s="28"/>
      <c r="F235" s="68"/>
      <c r="G235" s="44"/>
      <c r="H235" s="43">
        <f t="shared" si="3"/>
      </c>
    </row>
    <row r="236" spans="1:8" ht="36">
      <c r="A236" s="83">
        <v>51</v>
      </c>
      <c r="B236" s="73" t="s">
        <v>835</v>
      </c>
      <c r="C236" s="73" t="s">
        <v>836</v>
      </c>
      <c r="D236" s="53" t="s">
        <v>2316</v>
      </c>
      <c r="E236" s="28" t="s">
        <v>78</v>
      </c>
      <c r="F236" s="68">
        <v>230.75</v>
      </c>
      <c r="G236" s="6"/>
      <c r="H236" s="43">
        <f t="shared" si="3"/>
        <v>0</v>
      </c>
    </row>
    <row r="237" spans="1:8" ht="48">
      <c r="A237" s="83">
        <v>52</v>
      </c>
      <c r="B237" s="73" t="s">
        <v>841</v>
      </c>
      <c r="C237" s="73" t="s">
        <v>842</v>
      </c>
      <c r="D237" s="53" t="s">
        <v>2317</v>
      </c>
      <c r="E237" s="28" t="s">
        <v>78</v>
      </c>
      <c r="F237" s="68">
        <v>172.8</v>
      </c>
      <c r="G237" s="6"/>
      <c r="H237" s="43">
        <f t="shared" si="3"/>
        <v>0</v>
      </c>
    </row>
    <row r="238" spans="1:8" ht="36">
      <c r="A238" s="83">
        <v>53</v>
      </c>
      <c r="B238" s="73" t="s">
        <v>2057</v>
      </c>
      <c r="C238" s="73" t="s">
        <v>842</v>
      </c>
      <c r="D238" s="53" t="s">
        <v>2318</v>
      </c>
      <c r="E238" s="28" t="s">
        <v>78</v>
      </c>
      <c r="F238" s="68">
        <v>27.2</v>
      </c>
      <c r="G238" s="6"/>
      <c r="H238" s="43">
        <f t="shared" si="3"/>
        <v>0</v>
      </c>
    </row>
    <row r="239" spans="1:8" ht="24">
      <c r="A239" s="83">
        <v>54</v>
      </c>
      <c r="B239" s="73" t="s">
        <v>1024</v>
      </c>
      <c r="C239" s="73" t="s">
        <v>1025</v>
      </c>
      <c r="D239" s="53" t="s">
        <v>2319</v>
      </c>
      <c r="E239" s="28" t="s">
        <v>34</v>
      </c>
      <c r="F239" s="68">
        <v>2</v>
      </c>
      <c r="G239" s="6"/>
      <c r="H239" s="43">
        <f t="shared" si="3"/>
        <v>0</v>
      </c>
    </row>
    <row r="240" spans="1:8" ht="60">
      <c r="A240" s="83">
        <v>55</v>
      </c>
      <c r="B240" s="73" t="s">
        <v>838</v>
      </c>
      <c r="C240" s="73" t="s">
        <v>839</v>
      </c>
      <c r="D240" s="53" t="s">
        <v>2320</v>
      </c>
      <c r="E240" s="28" t="s">
        <v>78</v>
      </c>
      <c r="F240" s="68">
        <v>260</v>
      </c>
      <c r="G240" s="6"/>
      <c r="H240" s="43">
        <f t="shared" si="3"/>
        <v>0</v>
      </c>
    </row>
    <row r="241" spans="1:8" ht="12">
      <c r="A241" s="83">
        <v>56</v>
      </c>
      <c r="B241" s="73" t="s">
        <v>870</v>
      </c>
      <c r="C241" s="73" t="s">
        <v>871</v>
      </c>
      <c r="D241" s="53" t="s">
        <v>872</v>
      </c>
      <c r="E241" s="28" t="s">
        <v>869</v>
      </c>
      <c r="F241" s="68">
        <v>1</v>
      </c>
      <c r="G241" s="6"/>
      <c r="H241" s="43">
        <f t="shared" si="3"/>
        <v>0</v>
      </c>
    </row>
    <row r="242" spans="1:8" ht="21" customHeight="1">
      <c r="A242" s="83"/>
      <c r="B242" s="125" t="s">
        <v>2514</v>
      </c>
      <c r="C242" s="113"/>
      <c r="D242" s="53"/>
      <c r="E242" s="28"/>
      <c r="F242" s="68"/>
      <c r="G242" s="68"/>
      <c r="H242" s="43">
        <f t="shared" si="3"/>
      </c>
    </row>
    <row r="243" spans="1:8" ht="22.5">
      <c r="A243" s="83"/>
      <c r="B243" s="73"/>
      <c r="C243" s="73" t="s">
        <v>1043</v>
      </c>
      <c r="D243" s="53"/>
      <c r="E243" s="28"/>
      <c r="F243" s="68"/>
      <c r="G243" s="44"/>
      <c r="H243" s="43">
        <f t="shared" si="3"/>
      </c>
    </row>
    <row r="244" spans="1:8" ht="24">
      <c r="A244" s="83">
        <v>1</v>
      </c>
      <c r="B244" s="73" t="s">
        <v>2067</v>
      </c>
      <c r="C244" s="73" t="s">
        <v>2068</v>
      </c>
      <c r="D244" s="53" t="s">
        <v>2322</v>
      </c>
      <c r="E244" s="28" t="s">
        <v>78</v>
      </c>
      <c r="F244" s="68">
        <v>119.34</v>
      </c>
      <c r="G244" s="6"/>
      <c r="H244" s="43">
        <f t="shared" si="3"/>
        <v>0</v>
      </c>
    </row>
    <row r="245" spans="1:8" ht="24">
      <c r="A245" s="83">
        <v>2</v>
      </c>
      <c r="B245" s="73" t="s">
        <v>2296</v>
      </c>
      <c r="C245" s="73" t="s">
        <v>2297</v>
      </c>
      <c r="D245" s="53" t="s">
        <v>2298</v>
      </c>
      <c r="E245" s="28" t="s">
        <v>124</v>
      </c>
      <c r="F245" s="68">
        <v>96.347</v>
      </c>
      <c r="G245" s="6"/>
      <c r="H245" s="43">
        <f t="shared" si="3"/>
        <v>0</v>
      </c>
    </row>
    <row r="246" spans="1:8" ht="48">
      <c r="A246" s="83">
        <v>3</v>
      </c>
      <c r="B246" s="73" t="s">
        <v>850</v>
      </c>
      <c r="C246" s="73" t="s">
        <v>851</v>
      </c>
      <c r="D246" s="53" t="s">
        <v>2301</v>
      </c>
      <c r="E246" s="28" t="s">
        <v>78</v>
      </c>
      <c r="F246" s="68">
        <v>18.72</v>
      </c>
      <c r="G246" s="6"/>
      <c r="H246" s="43">
        <f t="shared" si="3"/>
        <v>0</v>
      </c>
    </row>
    <row r="247" spans="1:8" ht="48">
      <c r="A247" s="83">
        <v>4</v>
      </c>
      <c r="B247" s="73" t="s">
        <v>853</v>
      </c>
      <c r="C247" s="73" t="s">
        <v>851</v>
      </c>
      <c r="D247" s="53" t="s">
        <v>2303</v>
      </c>
      <c r="E247" s="28" t="s">
        <v>78</v>
      </c>
      <c r="F247" s="68">
        <v>527.53</v>
      </c>
      <c r="G247" s="6"/>
      <c r="H247" s="43">
        <f t="shared" si="3"/>
        <v>0</v>
      </c>
    </row>
    <row r="248" spans="1:8" ht="24">
      <c r="A248" s="83">
        <v>5</v>
      </c>
      <c r="B248" s="73" t="s">
        <v>2089</v>
      </c>
      <c r="C248" s="73" t="s">
        <v>2090</v>
      </c>
      <c r="D248" s="53" t="s">
        <v>2323</v>
      </c>
      <c r="E248" s="28" t="s">
        <v>256</v>
      </c>
      <c r="F248" s="68">
        <v>1</v>
      </c>
      <c r="G248" s="6"/>
      <c r="H248" s="43">
        <f t="shared" si="3"/>
        <v>0</v>
      </c>
    </row>
    <row r="249" spans="1:8" ht="24">
      <c r="A249" s="83">
        <v>6</v>
      </c>
      <c r="B249" s="73" t="s">
        <v>2092</v>
      </c>
      <c r="C249" s="73" t="s">
        <v>2090</v>
      </c>
      <c r="D249" s="53" t="s">
        <v>2324</v>
      </c>
      <c r="E249" s="28" t="s">
        <v>256</v>
      </c>
      <c r="F249" s="68">
        <v>2</v>
      </c>
      <c r="G249" s="6"/>
      <c r="H249" s="43">
        <f t="shared" si="3"/>
        <v>0</v>
      </c>
    </row>
    <row r="250" spans="1:8" ht="36">
      <c r="A250" s="83">
        <v>7</v>
      </c>
      <c r="B250" s="73" t="s">
        <v>1053</v>
      </c>
      <c r="C250" s="73" t="s">
        <v>1054</v>
      </c>
      <c r="D250" s="53" t="s">
        <v>2325</v>
      </c>
      <c r="E250" s="28" t="s">
        <v>256</v>
      </c>
      <c r="F250" s="68">
        <v>48</v>
      </c>
      <c r="G250" s="6"/>
      <c r="H250" s="43">
        <f t="shared" si="3"/>
        <v>0</v>
      </c>
    </row>
    <row r="251" spans="1:8" ht="36">
      <c r="A251" s="83">
        <v>8</v>
      </c>
      <c r="B251" s="73" t="s">
        <v>1050</v>
      </c>
      <c r="C251" s="73" t="s">
        <v>1051</v>
      </c>
      <c r="D251" s="53" t="s">
        <v>2326</v>
      </c>
      <c r="E251" s="28" t="s">
        <v>256</v>
      </c>
      <c r="F251" s="68">
        <v>15</v>
      </c>
      <c r="G251" s="6"/>
      <c r="H251" s="43">
        <f t="shared" si="3"/>
        <v>0</v>
      </c>
    </row>
    <row r="252" spans="1:8" ht="36">
      <c r="A252" s="83">
        <v>9</v>
      </c>
      <c r="B252" s="73" t="s">
        <v>1058</v>
      </c>
      <c r="C252" s="73" t="s">
        <v>1059</v>
      </c>
      <c r="D252" s="53" t="s">
        <v>2327</v>
      </c>
      <c r="E252" s="28" t="s">
        <v>78</v>
      </c>
      <c r="F252" s="68">
        <v>527.53</v>
      </c>
      <c r="G252" s="6"/>
      <c r="H252" s="43">
        <f t="shared" si="3"/>
        <v>0</v>
      </c>
    </row>
    <row r="253" spans="1:8" ht="36">
      <c r="A253" s="83">
        <v>10</v>
      </c>
      <c r="B253" s="73" t="s">
        <v>2100</v>
      </c>
      <c r="C253" s="73" t="s">
        <v>1059</v>
      </c>
      <c r="D253" s="53" t="s">
        <v>2328</v>
      </c>
      <c r="E253" s="28" t="s">
        <v>78</v>
      </c>
      <c r="F253" s="68">
        <v>1008.15</v>
      </c>
      <c r="G253" s="6"/>
      <c r="H253" s="43">
        <f t="shared" si="3"/>
        <v>0</v>
      </c>
    </row>
    <row r="254" spans="1:8" ht="12">
      <c r="A254" s="83">
        <v>11</v>
      </c>
      <c r="B254" s="73" t="s">
        <v>858</v>
      </c>
      <c r="C254" s="73" t="s">
        <v>859</v>
      </c>
      <c r="D254" s="53" t="s">
        <v>2329</v>
      </c>
      <c r="E254" s="28" t="s">
        <v>256</v>
      </c>
      <c r="F254" s="68">
        <v>63</v>
      </c>
      <c r="G254" s="6"/>
      <c r="H254" s="43">
        <f t="shared" si="3"/>
        <v>0</v>
      </c>
    </row>
    <row r="255" spans="1:8" ht="21" customHeight="1">
      <c r="A255" s="83"/>
      <c r="B255" s="73"/>
      <c r="C255" s="73" t="s">
        <v>2096</v>
      </c>
      <c r="D255" s="53"/>
      <c r="E255" s="28"/>
      <c r="F255" s="68"/>
      <c r="G255" s="44"/>
      <c r="H255" s="43">
        <f t="shared" si="3"/>
      </c>
    </row>
    <row r="256" spans="1:8" ht="36">
      <c r="A256" s="83">
        <v>12</v>
      </c>
      <c r="B256" s="73" t="s">
        <v>1047</v>
      </c>
      <c r="C256" s="73" t="s">
        <v>1048</v>
      </c>
      <c r="D256" s="53" t="s">
        <v>2330</v>
      </c>
      <c r="E256" s="28" t="s">
        <v>256</v>
      </c>
      <c r="F256" s="68">
        <v>1</v>
      </c>
      <c r="G256" s="6"/>
      <c r="H256" s="43">
        <f t="shared" si="3"/>
        <v>0</v>
      </c>
    </row>
    <row r="257" spans="1:8" ht="48">
      <c r="A257" s="83">
        <v>13</v>
      </c>
      <c r="B257" s="73" t="s">
        <v>1067</v>
      </c>
      <c r="C257" s="73" t="s">
        <v>851</v>
      </c>
      <c r="D257" s="53" t="s">
        <v>2301</v>
      </c>
      <c r="E257" s="28" t="s">
        <v>78</v>
      </c>
      <c r="F257" s="68">
        <v>6.94</v>
      </c>
      <c r="G257" s="6"/>
      <c r="H257" s="43">
        <f t="shared" si="3"/>
        <v>0</v>
      </c>
    </row>
    <row r="258" spans="1:8" ht="48">
      <c r="A258" s="83">
        <v>14</v>
      </c>
      <c r="B258" s="73" t="s">
        <v>1355</v>
      </c>
      <c r="C258" s="73" t="s">
        <v>851</v>
      </c>
      <c r="D258" s="54" t="s">
        <v>2344</v>
      </c>
      <c r="E258" s="28" t="s">
        <v>78</v>
      </c>
      <c r="F258" s="68">
        <v>91.72</v>
      </c>
      <c r="G258" s="6"/>
      <c r="H258" s="43">
        <f t="shared" si="3"/>
        <v>0</v>
      </c>
    </row>
    <row r="259" spans="1:8" ht="36">
      <c r="A259" s="83">
        <v>15</v>
      </c>
      <c r="B259" s="73" t="s">
        <v>2110</v>
      </c>
      <c r="C259" s="73" t="s">
        <v>1059</v>
      </c>
      <c r="D259" s="53" t="s">
        <v>2327</v>
      </c>
      <c r="E259" s="28" t="s">
        <v>78</v>
      </c>
      <c r="F259" s="68">
        <v>91.72</v>
      </c>
      <c r="G259" s="6"/>
      <c r="H259" s="43">
        <f t="shared" si="3"/>
        <v>0</v>
      </c>
    </row>
    <row r="260" spans="1:8" ht="36">
      <c r="A260" s="83">
        <v>16</v>
      </c>
      <c r="B260" s="73" t="s">
        <v>2331</v>
      </c>
      <c r="C260" s="73" t="s">
        <v>1059</v>
      </c>
      <c r="D260" s="53" t="s">
        <v>2328</v>
      </c>
      <c r="E260" s="28" t="s">
        <v>78</v>
      </c>
      <c r="F260" s="68">
        <v>112.65</v>
      </c>
      <c r="G260" s="6"/>
      <c r="H260" s="43">
        <f t="shared" si="3"/>
        <v>0</v>
      </c>
    </row>
    <row r="261" spans="1:8" ht="24">
      <c r="A261" s="83">
        <v>17</v>
      </c>
      <c r="B261" s="73" t="s">
        <v>1062</v>
      </c>
      <c r="C261" s="73" t="s">
        <v>1051</v>
      </c>
      <c r="D261" s="53" t="s">
        <v>2332</v>
      </c>
      <c r="E261" s="28" t="s">
        <v>256</v>
      </c>
      <c r="F261" s="68">
        <v>7</v>
      </c>
      <c r="G261" s="6"/>
      <c r="H261" s="43">
        <f t="shared" si="3"/>
        <v>0</v>
      </c>
    </row>
    <row r="262" spans="1:8" ht="12">
      <c r="A262" s="83">
        <v>18</v>
      </c>
      <c r="B262" s="73" t="s">
        <v>861</v>
      </c>
      <c r="C262" s="73" t="s">
        <v>859</v>
      </c>
      <c r="D262" s="53" t="s">
        <v>2329</v>
      </c>
      <c r="E262" s="28" t="s">
        <v>256</v>
      </c>
      <c r="F262" s="68">
        <v>7</v>
      </c>
      <c r="G262" s="6"/>
      <c r="H262" s="43">
        <f aca="true" t="shared" si="4" ref="H262:H304">IF(F262="","",ROUND(ROUND(F262,2)*G262,2))</f>
        <v>0</v>
      </c>
    </row>
    <row r="263" spans="1:8" ht="21" customHeight="1">
      <c r="A263" s="83"/>
      <c r="B263" s="73"/>
      <c r="C263" s="73" t="s">
        <v>2101</v>
      </c>
      <c r="D263" s="53"/>
      <c r="E263" s="28"/>
      <c r="F263" s="68"/>
      <c r="G263" s="44"/>
      <c r="H263" s="43">
        <f t="shared" si="4"/>
      </c>
    </row>
    <row r="264" spans="1:8" ht="24">
      <c r="A264" s="83">
        <v>19</v>
      </c>
      <c r="B264" s="73" t="s">
        <v>2333</v>
      </c>
      <c r="C264" s="73" t="s">
        <v>2334</v>
      </c>
      <c r="D264" s="53" t="s">
        <v>2335</v>
      </c>
      <c r="E264" s="28" t="s">
        <v>125</v>
      </c>
      <c r="F264" s="68">
        <v>1</v>
      </c>
      <c r="G264" s="6"/>
      <c r="H264" s="43">
        <f t="shared" si="4"/>
        <v>0</v>
      </c>
    </row>
    <row r="265" spans="1:8" ht="24">
      <c r="A265" s="83">
        <v>20</v>
      </c>
      <c r="B265" s="73" t="s">
        <v>2103</v>
      </c>
      <c r="C265" s="73" t="s">
        <v>2104</v>
      </c>
      <c r="D265" s="53" t="s">
        <v>2336</v>
      </c>
      <c r="E265" s="28" t="s">
        <v>335</v>
      </c>
      <c r="F265" s="68">
        <v>6</v>
      </c>
      <c r="G265" s="6"/>
      <c r="H265" s="43">
        <f t="shared" si="4"/>
        <v>0</v>
      </c>
    </row>
    <row r="266" spans="1:8" ht="48">
      <c r="A266" s="83">
        <v>21</v>
      </c>
      <c r="B266" s="73" t="s">
        <v>844</v>
      </c>
      <c r="C266" s="73" t="s">
        <v>845</v>
      </c>
      <c r="D266" s="53" t="s">
        <v>2337</v>
      </c>
      <c r="E266" s="28" t="s">
        <v>78</v>
      </c>
      <c r="F266" s="68">
        <v>7.32</v>
      </c>
      <c r="G266" s="6"/>
      <c r="H266" s="43">
        <f t="shared" si="4"/>
        <v>0</v>
      </c>
    </row>
    <row r="267" spans="1:8" ht="48">
      <c r="A267" s="83">
        <v>22</v>
      </c>
      <c r="B267" s="73" t="s">
        <v>855</v>
      </c>
      <c r="C267" s="73" t="s">
        <v>856</v>
      </c>
      <c r="D267" s="53" t="s">
        <v>2338</v>
      </c>
      <c r="E267" s="28" t="s">
        <v>78</v>
      </c>
      <c r="F267" s="68">
        <v>77.04</v>
      </c>
      <c r="G267" s="6"/>
      <c r="H267" s="43">
        <f t="shared" si="4"/>
        <v>0</v>
      </c>
    </row>
    <row r="268" spans="1:8" ht="48">
      <c r="A268" s="83">
        <v>23</v>
      </c>
      <c r="B268" s="73" t="s">
        <v>1357</v>
      </c>
      <c r="C268" s="73" t="s">
        <v>851</v>
      </c>
      <c r="D268" s="53" t="s">
        <v>2301</v>
      </c>
      <c r="E268" s="28" t="s">
        <v>78</v>
      </c>
      <c r="F268" s="68">
        <v>7.32</v>
      </c>
      <c r="G268" s="6"/>
      <c r="H268" s="43">
        <f t="shared" si="4"/>
        <v>0</v>
      </c>
    </row>
    <row r="269" spans="1:8" ht="48">
      <c r="A269" s="83">
        <v>24</v>
      </c>
      <c r="B269" s="73" t="s">
        <v>2061</v>
      </c>
      <c r="C269" s="73" t="s">
        <v>851</v>
      </c>
      <c r="D269" s="53" t="s">
        <v>2339</v>
      </c>
      <c r="E269" s="28" t="s">
        <v>78</v>
      </c>
      <c r="F269" s="68">
        <v>18.32</v>
      </c>
      <c r="G269" s="6"/>
      <c r="H269" s="43">
        <f t="shared" si="4"/>
        <v>0</v>
      </c>
    </row>
    <row r="270" spans="1:8" ht="36">
      <c r="A270" s="83">
        <v>25</v>
      </c>
      <c r="B270" s="73" t="s">
        <v>2340</v>
      </c>
      <c r="C270" s="73" t="s">
        <v>1059</v>
      </c>
      <c r="D270" s="53" t="s">
        <v>2341</v>
      </c>
      <c r="E270" s="28" t="s">
        <v>78</v>
      </c>
      <c r="F270" s="68">
        <v>9.16</v>
      </c>
      <c r="G270" s="6"/>
      <c r="H270" s="43">
        <f t="shared" si="4"/>
        <v>0</v>
      </c>
    </row>
    <row r="271" spans="1:8" ht="36">
      <c r="A271" s="83">
        <v>26</v>
      </c>
      <c r="B271" s="73" t="s">
        <v>2342</v>
      </c>
      <c r="C271" s="73" t="s">
        <v>1059</v>
      </c>
      <c r="D271" s="53" t="s">
        <v>2343</v>
      </c>
      <c r="E271" s="28" t="s">
        <v>78</v>
      </c>
      <c r="F271" s="68">
        <v>67.88</v>
      </c>
      <c r="G271" s="6"/>
      <c r="H271" s="43">
        <f t="shared" si="4"/>
        <v>0</v>
      </c>
    </row>
    <row r="272" spans="1:8" ht="12">
      <c r="A272" s="83">
        <v>27</v>
      </c>
      <c r="B272" s="73" t="s">
        <v>2070</v>
      </c>
      <c r="C272" s="73" t="s">
        <v>859</v>
      </c>
      <c r="D272" s="53" t="s">
        <v>2329</v>
      </c>
      <c r="E272" s="28" t="s">
        <v>256</v>
      </c>
      <c r="F272" s="68">
        <v>6</v>
      </c>
      <c r="G272" s="6"/>
      <c r="H272" s="43">
        <f t="shared" si="4"/>
        <v>0</v>
      </c>
    </row>
    <row r="273" spans="1:8" ht="22.5">
      <c r="A273" s="83"/>
      <c r="B273" s="73"/>
      <c r="C273" s="73" t="s">
        <v>2345</v>
      </c>
      <c r="D273" s="53"/>
      <c r="E273" s="28"/>
      <c r="F273" s="68"/>
      <c r="G273" s="44"/>
      <c r="H273" s="43">
        <f t="shared" si="4"/>
      </c>
    </row>
    <row r="274" spans="1:8" ht="24">
      <c r="A274" s="83">
        <v>28</v>
      </c>
      <c r="B274" s="73" t="s">
        <v>2346</v>
      </c>
      <c r="C274" s="73" t="s">
        <v>2347</v>
      </c>
      <c r="D274" s="53" t="s">
        <v>2348</v>
      </c>
      <c r="E274" s="28" t="s">
        <v>335</v>
      </c>
      <c r="F274" s="68">
        <v>1</v>
      </c>
      <c r="G274" s="6"/>
      <c r="H274" s="43">
        <f t="shared" si="4"/>
        <v>0</v>
      </c>
    </row>
    <row r="275" spans="1:8" ht="12">
      <c r="A275" s="83">
        <v>29</v>
      </c>
      <c r="B275" s="73" t="s">
        <v>2349</v>
      </c>
      <c r="C275" s="73" t="s">
        <v>2350</v>
      </c>
      <c r="D275" s="53" t="s">
        <v>2351</v>
      </c>
      <c r="E275" s="28" t="s">
        <v>256</v>
      </c>
      <c r="F275" s="68">
        <v>1</v>
      </c>
      <c r="G275" s="6"/>
      <c r="H275" s="43">
        <f t="shared" si="4"/>
        <v>0</v>
      </c>
    </row>
    <row r="276" spans="1:8" ht="24">
      <c r="A276" s="83">
        <v>30</v>
      </c>
      <c r="B276" s="73" t="s">
        <v>2280</v>
      </c>
      <c r="C276" s="73" t="s">
        <v>2281</v>
      </c>
      <c r="D276" s="53" t="s">
        <v>2352</v>
      </c>
      <c r="E276" s="28" t="s">
        <v>256</v>
      </c>
      <c r="F276" s="68">
        <v>1</v>
      </c>
      <c r="G276" s="6"/>
      <c r="H276" s="43">
        <f t="shared" si="4"/>
        <v>0</v>
      </c>
    </row>
    <row r="277" spans="1:8" ht="48">
      <c r="A277" s="83">
        <v>31</v>
      </c>
      <c r="B277" s="73" t="s">
        <v>1031</v>
      </c>
      <c r="C277" s="73" t="s">
        <v>856</v>
      </c>
      <c r="D277" s="53" t="s">
        <v>2338</v>
      </c>
      <c r="E277" s="28" t="s">
        <v>78</v>
      </c>
      <c r="F277" s="68">
        <v>15.06</v>
      </c>
      <c r="G277" s="6"/>
      <c r="H277" s="43">
        <f t="shared" si="4"/>
        <v>0</v>
      </c>
    </row>
    <row r="278" spans="1:8" ht="48">
      <c r="A278" s="83">
        <v>32</v>
      </c>
      <c r="B278" s="73" t="s">
        <v>2062</v>
      </c>
      <c r="C278" s="73" t="s">
        <v>851</v>
      </c>
      <c r="D278" s="53" t="s">
        <v>2303</v>
      </c>
      <c r="E278" s="28" t="s">
        <v>78</v>
      </c>
      <c r="F278" s="68">
        <v>15.06</v>
      </c>
      <c r="G278" s="6"/>
      <c r="H278" s="43">
        <f t="shared" si="4"/>
        <v>0</v>
      </c>
    </row>
    <row r="279" spans="1:8" ht="12">
      <c r="A279" s="83">
        <v>33</v>
      </c>
      <c r="B279" s="73" t="s">
        <v>2353</v>
      </c>
      <c r="C279" s="73" t="s">
        <v>859</v>
      </c>
      <c r="D279" s="53" t="s">
        <v>2329</v>
      </c>
      <c r="E279" s="28" t="s">
        <v>256</v>
      </c>
      <c r="F279" s="68">
        <v>2</v>
      </c>
      <c r="G279" s="6"/>
      <c r="H279" s="43">
        <f t="shared" si="4"/>
        <v>0</v>
      </c>
    </row>
    <row r="280" spans="1:8" ht="21" customHeight="1">
      <c r="A280" s="83"/>
      <c r="B280" s="112" t="s">
        <v>2515</v>
      </c>
      <c r="C280" s="113"/>
      <c r="D280" s="53"/>
      <c r="E280" s="28"/>
      <c r="F280" s="68"/>
      <c r="G280" s="44"/>
      <c r="H280" s="43">
        <f t="shared" si="4"/>
      </c>
    </row>
    <row r="281" spans="1:8" ht="72">
      <c r="A281" s="83">
        <v>1</v>
      </c>
      <c r="B281" s="73" t="s">
        <v>873</v>
      </c>
      <c r="C281" s="73" t="s">
        <v>874</v>
      </c>
      <c r="D281" s="53" t="s">
        <v>2115</v>
      </c>
      <c r="E281" s="28" t="s">
        <v>78</v>
      </c>
      <c r="F281" s="68">
        <v>115.33</v>
      </c>
      <c r="G281" s="6"/>
      <c r="H281" s="43">
        <f t="shared" si="4"/>
        <v>0</v>
      </c>
    </row>
    <row r="282" spans="1:8" ht="72">
      <c r="A282" s="83">
        <v>2</v>
      </c>
      <c r="B282" s="73">
        <v>31001002002</v>
      </c>
      <c r="C282" s="73" t="s">
        <v>874</v>
      </c>
      <c r="D282" s="53" t="s">
        <v>1382</v>
      </c>
      <c r="E282" s="28" t="s">
        <v>78</v>
      </c>
      <c r="F282" s="68">
        <v>59.4</v>
      </c>
      <c r="G282" s="6"/>
      <c r="H282" s="43">
        <f t="shared" si="4"/>
        <v>0</v>
      </c>
    </row>
    <row r="283" spans="1:8" ht="72">
      <c r="A283" s="83">
        <v>3</v>
      </c>
      <c r="B283" s="73" t="s">
        <v>1381</v>
      </c>
      <c r="C283" s="73" t="s">
        <v>874</v>
      </c>
      <c r="D283" s="53" t="s">
        <v>2116</v>
      </c>
      <c r="E283" s="28" t="s">
        <v>78</v>
      </c>
      <c r="F283" s="68">
        <v>67.8</v>
      </c>
      <c r="G283" s="6"/>
      <c r="H283" s="43">
        <f t="shared" si="4"/>
        <v>0</v>
      </c>
    </row>
    <row r="284" spans="1:8" ht="72">
      <c r="A284" s="83">
        <v>4</v>
      </c>
      <c r="B284" s="73" t="s">
        <v>1428</v>
      </c>
      <c r="C284" s="73" t="s">
        <v>874</v>
      </c>
      <c r="D284" s="53" t="s">
        <v>875</v>
      </c>
      <c r="E284" s="28" t="s">
        <v>78</v>
      </c>
      <c r="F284" s="68">
        <v>19.38</v>
      </c>
      <c r="G284" s="6"/>
      <c r="H284" s="43">
        <f t="shared" si="4"/>
        <v>0</v>
      </c>
    </row>
    <row r="285" spans="1:8" ht="72">
      <c r="A285" s="83">
        <v>5</v>
      </c>
      <c r="B285" s="73" t="s">
        <v>1429</v>
      </c>
      <c r="C285" s="73" t="s">
        <v>874</v>
      </c>
      <c r="D285" s="53" t="s">
        <v>877</v>
      </c>
      <c r="E285" s="28" t="s">
        <v>78</v>
      </c>
      <c r="F285" s="68">
        <v>244.91</v>
      </c>
      <c r="G285" s="6"/>
      <c r="H285" s="43">
        <f t="shared" si="4"/>
        <v>0</v>
      </c>
    </row>
    <row r="286" spans="1:8" ht="72">
      <c r="A286" s="83">
        <v>6</v>
      </c>
      <c r="B286" s="73" t="s">
        <v>2117</v>
      </c>
      <c r="C286" s="73" t="s">
        <v>874</v>
      </c>
      <c r="D286" s="53" t="s">
        <v>2354</v>
      </c>
      <c r="E286" s="28" t="s">
        <v>78</v>
      </c>
      <c r="F286" s="68">
        <v>94.5</v>
      </c>
      <c r="G286" s="6"/>
      <c r="H286" s="43">
        <f t="shared" si="4"/>
        <v>0</v>
      </c>
    </row>
    <row r="287" spans="1:8" ht="24">
      <c r="A287" s="83">
        <v>7</v>
      </c>
      <c r="B287" s="73" t="s">
        <v>878</v>
      </c>
      <c r="C287" s="73" t="s">
        <v>879</v>
      </c>
      <c r="D287" s="53" t="s">
        <v>880</v>
      </c>
      <c r="E287" s="28" t="s">
        <v>881</v>
      </c>
      <c r="F287" s="68">
        <v>1074</v>
      </c>
      <c r="G287" s="6"/>
      <c r="H287" s="43">
        <f t="shared" si="4"/>
        <v>0</v>
      </c>
    </row>
    <row r="288" spans="1:8" ht="24">
      <c r="A288" s="83">
        <v>8</v>
      </c>
      <c r="B288" s="73" t="s">
        <v>882</v>
      </c>
      <c r="C288" s="73" t="s">
        <v>883</v>
      </c>
      <c r="D288" s="54" t="s">
        <v>2363</v>
      </c>
      <c r="E288" s="28" t="s">
        <v>256</v>
      </c>
      <c r="F288" s="68">
        <v>114</v>
      </c>
      <c r="G288" s="6"/>
      <c r="H288" s="43">
        <f t="shared" si="4"/>
        <v>0</v>
      </c>
    </row>
    <row r="289" spans="1:8" ht="24">
      <c r="A289" s="83">
        <v>9</v>
      </c>
      <c r="B289" s="73" t="s">
        <v>885</v>
      </c>
      <c r="C289" s="73" t="s">
        <v>883</v>
      </c>
      <c r="D289" s="53" t="s">
        <v>886</v>
      </c>
      <c r="E289" s="28" t="s">
        <v>256</v>
      </c>
      <c r="F289" s="68">
        <v>114</v>
      </c>
      <c r="G289" s="6"/>
      <c r="H289" s="43">
        <f t="shared" si="4"/>
        <v>0</v>
      </c>
    </row>
    <row r="290" spans="1:8" ht="24">
      <c r="A290" s="83">
        <v>10</v>
      </c>
      <c r="B290" s="73" t="s">
        <v>887</v>
      </c>
      <c r="C290" s="73" t="s">
        <v>883</v>
      </c>
      <c r="D290" s="53" t="s">
        <v>888</v>
      </c>
      <c r="E290" s="28" t="s">
        <v>256</v>
      </c>
      <c r="F290" s="68">
        <v>63</v>
      </c>
      <c r="G290" s="6"/>
      <c r="H290" s="43">
        <f t="shared" si="4"/>
        <v>0</v>
      </c>
    </row>
    <row r="291" spans="1:8" ht="84">
      <c r="A291" s="83">
        <v>11</v>
      </c>
      <c r="B291" s="73" t="s">
        <v>889</v>
      </c>
      <c r="C291" s="73" t="s">
        <v>890</v>
      </c>
      <c r="D291" s="53" t="s">
        <v>2355</v>
      </c>
      <c r="E291" s="28" t="s">
        <v>34</v>
      </c>
      <c r="F291" s="68">
        <v>1</v>
      </c>
      <c r="G291" s="6"/>
      <c r="H291" s="43">
        <f t="shared" si="4"/>
        <v>0</v>
      </c>
    </row>
    <row r="292" spans="1:8" ht="24">
      <c r="A292" s="83">
        <v>12</v>
      </c>
      <c r="B292" s="73" t="s">
        <v>892</v>
      </c>
      <c r="C292" s="73" t="s">
        <v>883</v>
      </c>
      <c r="D292" s="53" t="s">
        <v>893</v>
      </c>
      <c r="E292" s="28" t="s">
        <v>256</v>
      </c>
      <c r="F292" s="68">
        <v>30</v>
      </c>
      <c r="G292" s="6"/>
      <c r="H292" s="43">
        <f t="shared" si="4"/>
        <v>0</v>
      </c>
    </row>
    <row r="293" spans="1:8" ht="24">
      <c r="A293" s="83">
        <v>13</v>
      </c>
      <c r="B293" s="73" t="s">
        <v>1068</v>
      </c>
      <c r="C293" s="73" t="s">
        <v>1069</v>
      </c>
      <c r="D293" s="53" t="s">
        <v>2356</v>
      </c>
      <c r="E293" s="28" t="s">
        <v>335</v>
      </c>
      <c r="F293" s="68">
        <v>6</v>
      </c>
      <c r="G293" s="6"/>
      <c r="H293" s="43">
        <f t="shared" si="4"/>
        <v>0</v>
      </c>
    </row>
    <row r="294" spans="1:8" ht="36">
      <c r="A294" s="83">
        <v>14</v>
      </c>
      <c r="B294" s="73" t="s">
        <v>1433</v>
      </c>
      <c r="C294" s="73" t="s">
        <v>1434</v>
      </c>
      <c r="D294" s="53" t="s">
        <v>2357</v>
      </c>
      <c r="E294" s="28" t="s">
        <v>335</v>
      </c>
      <c r="F294" s="68">
        <v>1</v>
      </c>
      <c r="G294" s="6"/>
      <c r="H294" s="43">
        <f t="shared" si="4"/>
        <v>0</v>
      </c>
    </row>
    <row r="295" spans="1:8" ht="36">
      <c r="A295" s="83">
        <v>15</v>
      </c>
      <c r="B295" s="73" t="s">
        <v>1436</v>
      </c>
      <c r="C295" s="73" t="s">
        <v>1434</v>
      </c>
      <c r="D295" s="53" t="s">
        <v>2358</v>
      </c>
      <c r="E295" s="28" t="s">
        <v>335</v>
      </c>
      <c r="F295" s="68">
        <v>1</v>
      </c>
      <c r="G295" s="6"/>
      <c r="H295" s="43">
        <f t="shared" si="4"/>
        <v>0</v>
      </c>
    </row>
    <row r="296" spans="1:8" ht="36">
      <c r="A296" s="83">
        <v>16</v>
      </c>
      <c r="B296" s="73" t="s">
        <v>1444</v>
      </c>
      <c r="C296" s="73" t="s">
        <v>1445</v>
      </c>
      <c r="D296" s="53" t="s">
        <v>2359</v>
      </c>
      <c r="E296" s="28" t="s">
        <v>335</v>
      </c>
      <c r="F296" s="68">
        <v>2</v>
      </c>
      <c r="G296" s="6"/>
      <c r="H296" s="43">
        <f t="shared" si="4"/>
        <v>0</v>
      </c>
    </row>
    <row r="297" spans="1:8" ht="36">
      <c r="A297" s="83">
        <v>17</v>
      </c>
      <c r="B297" s="73" t="s">
        <v>2120</v>
      </c>
      <c r="C297" s="73" t="s">
        <v>1445</v>
      </c>
      <c r="D297" s="53" t="s">
        <v>2360</v>
      </c>
      <c r="E297" s="28" t="s">
        <v>335</v>
      </c>
      <c r="F297" s="68">
        <v>4</v>
      </c>
      <c r="G297" s="6"/>
      <c r="H297" s="43">
        <f t="shared" si="4"/>
        <v>0</v>
      </c>
    </row>
    <row r="298" spans="1:8" ht="36">
      <c r="A298" s="83">
        <v>18</v>
      </c>
      <c r="B298" s="73" t="s">
        <v>2361</v>
      </c>
      <c r="C298" s="73" t="s">
        <v>1445</v>
      </c>
      <c r="D298" s="53" t="s">
        <v>2362</v>
      </c>
      <c r="E298" s="28" t="s">
        <v>335</v>
      </c>
      <c r="F298" s="68">
        <v>6</v>
      </c>
      <c r="G298" s="6"/>
      <c r="H298" s="43">
        <f t="shared" si="4"/>
        <v>0</v>
      </c>
    </row>
    <row r="299" spans="1:8" ht="48">
      <c r="A299" s="83">
        <v>19</v>
      </c>
      <c r="B299" s="73" t="s">
        <v>894</v>
      </c>
      <c r="C299" s="73" t="s">
        <v>895</v>
      </c>
      <c r="D299" s="54" t="s">
        <v>2364</v>
      </c>
      <c r="E299" s="28" t="s">
        <v>1</v>
      </c>
      <c r="F299" s="68">
        <v>45.05</v>
      </c>
      <c r="G299" s="6"/>
      <c r="H299" s="43">
        <f t="shared" si="4"/>
        <v>0</v>
      </c>
    </row>
    <row r="300" spans="1:8" ht="24">
      <c r="A300" s="83">
        <v>20</v>
      </c>
      <c r="B300" s="73" t="s">
        <v>1555</v>
      </c>
      <c r="C300" s="73" t="s">
        <v>1556</v>
      </c>
      <c r="D300" s="53" t="s">
        <v>2122</v>
      </c>
      <c r="E300" s="28" t="s">
        <v>59</v>
      </c>
      <c r="F300" s="68">
        <v>4.59</v>
      </c>
      <c r="G300" s="6"/>
      <c r="H300" s="43">
        <f t="shared" si="4"/>
        <v>0</v>
      </c>
    </row>
    <row r="301" spans="1:8" ht="12">
      <c r="A301" s="83">
        <v>21</v>
      </c>
      <c r="B301" s="73" t="s">
        <v>897</v>
      </c>
      <c r="C301" s="73" t="s">
        <v>898</v>
      </c>
      <c r="D301" s="53" t="s">
        <v>899</v>
      </c>
      <c r="E301" s="28" t="s">
        <v>124</v>
      </c>
      <c r="F301" s="68">
        <v>152.39</v>
      </c>
      <c r="G301" s="6"/>
      <c r="H301" s="43">
        <f t="shared" si="4"/>
        <v>0</v>
      </c>
    </row>
    <row r="302" spans="1:8" ht="36">
      <c r="A302" s="83">
        <v>22</v>
      </c>
      <c r="B302" s="73" t="s">
        <v>900</v>
      </c>
      <c r="C302" s="73" t="s">
        <v>901</v>
      </c>
      <c r="D302" s="53" t="s">
        <v>902</v>
      </c>
      <c r="E302" s="28" t="s">
        <v>124</v>
      </c>
      <c r="F302" s="68">
        <v>152.39</v>
      </c>
      <c r="G302" s="6"/>
      <c r="H302" s="43">
        <f t="shared" si="4"/>
        <v>0</v>
      </c>
    </row>
    <row r="303" spans="1:8" ht="22.5">
      <c r="A303" s="83">
        <v>23</v>
      </c>
      <c r="B303" s="73" t="s">
        <v>903</v>
      </c>
      <c r="C303" s="73" t="s">
        <v>904</v>
      </c>
      <c r="D303" s="53"/>
      <c r="E303" s="28" t="s">
        <v>869</v>
      </c>
      <c r="F303" s="68">
        <v>1</v>
      </c>
      <c r="G303" s="6"/>
      <c r="H303" s="43">
        <f t="shared" si="4"/>
        <v>0</v>
      </c>
    </row>
    <row r="304" spans="1:8" ht="22.5">
      <c r="A304" s="83">
        <v>24</v>
      </c>
      <c r="B304" s="73" t="s">
        <v>1447</v>
      </c>
      <c r="C304" s="73" t="s">
        <v>1448</v>
      </c>
      <c r="D304" s="53"/>
      <c r="E304" s="28" t="s">
        <v>869</v>
      </c>
      <c r="F304" s="68">
        <v>1</v>
      </c>
      <c r="G304" s="6"/>
      <c r="H304" s="43">
        <f t="shared" si="4"/>
        <v>0</v>
      </c>
    </row>
    <row r="305" spans="1:8" ht="30" customHeight="1">
      <c r="A305" s="114" t="s">
        <v>2396</v>
      </c>
      <c r="B305" s="115"/>
      <c r="C305" s="115"/>
      <c r="D305" s="115"/>
      <c r="E305" s="115"/>
      <c r="F305" s="115"/>
      <c r="G305" s="116"/>
      <c r="H305" s="41">
        <f>ROUND(SUM(H5:H304),0)</f>
        <v>0</v>
      </c>
    </row>
  </sheetData>
  <sheetProtection password="C649" sheet="1" formatColumns="0" formatRows="0"/>
  <mergeCells count="9">
    <mergeCell ref="B242:C242"/>
    <mergeCell ref="B280:C280"/>
    <mergeCell ref="A305:G305"/>
    <mergeCell ref="A1:H1"/>
    <mergeCell ref="A2:H2"/>
    <mergeCell ref="A3:H3"/>
    <mergeCell ref="B5:C5"/>
    <mergeCell ref="B153:C153"/>
    <mergeCell ref="B182:C182"/>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8.xml><?xml version="1.0" encoding="utf-8"?>
<worksheet xmlns="http://schemas.openxmlformats.org/spreadsheetml/2006/main" xmlns:r="http://schemas.openxmlformats.org/officeDocument/2006/relationships">
  <sheetPr>
    <tabColor theme="6"/>
  </sheetPr>
  <dimension ref="A1:I75"/>
  <sheetViews>
    <sheetView view="pageBreakPreview" zoomScaleSheetLayoutView="100" zoomScalePageLayoutView="0" workbookViewId="0" topLeftCell="A10">
      <selection activeCell="D15" sqref="D15"/>
    </sheetView>
  </sheetViews>
  <sheetFormatPr defaultColWidth="9.00390625" defaultRowHeight="14.25"/>
  <cols>
    <col min="1" max="1" width="6.625" style="17" customWidth="1"/>
    <col min="2" max="2" width="17.25390625" style="17" customWidth="1"/>
    <col min="3" max="3" width="29.75390625" style="18" customWidth="1"/>
    <col min="4" max="4" width="27.25390625" style="19" customWidth="1"/>
    <col min="5" max="9" width="9.00390625" style="18" customWidth="1"/>
    <col min="10" max="16384" width="9.00390625" style="17" customWidth="1"/>
  </cols>
  <sheetData>
    <row r="1" spans="1:9" s="8" customFormat="1" ht="24.75" customHeight="1">
      <c r="A1" s="143" t="s">
        <v>0</v>
      </c>
      <c r="B1" s="144"/>
      <c r="C1" s="144"/>
      <c r="D1" s="144"/>
      <c r="E1" s="7"/>
      <c r="F1" s="7"/>
      <c r="G1" s="7"/>
      <c r="H1" s="7"/>
      <c r="I1" s="7"/>
    </row>
    <row r="2" spans="1:9" s="11" customFormat="1" ht="30" customHeight="1">
      <c r="A2" s="145" t="str">
        <f>'100章'!A2:F2</f>
        <v>国道569曼德拉至大通公路终点主线收费站施工招标MDSG-1标段</v>
      </c>
      <c r="B2" s="146"/>
      <c r="C2" s="146"/>
      <c r="D2" s="146"/>
      <c r="E2" s="9"/>
      <c r="F2" s="10"/>
      <c r="G2" s="10"/>
      <c r="H2" s="10"/>
      <c r="I2" s="10"/>
    </row>
    <row r="3" spans="1:9" s="11" customFormat="1" ht="39.75" customHeight="1">
      <c r="A3" s="39" t="s">
        <v>9</v>
      </c>
      <c r="B3" s="39" t="s">
        <v>10</v>
      </c>
      <c r="C3" s="39" t="s">
        <v>8</v>
      </c>
      <c r="D3" s="40" t="s">
        <v>11</v>
      </c>
      <c r="E3" s="10"/>
      <c r="F3" s="10"/>
      <c r="G3" s="10"/>
      <c r="H3" s="10"/>
      <c r="I3" s="10"/>
    </row>
    <row r="4" spans="1:9" s="11" customFormat="1" ht="39.75" customHeight="1">
      <c r="A4" s="12">
        <v>1</v>
      </c>
      <c r="B4" s="12" t="s">
        <v>13</v>
      </c>
      <c r="C4" s="12" t="s">
        <v>12</v>
      </c>
      <c r="D4" s="13">
        <f>'100章'!F32</f>
        <v>1484313</v>
      </c>
      <c r="E4" s="14"/>
      <c r="F4" s="15"/>
      <c r="G4" s="10"/>
      <c r="H4" s="10"/>
      <c r="I4" s="10"/>
    </row>
    <row r="5" spans="1:9" s="11" customFormat="1" ht="39.75" customHeight="1">
      <c r="A5" s="12">
        <v>2</v>
      </c>
      <c r="B5" s="12" t="s">
        <v>14</v>
      </c>
      <c r="C5" s="48" t="s">
        <v>134</v>
      </c>
      <c r="D5" s="13">
        <f>'200章'!F73</f>
        <v>0</v>
      </c>
      <c r="E5" s="14"/>
      <c r="F5" s="15"/>
      <c r="G5" s="10"/>
      <c r="H5" s="10"/>
      <c r="I5" s="10"/>
    </row>
    <row r="6" spans="1:9" s="11" customFormat="1" ht="39.75" customHeight="1">
      <c r="A6" s="12">
        <v>3</v>
      </c>
      <c r="B6" s="12" t="s">
        <v>152</v>
      </c>
      <c r="C6" s="48" t="s">
        <v>135</v>
      </c>
      <c r="D6" s="13">
        <f>'300章'!F44</f>
        <v>0</v>
      </c>
      <c r="E6" s="14"/>
      <c r="F6" s="15"/>
      <c r="G6" s="10"/>
      <c r="H6" s="10"/>
      <c r="I6" s="10"/>
    </row>
    <row r="7" spans="1:9" s="11" customFormat="1" ht="39.75" customHeight="1">
      <c r="A7" s="12">
        <v>4</v>
      </c>
      <c r="B7" s="12" t="s">
        <v>15</v>
      </c>
      <c r="C7" s="48" t="s">
        <v>136</v>
      </c>
      <c r="D7" s="13">
        <f>'400章'!F14</f>
        <v>0</v>
      </c>
      <c r="E7" s="14"/>
      <c r="F7" s="15"/>
      <c r="G7" s="10"/>
      <c r="H7" s="10"/>
      <c r="I7" s="10"/>
    </row>
    <row r="8" spans="1:9" s="11" customFormat="1" ht="39.75" customHeight="1">
      <c r="A8" s="12">
        <v>5</v>
      </c>
      <c r="B8" s="12" t="s">
        <v>2371</v>
      </c>
      <c r="C8" s="56" t="s">
        <v>2381</v>
      </c>
      <c r="D8" s="13">
        <f>'600章'!F46</f>
        <v>0</v>
      </c>
      <c r="E8" s="14"/>
      <c r="F8" s="15"/>
      <c r="G8" s="10"/>
      <c r="H8" s="10"/>
      <c r="I8" s="10"/>
    </row>
    <row r="9" spans="1:9" s="11" customFormat="1" ht="39.75" customHeight="1">
      <c r="A9" s="12">
        <v>6</v>
      </c>
      <c r="B9" s="12" t="s">
        <v>133</v>
      </c>
      <c r="C9" s="56" t="s">
        <v>2382</v>
      </c>
      <c r="D9" s="13">
        <f>'700章'!F11</f>
        <v>0</v>
      </c>
      <c r="E9" s="14"/>
      <c r="F9" s="15"/>
      <c r="G9" s="10"/>
      <c r="H9" s="10"/>
      <c r="I9" s="10"/>
    </row>
    <row r="10" spans="1:9" s="11" customFormat="1" ht="39.75" customHeight="1">
      <c r="A10" s="12">
        <v>7</v>
      </c>
      <c r="B10" s="12" t="s">
        <v>2368</v>
      </c>
      <c r="C10" s="52" t="s">
        <v>2365</v>
      </c>
      <c r="D10" s="13">
        <f>'900章 '!F72</f>
        <v>0</v>
      </c>
      <c r="E10" s="14"/>
      <c r="F10" s="15"/>
      <c r="G10" s="10"/>
      <c r="H10" s="10"/>
      <c r="I10" s="10"/>
    </row>
    <row r="11" spans="1:9" s="11" customFormat="1" ht="39.75" customHeight="1">
      <c r="A11" s="12">
        <v>8</v>
      </c>
      <c r="B11" s="12" t="s">
        <v>2366</v>
      </c>
      <c r="C11" s="52" t="s">
        <v>2367</v>
      </c>
      <c r="D11" s="13">
        <f>'1000章'!F219</f>
        <v>0</v>
      </c>
      <c r="E11" s="14"/>
      <c r="F11" s="15"/>
      <c r="G11" s="10"/>
      <c r="H11" s="10"/>
      <c r="I11" s="10"/>
    </row>
    <row r="12" spans="1:9" s="11" customFormat="1" ht="39.75" customHeight="1">
      <c r="A12" s="12">
        <v>9</v>
      </c>
      <c r="B12" s="12" t="s">
        <v>2369</v>
      </c>
      <c r="C12" s="52" t="s">
        <v>2370</v>
      </c>
      <c r="D12" s="13">
        <f>'1300章'!F16</f>
        <v>0</v>
      </c>
      <c r="E12" s="14"/>
      <c r="F12" s="15"/>
      <c r="G12" s="10"/>
      <c r="H12" s="10"/>
      <c r="I12" s="10"/>
    </row>
    <row r="13" spans="1:9" s="11" customFormat="1" ht="39.75" customHeight="1">
      <c r="A13" s="12">
        <v>10</v>
      </c>
      <c r="B13" s="12" t="s">
        <v>2379</v>
      </c>
      <c r="C13" s="56" t="s">
        <v>2380</v>
      </c>
      <c r="D13" s="13">
        <f>'1600章-车库'!H106+'1600章-门房'!H138+'1600章-设备用房'!H335+'1600章-室外'!H231+'1600章-收费天棚'!H67+'1600章-宿舍楼'!H251+'1600章-综合楼'!H305</f>
        <v>0</v>
      </c>
      <c r="E13" s="14"/>
      <c r="F13" s="15"/>
      <c r="G13" s="10"/>
      <c r="H13" s="10"/>
      <c r="I13" s="10"/>
    </row>
    <row r="14" spans="1:9" s="11" customFormat="1" ht="39.75" customHeight="1">
      <c r="A14" s="12">
        <v>11</v>
      </c>
      <c r="B14" s="147" t="s">
        <v>2428</v>
      </c>
      <c r="C14" s="147"/>
      <c r="D14" s="13">
        <f>SUM(D4:D13)</f>
        <v>1484313</v>
      </c>
      <c r="E14" s="14"/>
      <c r="F14" s="15"/>
      <c r="G14" s="10"/>
      <c r="H14" s="10"/>
      <c r="I14" s="10"/>
    </row>
    <row r="15" spans="1:9" s="11" customFormat="1" ht="39.75" customHeight="1">
      <c r="A15" s="12">
        <v>12</v>
      </c>
      <c r="B15" s="148" t="s">
        <v>2516</v>
      </c>
      <c r="C15" s="147"/>
      <c r="D15" s="13">
        <f>ROUND(D14*3%,0)</f>
        <v>44529</v>
      </c>
      <c r="E15" s="10"/>
      <c r="F15" s="10"/>
      <c r="G15" s="10"/>
      <c r="H15" s="10"/>
      <c r="I15" s="10"/>
    </row>
    <row r="16" spans="1:9" s="11" customFormat="1" ht="39.75" customHeight="1">
      <c r="A16" s="12">
        <v>13</v>
      </c>
      <c r="B16" s="147" t="s">
        <v>2427</v>
      </c>
      <c r="C16" s="147"/>
      <c r="D16" s="13">
        <f>D14+D15</f>
        <v>1528842</v>
      </c>
      <c r="E16" s="10"/>
      <c r="F16" s="10"/>
      <c r="G16" s="10"/>
      <c r="H16" s="10"/>
      <c r="I16" s="10"/>
    </row>
    <row r="17" spans="3:9" s="11" customFormat="1" ht="30" customHeight="1">
      <c r="C17" s="10"/>
      <c r="D17" s="16"/>
      <c r="E17" s="10"/>
      <c r="F17" s="10"/>
      <c r="G17" s="10"/>
      <c r="H17" s="10"/>
      <c r="I17" s="10"/>
    </row>
    <row r="18" spans="3:9" s="11" customFormat="1" ht="30" customHeight="1">
      <c r="C18" s="10"/>
      <c r="D18" s="16"/>
      <c r="E18" s="10"/>
      <c r="F18" s="10"/>
      <c r="G18" s="10"/>
      <c r="H18" s="10"/>
      <c r="I18" s="10"/>
    </row>
    <row r="19" spans="3:9" s="11" customFormat="1" ht="30" customHeight="1">
      <c r="C19" s="10"/>
      <c r="D19" s="16"/>
      <c r="E19" s="10"/>
      <c r="F19" s="10"/>
      <c r="G19" s="10"/>
      <c r="H19" s="10"/>
      <c r="I19" s="10"/>
    </row>
    <row r="20" spans="3:9" s="11" customFormat="1" ht="30" customHeight="1">
      <c r="C20" s="10"/>
      <c r="D20" s="16"/>
      <c r="E20" s="10"/>
      <c r="F20" s="10"/>
      <c r="G20" s="10"/>
      <c r="H20" s="10"/>
      <c r="I20" s="10"/>
    </row>
    <row r="21" spans="3:9" s="11" customFormat="1" ht="30" customHeight="1">
      <c r="C21" s="10"/>
      <c r="D21" s="16"/>
      <c r="E21" s="10"/>
      <c r="F21" s="10"/>
      <c r="G21" s="10"/>
      <c r="H21" s="10"/>
      <c r="I21" s="10"/>
    </row>
    <row r="22" spans="3:9" s="11" customFormat="1" ht="30" customHeight="1">
      <c r="C22" s="10"/>
      <c r="D22" s="16"/>
      <c r="E22" s="10"/>
      <c r="F22" s="10"/>
      <c r="G22" s="10"/>
      <c r="H22" s="10"/>
      <c r="I22" s="10"/>
    </row>
    <row r="23" spans="3:9" s="11" customFormat="1" ht="30" customHeight="1">
      <c r="C23" s="10"/>
      <c r="D23" s="16"/>
      <c r="E23" s="10"/>
      <c r="F23" s="10"/>
      <c r="G23" s="10"/>
      <c r="H23" s="10"/>
      <c r="I23" s="10"/>
    </row>
    <row r="24" spans="3:9" s="11" customFormat="1" ht="30" customHeight="1">
      <c r="C24" s="10"/>
      <c r="D24" s="16"/>
      <c r="E24" s="10"/>
      <c r="F24" s="10"/>
      <c r="G24" s="10"/>
      <c r="H24" s="10"/>
      <c r="I24" s="10"/>
    </row>
    <row r="25" spans="3:9" s="11" customFormat="1" ht="30" customHeight="1">
      <c r="C25" s="10"/>
      <c r="D25" s="16"/>
      <c r="E25" s="10"/>
      <c r="F25" s="10"/>
      <c r="G25" s="10"/>
      <c r="H25" s="10"/>
      <c r="I25" s="10"/>
    </row>
    <row r="26" spans="3:9" s="11" customFormat="1" ht="30" customHeight="1">
      <c r="C26" s="10"/>
      <c r="D26" s="16"/>
      <c r="E26" s="10"/>
      <c r="F26" s="10"/>
      <c r="G26" s="10"/>
      <c r="H26" s="10"/>
      <c r="I26" s="10"/>
    </row>
    <row r="27" spans="3:9" s="11" customFormat="1" ht="30" customHeight="1">
      <c r="C27" s="10"/>
      <c r="D27" s="16"/>
      <c r="E27" s="10"/>
      <c r="F27" s="10"/>
      <c r="G27" s="10"/>
      <c r="H27" s="10"/>
      <c r="I27" s="10"/>
    </row>
    <row r="28" spans="3:9" s="11" customFormat="1" ht="30" customHeight="1">
      <c r="C28" s="10"/>
      <c r="D28" s="16"/>
      <c r="E28" s="10"/>
      <c r="F28" s="10"/>
      <c r="G28" s="10"/>
      <c r="H28" s="10"/>
      <c r="I28" s="10"/>
    </row>
    <row r="29" spans="3:9" s="11" customFormat="1" ht="30" customHeight="1">
      <c r="C29" s="10"/>
      <c r="D29" s="16"/>
      <c r="E29" s="10"/>
      <c r="F29" s="10"/>
      <c r="G29" s="10"/>
      <c r="H29" s="10"/>
      <c r="I29" s="10"/>
    </row>
    <row r="30" spans="3:9" s="11" customFormat="1" ht="30" customHeight="1">
      <c r="C30" s="10"/>
      <c r="D30" s="16"/>
      <c r="E30" s="10"/>
      <c r="F30" s="10"/>
      <c r="G30" s="10"/>
      <c r="H30" s="10"/>
      <c r="I30" s="10"/>
    </row>
    <row r="31" spans="3:9" s="11" customFormat="1" ht="30" customHeight="1">
      <c r="C31" s="10"/>
      <c r="D31" s="16"/>
      <c r="E31" s="10"/>
      <c r="F31" s="10"/>
      <c r="G31" s="10"/>
      <c r="H31" s="10"/>
      <c r="I31" s="10"/>
    </row>
    <row r="32" spans="3:9" s="11" customFormat="1" ht="30" customHeight="1">
      <c r="C32" s="10"/>
      <c r="D32" s="16"/>
      <c r="E32" s="10"/>
      <c r="F32" s="10"/>
      <c r="G32" s="10"/>
      <c r="H32" s="10"/>
      <c r="I32" s="10"/>
    </row>
    <row r="33" spans="3:9" s="11" customFormat="1" ht="30" customHeight="1">
      <c r="C33" s="10"/>
      <c r="D33" s="16"/>
      <c r="E33" s="10"/>
      <c r="F33" s="10"/>
      <c r="G33" s="10"/>
      <c r="H33" s="10"/>
      <c r="I33" s="10"/>
    </row>
    <row r="34" spans="3:9" s="11" customFormat="1" ht="30" customHeight="1">
      <c r="C34" s="10"/>
      <c r="D34" s="16"/>
      <c r="E34" s="10"/>
      <c r="F34" s="10"/>
      <c r="G34" s="10"/>
      <c r="H34" s="10"/>
      <c r="I34" s="10"/>
    </row>
    <row r="35" spans="3:9" s="11" customFormat="1" ht="30" customHeight="1">
      <c r="C35" s="10"/>
      <c r="D35" s="16"/>
      <c r="E35" s="10"/>
      <c r="F35" s="10"/>
      <c r="G35" s="10"/>
      <c r="H35" s="10"/>
      <c r="I35" s="10"/>
    </row>
    <row r="36" spans="3:9" s="11" customFormat="1" ht="30" customHeight="1">
      <c r="C36" s="10"/>
      <c r="D36" s="16"/>
      <c r="E36" s="10"/>
      <c r="F36" s="10"/>
      <c r="G36" s="10"/>
      <c r="H36" s="10"/>
      <c r="I36" s="10"/>
    </row>
    <row r="37" spans="3:9" s="11" customFormat="1" ht="30" customHeight="1">
      <c r="C37" s="10"/>
      <c r="D37" s="16"/>
      <c r="E37" s="10"/>
      <c r="F37" s="10"/>
      <c r="G37" s="10"/>
      <c r="H37" s="10"/>
      <c r="I37" s="10"/>
    </row>
    <row r="38" spans="3:9" s="11" customFormat="1" ht="30" customHeight="1">
      <c r="C38" s="10"/>
      <c r="D38" s="16"/>
      <c r="E38" s="10"/>
      <c r="F38" s="10"/>
      <c r="G38" s="10"/>
      <c r="H38" s="10"/>
      <c r="I38" s="10"/>
    </row>
    <row r="39" spans="3:9" s="11" customFormat="1" ht="30" customHeight="1">
      <c r="C39" s="10"/>
      <c r="D39" s="16"/>
      <c r="E39" s="10"/>
      <c r="F39" s="10"/>
      <c r="G39" s="10"/>
      <c r="H39" s="10"/>
      <c r="I39" s="10"/>
    </row>
    <row r="40" spans="3:9" s="11" customFormat="1" ht="30" customHeight="1">
      <c r="C40" s="10"/>
      <c r="D40" s="16"/>
      <c r="E40" s="10"/>
      <c r="F40" s="10"/>
      <c r="G40" s="10"/>
      <c r="H40" s="10"/>
      <c r="I40" s="10"/>
    </row>
    <row r="41" spans="3:9" s="11" customFormat="1" ht="30" customHeight="1">
      <c r="C41" s="10"/>
      <c r="D41" s="16"/>
      <c r="E41" s="10"/>
      <c r="F41" s="10"/>
      <c r="G41" s="10"/>
      <c r="H41" s="10"/>
      <c r="I41" s="10"/>
    </row>
    <row r="42" spans="3:9" s="11" customFormat="1" ht="30" customHeight="1">
      <c r="C42" s="10"/>
      <c r="D42" s="16"/>
      <c r="E42" s="10"/>
      <c r="F42" s="10"/>
      <c r="G42" s="10"/>
      <c r="H42" s="10"/>
      <c r="I42" s="10"/>
    </row>
    <row r="43" spans="3:9" s="11" customFormat="1" ht="30" customHeight="1">
      <c r="C43" s="10"/>
      <c r="D43" s="16"/>
      <c r="E43" s="10"/>
      <c r="F43" s="10"/>
      <c r="G43" s="10"/>
      <c r="H43" s="10"/>
      <c r="I43" s="10"/>
    </row>
    <row r="44" spans="3:9" s="11" customFormat="1" ht="30" customHeight="1">
      <c r="C44" s="10"/>
      <c r="D44" s="16"/>
      <c r="E44" s="10"/>
      <c r="F44" s="10"/>
      <c r="G44" s="10"/>
      <c r="H44" s="10"/>
      <c r="I44" s="10"/>
    </row>
    <row r="45" spans="3:9" s="11" customFormat="1" ht="30" customHeight="1">
      <c r="C45" s="10"/>
      <c r="D45" s="16"/>
      <c r="E45" s="10"/>
      <c r="F45" s="10"/>
      <c r="G45" s="10"/>
      <c r="H45" s="10"/>
      <c r="I45" s="10"/>
    </row>
    <row r="46" spans="3:9" s="11" customFormat="1" ht="30" customHeight="1">
      <c r="C46" s="10"/>
      <c r="D46" s="16"/>
      <c r="E46" s="10"/>
      <c r="F46" s="10"/>
      <c r="G46" s="10"/>
      <c r="H46" s="10"/>
      <c r="I46" s="10"/>
    </row>
    <row r="47" spans="3:9" s="11" customFormat="1" ht="30" customHeight="1">
      <c r="C47" s="10"/>
      <c r="D47" s="16"/>
      <c r="E47" s="10"/>
      <c r="F47" s="10"/>
      <c r="G47" s="10"/>
      <c r="H47" s="10"/>
      <c r="I47" s="10"/>
    </row>
    <row r="48" spans="3:9" s="11" customFormat="1" ht="30" customHeight="1">
      <c r="C48" s="10"/>
      <c r="D48" s="16"/>
      <c r="E48" s="10"/>
      <c r="F48" s="10"/>
      <c r="G48" s="10"/>
      <c r="H48" s="10"/>
      <c r="I48" s="10"/>
    </row>
    <row r="49" spans="3:9" s="11" customFormat="1" ht="30" customHeight="1">
      <c r="C49" s="10"/>
      <c r="D49" s="16"/>
      <c r="E49" s="10"/>
      <c r="F49" s="10"/>
      <c r="G49" s="10"/>
      <c r="H49" s="10"/>
      <c r="I49" s="10"/>
    </row>
    <row r="50" spans="3:9" s="11" customFormat="1" ht="30" customHeight="1">
      <c r="C50" s="10"/>
      <c r="D50" s="16"/>
      <c r="E50" s="10"/>
      <c r="F50" s="10"/>
      <c r="G50" s="10"/>
      <c r="H50" s="10"/>
      <c r="I50" s="10"/>
    </row>
    <row r="51" spans="3:9" s="11" customFormat="1" ht="11.25">
      <c r="C51" s="10"/>
      <c r="D51" s="16"/>
      <c r="E51" s="10"/>
      <c r="F51" s="10"/>
      <c r="G51" s="10"/>
      <c r="H51" s="10"/>
      <c r="I51" s="10"/>
    </row>
    <row r="52" spans="3:9" s="11" customFormat="1" ht="11.25">
      <c r="C52" s="10"/>
      <c r="D52" s="16"/>
      <c r="E52" s="10"/>
      <c r="F52" s="10"/>
      <c r="G52" s="10"/>
      <c r="H52" s="10"/>
      <c r="I52" s="10"/>
    </row>
    <row r="53" spans="3:9" s="11" customFormat="1" ht="11.25">
      <c r="C53" s="10"/>
      <c r="D53" s="16"/>
      <c r="E53" s="10"/>
      <c r="F53" s="10"/>
      <c r="G53" s="10"/>
      <c r="H53" s="10"/>
      <c r="I53" s="10"/>
    </row>
    <row r="54" spans="3:9" s="11" customFormat="1" ht="11.25">
      <c r="C54" s="10"/>
      <c r="D54" s="16"/>
      <c r="E54" s="10"/>
      <c r="F54" s="10"/>
      <c r="G54" s="10"/>
      <c r="H54" s="10"/>
      <c r="I54" s="10"/>
    </row>
    <row r="55" spans="3:9" s="11" customFormat="1" ht="11.25">
      <c r="C55" s="10"/>
      <c r="D55" s="16"/>
      <c r="E55" s="10"/>
      <c r="F55" s="10"/>
      <c r="G55" s="10"/>
      <c r="H55" s="10"/>
      <c r="I55" s="10"/>
    </row>
    <row r="56" spans="3:9" s="11" customFormat="1" ht="11.25">
      <c r="C56" s="10"/>
      <c r="D56" s="16"/>
      <c r="E56" s="10"/>
      <c r="F56" s="10"/>
      <c r="G56" s="10"/>
      <c r="H56" s="10"/>
      <c r="I56" s="10"/>
    </row>
    <row r="57" spans="3:9" s="11" customFormat="1" ht="11.25">
      <c r="C57" s="10"/>
      <c r="D57" s="16"/>
      <c r="E57" s="10"/>
      <c r="F57" s="10"/>
      <c r="G57" s="10"/>
      <c r="H57" s="10"/>
      <c r="I57" s="10"/>
    </row>
    <row r="58" spans="3:9" s="11" customFormat="1" ht="11.25">
      <c r="C58" s="10"/>
      <c r="D58" s="16"/>
      <c r="E58" s="10"/>
      <c r="F58" s="10"/>
      <c r="G58" s="10"/>
      <c r="H58" s="10"/>
      <c r="I58" s="10"/>
    </row>
    <row r="59" spans="3:9" s="11" customFormat="1" ht="11.25">
      <c r="C59" s="10"/>
      <c r="D59" s="16"/>
      <c r="E59" s="10"/>
      <c r="F59" s="10"/>
      <c r="G59" s="10"/>
      <c r="H59" s="10"/>
      <c r="I59" s="10"/>
    </row>
    <row r="60" spans="3:9" s="11" customFormat="1" ht="11.25">
      <c r="C60" s="10"/>
      <c r="D60" s="16"/>
      <c r="E60" s="10"/>
      <c r="F60" s="10"/>
      <c r="G60" s="10"/>
      <c r="H60" s="10"/>
      <c r="I60" s="10"/>
    </row>
    <row r="61" spans="3:9" s="11" customFormat="1" ht="11.25">
      <c r="C61" s="10"/>
      <c r="D61" s="16"/>
      <c r="E61" s="10"/>
      <c r="F61" s="10"/>
      <c r="G61" s="10"/>
      <c r="H61" s="10"/>
      <c r="I61" s="10"/>
    </row>
    <row r="62" spans="3:9" s="11" customFormat="1" ht="11.25">
      <c r="C62" s="10"/>
      <c r="D62" s="16"/>
      <c r="E62" s="10"/>
      <c r="F62" s="10"/>
      <c r="G62" s="10"/>
      <c r="H62" s="10"/>
      <c r="I62" s="10"/>
    </row>
    <row r="63" spans="3:9" s="11" customFormat="1" ht="11.25">
      <c r="C63" s="10"/>
      <c r="D63" s="16"/>
      <c r="E63" s="10"/>
      <c r="F63" s="10"/>
      <c r="G63" s="10"/>
      <c r="H63" s="10"/>
      <c r="I63" s="10"/>
    </row>
    <row r="64" spans="3:9" s="11" customFormat="1" ht="11.25">
      <c r="C64" s="10"/>
      <c r="D64" s="16"/>
      <c r="E64" s="10"/>
      <c r="F64" s="10"/>
      <c r="G64" s="10"/>
      <c r="H64" s="10"/>
      <c r="I64" s="10"/>
    </row>
    <row r="65" spans="3:9" s="11" customFormat="1" ht="11.25">
      <c r="C65" s="10"/>
      <c r="D65" s="16"/>
      <c r="E65" s="10"/>
      <c r="F65" s="10"/>
      <c r="G65" s="10"/>
      <c r="H65" s="10"/>
      <c r="I65" s="10"/>
    </row>
    <row r="66" spans="3:9" s="11" customFormat="1" ht="11.25">
      <c r="C66" s="10"/>
      <c r="D66" s="16"/>
      <c r="E66" s="10"/>
      <c r="F66" s="10"/>
      <c r="G66" s="10"/>
      <c r="H66" s="10"/>
      <c r="I66" s="10"/>
    </row>
    <row r="67" spans="3:9" s="11" customFormat="1" ht="11.25">
      <c r="C67" s="10"/>
      <c r="D67" s="16"/>
      <c r="E67" s="10"/>
      <c r="F67" s="10"/>
      <c r="G67" s="10"/>
      <c r="H67" s="10"/>
      <c r="I67" s="10"/>
    </row>
    <row r="68" spans="3:9" s="11" customFormat="1" ht="11.25">
      <c r="C68" s="10"/>
      <c r="D68" s="16"/>
      <c r="E68" s="10"/>
      <c r="F68" s="10"/>
      <c r="G68" s="10"/>
      <c r="H68" s="10"/>
      <c r="I68" s="10"/>
    </row>
    <row r="69" spans="3:9" s="11" customFormat="1" ht="11.25">
      <c r="C69" s="10"/>
      <c r="D69" s="16"/>
      <c r="E69" s="10"/>
      <c r="F69" s="10"/>
      <c r="G69" s="10"/>
      <c r="H69" s="10"/>
      <c r="I69" s="10"/>
    </row>
    <row r="70" spans="3:9" s="11" customFormat="1" ht="11.25">
      <c r="C70" s="10"/>
      <c r="D70" s="16"/>
      <c r="E70" s="10"/>
      <c r="F70" s="10"/>
      <c r="G70" s="10"/>
      <c r="H70" s="10"/>
      <c r="I70" s="10"/>
    </row>
    <row r="71" spans="3:9" s="11" customFormat="1" ht="11.25">
      <c r="C71" s="10"/>
      <c r="D71" s="16"/>
      <c r="E71" s="10"/>
      <c r="F71" s="10"/>
      <c r="G71" s="10"/>
      <c r="H71" s="10"/>
      <c r="I71" s="10"/>
    </row>
    <row r="72" spans="3:9" s="11" customFormat="1" ht="11.25">
      <c r="C72" s="10"/>
      <c r="D72" s="16"/>
      <c r="E72" s="10"/>
      <c r="F72" s="10"/>
      <c r="G72" s="10"/>
      <c r="H72" s="10"/>
      <c r="I72" s="10"/>
    </row>
    <row r="73" spans="3:9" s="11" customFormat="1" ht="11.25">
      <c r="C73" s="10"/>
      <c r="D73" s="16"/>
      <c r="E73" s="10"/>
      <c r="F73" s="10"/>
      <c r="G73" s="10"/>
      <c r="H73" s="10"/>
      <c r="I73" s="10"/>
    </row>
    <row r="74" spans="3:9" s="11" customFormat="1" ht="11.25">
      <c r="C74" s="10"/>
      <c r="D74" s="16"/>
      <c r="E74" s="10"/>
      <c r="F74" s="10"/>
      <c r="G74" s="10"/>
      <c r="H74" s="10"/>
      <c r="I74" s="10"/>
    </row>
    <row r="75" spans="3:9" s="11" customFormat="1" ht="11.25">
      <c r="C75" s="10"/>
      <c r="D75" s="16"/>
      <c r="E75" s="10"/>
      <c r="F75" s="10"/>
      <c r="G75" s="10"/>
      <c r="H75" s="10"/>
      <c r="I75" s="10"/>
    </row>
  </sheetData>
  <sheetProtection password="C649" sheet="1" formatColumns="0" formatRows="0"/>
  <mergeCells count="5">
    <mergeCell ref="A1:D1"/>
    <mergeCell ref="A2:D2"/>
    <mergeCell ref="B14:C14"/>
    <mergeCell ref="B15:C15"/>
    <mergeCell ref="B16:C16"/>
  </mergeCells>
  <conditionalFormatting sqref="F1:F14">
    <cfRule type="cellIs" priority="1" dxfId="1" operator="equal" stopIfTrue="1">
      <formula>0</formula>
    </cfRule>
  </conditionalFormatting>
  <printOptions horizontalCentered="1"/>
  <pageMargins left="0.5905511811023623" right="0.5905511811023623" top="0.984251968503937" bottom="0.984251968503937" header="0.4330708661417323" footer="0.7874015748031497"/>
  <pageSetup firstPageNumber="1" useFirstPageNumber="1" horizontalDpi="600" verticalDpi="600" orientation="portrait" paperSize="9" r:id="rId1"/>
  <headerFooter alignWithMargins="0">
    <oddFooter>&amp;R&amp;10 （加盖投标人单位章）</oddFooter>
  </headerFooter>
</worksheet>
</file>

<file path=xl/worksheets/sheet2.xml><?xml version="1.0" encoding="utf-8"?>
<worksheet xmlns="http://schemas.openxmlformats.org/spreadsheetml/2006/main" xmlns:r="http://schemas.openxmlformats.org/officeDocument/2006/relationships">
  <sheetPr>
    <tabColor theme="6"/>
  </sheetPr>
  <dimension ref="A1:F32"/>
  <sheetViews>
    <sheetView showZeros="0" view="pageBreakPreview" zoomScaleSheetLayoutView="100" zoomScalePageLayoutView="0" workbookViewId="0" topLeftCell="A16">
      <selection activeCell="E13" sqref="E13"/>
    </sheetView>
  </sheetViews>
  <sheetFormatPr defaultColWidth="9.00390625" defaultRowHeight="14.25"/>
  <cols>
    <col min="1" max="1" width="8.625" style="2" customWidth="1"/>
    <col min="2" max="2" width="21.625" style="2" customWidth="1"/>
    <col min="3" max="3" width="6.625" style="2" customWidth="1"/>
    <col min="4" max="4" width="8.25390625" style="2" customWidth="1"/>
    <col min="5" max="5" width="15.625" style="32" customWidth="1"/>
    <col min="6" max="6" width="16.625" style="32" customWidth="1"/>
    <col min="7" max="8" width="9.00390625" style="2" customWidth="1"/>
    <col min="9" max="9" width="10.375" style="2" bestFit="1" customWidth="1"/>
    <col min="10" max="16384" width="9.00390625" style="2" customWidth="1"/>
  </cols>
  <sheetData>
    <row r="1" spans="1:6" ht="27.75" customHeight="1">
      <c r="A1" s="102" t="s">
        <v>4</v>
      </c>
      <c r="B1" s="102"/>
      <c r="C1" s="102"/>
      <c r="D1" s="102"/>
      <c r="E1" s="102"/>
      <c r="F1" s="102"/>
    </row>
    <row r="2" spans="1:6" ht="22.5" customHeight="1">
      <c r="A2" s="106" t="s">
        <v>2383</v>
      </c>
      <c r="B2" s="106"/>
      <c r="C2" s="106"/>
      <c r="D2" s="106"/>
      <c r="E2" s="106"/>
      <c r="F2" s="106"/>
    </row>
    <row r="3" spans="1:6" ht="27" customHeight="1">
      <c r="A3" s="101" t="s">
        <v>2436</v>
      </c>
      <c r="B3" s="101"/>
      <c r="C3" s="101"/>
      <c r="D3" s="101"/>
      <c r="E3" s="101"/>
      <c r="F3" s="101"/>
    </row>
    <row r="4" spans="1:6" ht="21.75" customHeight="1">
      <c r="A4" s="78" t="s">
        <v>2430</v>
      </c>
      <c r="B4" s="78" t="s">
        <v>2431</v>
      </c>
      <c r="C4" s="78" t="s">
        <v>2432</v>
      </c>
      <c r="D4" s="78" t="s">
        <v>2433</v>
      </c>
      <c r="E4" s="35" t="s">
        <v>2</v>
      </c>
      <c r="F4" s="35" t="s">
        <v>3</v>
      </c>
    </row>
    <row r="5" spans="1:6" ht="19.5" customHeight="1">
      <c r="A5" s="76">
        <v>101</v>
      </c>
      <c r="B5" s="58" t="s">
        <v>143</v>
      </c>
      <c r="C5" s="57"/>
      <c r="D5" s="57"/>
      <c r="E5" s="59"/>
      <c r="F5" s="59">
        <f>IF(D5="","",ROUND(ROUND(E5,2)*D5,2))</f>
      </c>
    </row>
    <row r="6" spans="1:6" ht="19.5" customHeight="1">
      <c r="A6" s="57" t="s">
        <v>20</v>
      </c>
      <c r="B6" s="58" t="s">
        <v>153</v>
      </c>
      <c r="C6" s="57"/>
      <c r="D6" s="57"/>
      <c r="E6" s="59"/>
      <c r="F6" s="59">
        <f aca="true" t="shared" si="0" ref="F6:F31">IF(D6="","",ROUND(ROUND(E6,2)*D6,2))</f>
      </c>
    </row>
    <row r="7" spans="1:6" ht="22.5" customHeight="1">
      <c r="A7" s="57" t="s">
        <v>22</v>
      </c>
      <c r="B7" s="58" t="s">
        <v>23</v>
      </c>
      <c r="C7" s="57" t="s">
        <v>24</v>
      </c>
      <c r="D7" s="57">
        <v>1</v>
      </c>
      <c r="E7" s="59">
        <f>(SUM(F9:F31)+'清单合计'!D5+'清单合计'!D6+'清单合计'!D7+'清单合计'!D8+'清单合计'!D9+'清单合计'!D10+'清单合计'!D11+'清单合计'!D12+'清单合计'!D13)*0.0027</f>
        <v>3963.2</v>
      </c>
      <c r="F7" s="59">
        <f t="shared" si="0"/>
        <v>3963.2</v>
      </c>
    </row>
    <row r="8" spans="1:6" ht="22.5" customHeight="1">
      <c r="A8" s="57" t="s">
        <v>25</v>
      </c>
      <c r="B8" s="58" t="s">
        <v>26</v>
      </c>
      <c r="C8" s="57" t="s">
        <v>24</v>
      </c>
      <c r="D8" s="57">
        <v>1</v>
      </c>
      <c r="E8" s="59">
        <f>5000000*0.0025</f>
        <v>12500</v>
      </c>
      <c r="F8" s="59">
        <f t="shared" si="0"/>
        <v>12500</v>
      </c>
    </row>
    <row r="9" spans="1:6" ht="19.5" customHeight="1">
      <c r="A9" s="76">
        <v>102</v>
      </c>
      <c r="B9" s="58" t="s">
        <v>154</v>
      </c>
      <c r="C9" s="57"/>
      <c r="D9" s="57"/>
      <c r="E9" s="59"/>
      <c r="F9" s="59">
        <f t="shared" si="0"/>
      </c>
    </row>
    <row r="10" spans="1:6" ht="19.5" customHeight="1">
      <c r="A10" s="57" t="s">
        <v>27</v>
      </c>
      <c r="B10" s="58" t="s">
        <v>28</v>
      </c>
      <c r="C10" s="57" t="s">
        <v>24</v>
      </c>
      <c r="D10" s="57">
        <v>1</v>
      </c>
      <c r="E10" s="60"/>
      <c r="F10" s="59">
        <f t="shared" si="0"/>
        <v>0</v>
      </c>
    </row>
    <row r="11" spans="1:6" ht="19.5" customHeight="1">
      <c r="A11" s="57" t="s">
        <v>29</v>
      </c>
      <c r="B11" s="58" t="s">
        <v>30</v>
      </c>
      <c r="C11" s="57" t="s">
        <v>24</v>
      </c>
      <c r="D11" s="57">
        <v>1</v>
      </c>
      <c r="E11" s="60"/>
      <c r="F11" s="59">
        <f t="shared" si="0"/>
        <v>0</v>
      </c>
    </row>
    <row r="12" spans="1:6" ht="19.5" customHeight="1">
      <c r="A12" s="57" t="s">
        <v>31</v>
      </c>
      <c r="B12" s="75" t="s">
        <v>2421</v>
      </c>
      <c r="C12" s="57" t="s">
        <v>24</v>
      </c>
      <c r="D12" s="57">
        <v>1</v>
      </c>
      <c r="E12" s="59">
        <f>45390000*1.5%+29350000*2%</f>
        <v>1267850</v>
      </c>
      <c r="F12" s="59">
        <f t="shared" si="0"/>
        <v>1267850</v>
      </c>
    </row>
    <row r="13" spans="1:6" ht="19.5" customHeight="1">
      <c r="A13" s="57" t="s">
        <v>32</v>
      </c>
      <c r="B13" s="75" t="s">
        <v>2425</v>
      </c>
      <c r="C13" s="57" t="s">
        <v>24</v>
      </c>
      <c r="D13" s="57">
        <v>1</v>
      </c>
      <c r="E13" s="59">
        <v>200000</v>
      </c>
      <c r="F13" s="59">
        <f t="shared" si="0"/>
        <v>200000</v>
      </c>
    </row>
    <row r="14" spans="1:6" ht="19.5" customHeight="1">
      <c r="A14" s="76">
        <v>103</v>
      </c>
      <c r="B14" s="58" t="s">
        <v>144</v>
      </c>
      <c r="C14" s="57"/>
      <c r="D14" s="57"/>
      <c r="E14" s="57"/>
      <c r="F14" s="59">
        <f t="shared" si="0"/>
      </c>
    </row>
    <row r="15" spans="1:6" ht="22.5" customHeight="1">
      <c r="A15" s="57" t="s">
        <v>33</v>
      </c>
      <c r="B15" s="58" t="s">
        <v>155</v>
      </c>
      <c r="C15" s="57" t="s">
        <v>24</v>
      </c>
      <c r="D15" s="57">
        <v>1</v>
      </c>
      <c r="E15" s="60"/>
      <c r="F15" s="59">
        <f t="shared" si="0"/>
        <v>0</v>
      </c>
    </row>
    <row r="16" spans="1:6" ht="19.5" customHeight="1">
      <c r="A16" s="57" t="s">
        <v>35</v>
      </c>
      <c r="B16" s="58" t="s">
        <v>36</v>
      </c>
      <c r="C16" s="57" t="s">
        <v>24</v>
      </c>
      <c r="D16" s="57">
        <v>1</v>
      </c>
      <c r="E16" s="60"/>
      <c r="F16" s="59">
        <f t="shared" si="0"/>
        <v>0</v>
      </c>
    </row>
    <row r="17" spans="1:6" ht="19.5" customHeight="1">
      <c r="A17" s="57" t="s">
        <v>37</v>
      </c>
      <c r="B17" s="58" t="s">
        <v>38</v>
      </c>
      <c r="C17" s="57" t="s">
        <v>24</v>
      </c>
      <c r="D17" s="57">
        <v>1</v>
      </c>
      <c r="E17" s="60"/>
      <c r="F17" s="59">
        <f t="shared" si="0"/>
        <v>0</v>
      </c>
    </row>
    <row r="18" spans="1:6" ht="19.5" customHeight="1">
      <c r="A18" s="57" t="s">
        <v>137</v>
      </c>
      <c r="B18" s="58" t="s">
        <v>138</v>
      </c>
      <c r="C18" s="57" t="s">
        <v>24</v>
      </c>
      <c r="D18" s="57">
        <v>1</v>
      </c>
      <c r="E18" s="60"/>
      <c r="F18" s="59">
        <f t="shared" si="0"/>
        <v>0</v>
      </c>
    </row>
    <row r="19" spans="1:6" ht="19.5" customHeight="1">
      <c r="A19" s="57" t="s">
        <v>139</v>
      </c>
      <c r="B19" s="58" t="s">
        <v>140</v>
      </c>
      <c r="C19" s="57" t="s">
        <v>24</v>
      </c>
      <c r="D19" s="57">
        <v>1</v>
      </c>
      <c r="E19" s="60"/>
      <c r="F19" s="59">
        <f t="shared" si="0"/>
        <v>0</v>
      </c>
    </row>
    <row r="20" spans="1:6" ht="19.5" customHeight="1">
      <c r="A20" s="76">
        <v>104</v>
      </c>
      <c r="B20" s="58" t="s">
        <v>145</v>
      </c>
      <c r="C20" s="57" t="s">
        <v>21</v>
      </c>
      <c r="D20" s="57"/>
      <c r="E20" s="59"/>
      <c r="F20" s="59">
        <f t="shared" si="0"/>
      </c>
    </row>
    <row r="21" spans="1:6" ht="19.5" customHeight="1">
      <c r="A21" s="57" t="s">
        <v>39</v>
      </c>
      <c r="B21" s="58" t="s">
        <v>145</v>
      </c>
      <c r="C21" s="57" t="s">
        <v>24</v>
      </c>
      <c r="D21" s="57">
        <v>1</v>
      </c>
      <c r="E21" s="60"/>
      <c r="F21" s="59">
        <f t="shared" si="0"/>
        <v>0</v>
      </c>
    </row>
    <row r="22" spans="1:6" ht="19.5" customHeight="1">
      <c r="A22" s="76">
        <v>105</v>
      </c>
      <c r="B22" s="58" t="s">
        <v>146</v>
      </c>
      <c r="C22" s="57" t="s">
        <v>21</v>
      </c>
      <c r="D22" s="57"/>
      <c r="E22" s="59"/>
      <c r="F22" s="59">
        <f t="shared" si="0"/>
      </c>
    </row>
    <row r="23" spans="1:6" ht="19.5" customHeight="1">
      <c r="A23" s="57" t="s">
        <v>40</v>
      </c>
      <c r="B23" s="58" t="s">
        <v>41</v>
      </c>
      <c r="C23" s="57" t="s">
        <v>24</v>
      </c>
      <c r="D23" s="57">
        <v>1</v>
      </c>
      <c r="E23" s="60"/>
      <c r="F23" s="59">
        <f t="shared" si="0"/>
        <v>0</v>
      </c>
    </row>
    <row r="24" spans="1:6" ht="19.5" customHeight="1">
      <c r="A24" s="57" t="s">
        <v>42</v>
      </c>
      <c r="B24" s="58" t="s">
        <v>43</v>
      </c>
      <c r="C24" s="57" t="s">
        <v>24</v>
      </c>
      <c r="D24" s="57">
        <v>1</v>
      </c>
      <c r="E24" s="60"/>
      <c r="F24" s="59">
        <f t="shared" si="0"/>
        <v>0</v>
      </c>
    </row>
    <row r="25" spans="1:6" ht="19.5" customHeight="1">
      <c r="A25" s="57" t="s">
        <v>147</v>
      </c>
      <c r="B25" s="58" t="s">
        <v>156</v>
      </c>
      <c r="C25" s="57" t="s">
        <v>24</v>
      </c>
      <c r="D25" s="57">
        <v>1</v>
      </c>
      <c r="E25" s="60"/>
      <c r="F25" s="59">
        <f t="shared" si="0"/>
        <v>0</v>
      </c>
    </row>
    <row r="26" spans="1:6" ht="19.5" customHeight="1">
      <c r="A26" s="57" t="s">
        <v>44</v>
      </c>
      <c r="B26" s="58" t="s">
        <v>45</v>
      </c>
      <c r="C26" s="57" t="s">
        <v>24</v>
      </c>
      <c r="D26" s="57">
        <v>1</v>
      </c>
      <c r="E26" s="60"/>
      <c r="F26" s="59">
        <f t="shared" si="0"/>
        <v>0</v>
      </c>
    </row>
    <row r="27" spans="1:6" ht="19.5" customHeight="1">
      <c r="A27" s="57" t="s">
        <v>46</v>
      </c>
      <c r="B27" s="58" t="s">
        <v>47</v>
      </c>
      <c r="C27" s="57" t="s">
        <v>24</v>
      </c>
      <c r="D27" s="57">
        <v>1</v>
      </c>
      <c r="E27" s="60"/>
      <c r="F27" s="59">
        <f t="shared" si="0"/>
        <v>0</v>
      </c>
    </row>
    <row r="28" spans="1:6" ht="19.5" customHeight="1">
      <c r="A28" s="57" t="s">
        <v>48</v>
      </c>
      <c r="B28" s="58" t="s">
        <v>49</v>
      </c>
      <c r="C28" s="57" t="s">
        <v>24</v>
      </c>
      <c r="D28" s="57">
        <v>1</v>
      </c>
      <c r="E28" s="60"/>
      <c r="F28" s="59">
        <f t="shared" si="0"/>
        <v>0</v>
      </c>
    </row>
    <row r="29" spans="1:6" ht="22.5" customHeight="1">
      <c r="A29" s="57" t="s">
        <v>50</v>
      </c>
      <c r="B29" s="58" t="s">
        <v>51</v>
      </c>
      <c r="C29" s="57" t="s">
        <v>24</v>
      </c>
      <c r="D29" s="57">
        <v>1</v>
      </c>
      <c r="E29" s="60"/>
      <c r="F29" s="59">
        <f t="shared" si="0"/>
        <v>0</v>
      </c>
    </row>
    <row r="30" spans="1:6" ht="19.5" customHeight="1">
      <c r="A30" s="76">
        <v>106</v>
      </c>
      <c r="B30" s="58" t="s">
        <v>157</v>
      </c>
      <c r="C30" s="57" t="s">
        <v>24</v>
      </c>
      <c r="D30" s="57">
        <v>1</v>
      </c>
      <c r="E30" s="60"/>
      <c r="F30" s="59">
        <f t="shared" si="0"/>
        <v>0</v>
      </c>
    </row>
    <row r="31" spans="1:6" ht="22.5" customHeight="1">
      <c r="A31" s="76">
        <v>107</v>
      </c>
      <c r="B31" s="58" t="s">
        <v>158</v>
      </c>
      <c r="C31" s="57" t="s">
        <v>24</v>
      </c>
      <c r="D31" s="57">
        <v>1</v>
      </c>
      <c r="E31" s="60"/>
      <c r="F31" s="59">
        <f t="shared" si="0"/>
        <v>0</v>
      </c>
    </row>
    <row r="32" spans="1:6" s="3" customFormat="1" ht="24.75" customHeight="1">
      <c r="A32" s="103" t="s">
        <v>2429</v>
      </c>
      <c r="B32" s="104"/>
      <c r="C32" s="104"/>
      <c r="D32" s="104"/>
      <c r="E32" s="105"/>
      <c r="F32" s="77">
        <f>ROUND(SUM(F5:F31),0)</f>
        <v>1484313</v>
      </c>
    </row>
  </sheetData>
  <sheetProtection password="C649" sheet="1" formatColumns="0" formatRows="0"/>
  <mergeCells count="4">
    <mergeCell ref="A3:F3"/>
    <mergeCell ref="A1:F1"/>
    <mergeCell ref="A32:E32"/>
    <mergeCell ref="A2:F2"/>
  </mergeCells>
  <printOptions horizontalCentered="1"/>
  <pageMargins left="0.7480314960629921" right="0.7480314960629921" top="0.984251968503937" bottom="0.984251968503937" header="0.5118110236220472" footer="0.7874015748031497"/>
  <pageSetup horizontalDpi="600" verticalDpi="600" orientation="portrait" paperSize="9" r:id="rId1"/>
  <headerFooter alignWithMargins="0">
    <oddFooter>&amp;R&amp;10         （加盖投标人单位章）</oddFooter>
  </headerFooter>
</worksheet>
</file>

<file path=xl/worksheets/sheet3.xml><?xml version="1.0" encoding="utf-8"?>
<worksheet xmlns="http://schemas.openxmlformats.org/spreadsheetml/2006/main" xmlns:r="http://schemas.openxmlformats.org/officeDocument/2006/relationships">
  <sheetPr>
    <tabColor theme="6"/>
  </sheetPr>
  <dimension ref="A1:F73"/>
  <sheetViews>
    <sheetView showZeros="0" view="pageBreakPreview" zoomScale="85" zoomScaleSheetLayoutView="85" zoomScalePageLayoutView="0" workbookViewId="0" topLeftCell="A64">
      <selection activeCell="F4" sqref="F4"/>
    </sheetView>
  </sheetViews>
  <sheetFormatPr defaultColWidth="8.00390625" defaultRowHeight="14.25"/>
  <cols>
    <col min="1" max="1" width="8.625" style="20" customWidth="1"/>
    <col min="2" max="2" width="21.625" style="27" customWidth="1"/>
    <col min="3" max="3" width="6.625" style="21" customWidth="1"/>
    <col min="4" max="4" width="9.625" style="21" customWidth="1"/>
    <col min="5" max="5" width="15.625" style="23" customWidth="1"/>
    <col min="6" max="6" width="16.625" style="34" customWidth="1"/>
    <col min="7" max="16384" width="8.00390625" style="20" customWidth="1"/>
  </cols>
  <sheetData>
    <row r="1" spans="1:6" ht="22.5" customHeight="1">
      <c r="A1" s="108" t="s">
        <v>5</v>
      </c>
      <c r="B1" s="108"/>
      <c r="C1" s="108"/>
      <c r="D1" s="108"/>
      <c r="E1" s="108"/>
      <c r="F1" s="108"/>
    </row>
    <row r="2" spans="1:6" ht="22.5" customHeight="1">
      <c r="A2" s="107" t="str">
        <f>'100章'!A2:F2</f>
        <v>国道569曼德拉至大通公路终点主线收费站施工招标MDSG-1标段</v>
      </c>
      <c r="B2" s="107"/>
      <c r="C2" s="107"/>
      <c r="D2" s="107"/>
      <c r="E2" s="107"/>
      <c r="F2" s="107"/>
    </row>
    <row r="3" spans="1:6" ht="30" customHeight="1">
      <c r="A3" s="101" t="s">
        <v>2437</v>
      </c>
      <c r="B3" s="101"/>
      <c r="C3" s="101"/>
      <c r="D3" s="101"/>
      <c r="E3" s="101"/>
      <c r="F3" s="101"/>
    </row>
    <row r="4" spans="1:6" ht="24.75" customHeight="1">
      <c r="A4" s="79" t="s">
        <v>2435</v>
      </c>
      <c r="B4" s="79" t="s">
        <v>2431</v>
      </c>
      <c r="C4" s="79" t="s">
        <v>2432</v>
      </c>
      <c r="D4" s="79" t="s">
        <v>2434</v>
      </c>
      <c r="E4" s="36" t="s">
        <v>6</v>
      </c>
      <c r="F4" s="100" t="s">
        <v>2517</v>
      </c>
    </row>
    <row r="5" spans="1:6" ht="24.75" customHeight="1">
      <c r="A5" s="61">
        <v>202</v>
      </c>
      <c r="B5" s="22" t="s">
        <v>52</v>
      </c>
      <c r="C5" s="61" t="s">
        <v>21</v>
      </c>
      <c r="D5" s="61"/>
      <c r="E5" s="61"/>
      <c r="F5" s="33">
        <f aca="true" t="shared" si="0" ref="F5:F68">IF(D5="","",ROUND(ROUND(E5,2)*D5,2))</f>
      </c>
    </row>
    <row r="6" spans="1:6" ht="24.75" customHeight="1">
      <c r="A6" s="61" t="s">
        <v>53</v>
      </c>
      <c r="B6" s="30" t="s">
        <v>54</v>
      </c>
      <c r="C6" s="61" t="s">
        <v>21</v>
      </c>
      <c r="D6" s="61"/>
      <c r="E6" s="61"/>
      <c r="F6" s="33">
        <f t="shared" si="0"/>
      </c>
    </row>
    <row r="7" spans="1:6" ht="24.75" customHeight="1">
      <c r="A7" s="61" t="s">
        <v>22</v>
      </c>
      <c r="B7" s="30" t="s">
        <v>55</v>
      </c>
      <c r="C7" s="61" t="s">
        <v>1</v>
      </c>
      <c r="D7" s="61">
        <v>14220</v>
      </c>
      <c r="E7" s="6"/>
      <c r="F7" s="33">
        <f t="shared" si="0"/>
        <v>0</v>
      </c>
    </row>
    <row r="8" spans="1:6" ht="24.75" customHeight="1">
      <c r="A8" s="61" t="s">
        <v>25</v>
      </c>
      <c r="B8" s="30" t="s">
        <v>159</v>
      </c>
      <c r="C8" s="61" t="s">
        <v>160</v>
      </c>
      <c r="D8" s="61">
        <v>120</v>
      </c>
      <c r="E8" s="6"/>
      <c r="F8" s="33">
        <f t="shared" si="0"/>
        <v>0</v>
      </c>
    </row>
    <row r="9" spans="1:6" ht="24.75" customHeight="1">
      <c r="A9" s="61" t="s">
        <v>80</v>
      </c>
      <c r="B9" s="30" t="s">
        <v>161</v>
      </c>
      <c r="C9" s="61" t="s">
        <v>160</v>
      </c>
      <c r="D9" s="28">
        <v>120</v>
      </c>
      <c r="E9" s="6"/>
      <c r="F9" s="33">
        <f t="shared" si="0"/>
        <v>0</v>
      </c>
    </row>
    <row r="10" spans="1:6" ht="24.75" customHeight="1">
      <c r="A10" s="61" t="s">
        <v>70</v>
      </c>
      <c r="B10" s="30" t="s">
        <v>162</v>
      </c>
      <c r="C10" s="61" t="s">
        <v>59</v>
      </c>
      <c r="D10" s="28">
        <v>59944</v>
      </c>
      <c r="E10" s="6"/>
      <c r="F10" s="33">
        <f t="shared" si="0"/>
        <v>0</v>
      </c>
    </row>
    <row r="11" spans="1:6" ht="24.75" customHeight="1">
      <c r="A11" s="61" t="s">
        <v>163</v>
      </c>
      <c r="B11" s="30" t="s">
        <v>164</v>
      </c>
      <c r="C11" s="61" t="s">
        <v>21</v>
      </c>
      <c r="D11" s="28"/>
      <c r="E11" s="28"/>
      <c r="F11" s="33">
        <f t="shared" si="0"/>
      </c>
    </row>
    <row r="12" spans="1:6" ht="24.75" customHeight="1">
      <c r="A12" s="61" t="s">
        <v>22</v>
      </c>
      <c r="B12" s="30" t="s">
        <v>165</v>
      </c>
      <c r="C12" s="61" t="s">
        <v>59</v>
      </c>
      <c r="D12" s="28">
        <v>1612.3</v>
      </c>
      <c r="E12" s="6"/>
      <c r="F12" s="33">
        <f t="shared" si="0"/>
        <v>0</v>
      </c>
    </row>
    <row r="13" spans="1:6" ht="24.75" customHeight="1">
      <c r="A13" s="61" t="s">
        <v>25</v>
      </c>
      <c r="B13" s="30" t="s">
        <v>166</v>
      </c>
      <c r="C13" s="61" t="s">
        <v>59</v>
      </c>
      <c r="D13" s="28">
        <v>1395</v>
      </c>
      <c r="E13" s="6"/>
      <c r="F13" s="33">
        <f t="shared" si="0"/>
        <v>0</v>
      </c>
    </row>
    <row r="14" spans="1:6" ht="24.75" customHeight="1">
      <c r="A14" s="61" t="s">
        <v>70</v>
      </c>
      <c r="B14" s="30" t="s">
        <v>167</v>
      </c>
      <c r="C14" s="61" t="s">
        <v>59</v>
      </c>
      <c r="D14" s="28">
        <v>340</v>
      </c>
      <c r="E14" s="6"/>
      <c r="F14" s="33">
        <f t="shared" si="0"/>
        <v>0</v>
      </c>
    </row>
    <row r="15" spans="1:6" ht="24.75" customHeight="1">
      <c r="A15" s="61" t="s">
        <v>76</v>
      </c>
      <c r="B15" s="30" t="s">
        <v>168</v>
      </c>
      <c r="C15" s="61" t="s">
        <v>59</v>
      </c>
      <c r="D15" s="28">
        <v>540</v>
      </c>
      <c r="E15" s="6"/>
      <c r="F15" s="33">
        <f t="shared" si="0"/>
        <v>0</v>
      </c>
    </row>
    <row r="16" spans="1:6" ht="24.75" customHeight="1">
      <c r="A16" s="61" t="s">
        <v>56</v>
      </c>
      <c r="B16" s="30" t="s">
        <v>57</v>
      </c>
      <c r="C16" s="61" t="s">
        <v>21</v>
      </c>
      <c r="D16" s="28"/>
      <c r="E16" s="28"/>
      <c r="F16" s="33">
        <f t="shared" si="0"/>
      </c>
    </row>
    <row r="17" spans="1:6" ht="24.75" customHeight="1">
      <c r="A17" s="61" t="s">
        <v>22</v>
      </c>
      <c r="B17" s="30" t="s">
        <v>169</v>
      </c>
      <c r="C17" s="61" t="s">
        <v>59</v>
      </c>
      <c r="D17" s="28">
        <v>460.8</v>
      </c>
      <c r="E17" s="6"/>
      <c r="F17" s="33">
        <f t="shared" si="0"/>
        <v>0</v>
      </c>
    </row>
    <row r="18" spans="1:6" ht="24.75" customHeight="1">
      <c r="A18" s="61" t="s">
        <v>25</v>
      </c>
      <c r="B18" s="30" t="s">
        <v>58</v>
      </c>
      <c r="C18" s="61" t="s">
        <v>59</v>
      </c>
      <c r="D18" s="28">
        <v>103.8</v>
      </c>
      <c r="E18" s="6"/>
      <c r="F18" s="33">
        <f t="shared" si="0"/>
        <v>0</v>
      </c>
    </row>
    <row r="19" spans="1:6" ht="24.75" customHeight="1">
      <c r="A19" s="61" t="s">
        <v>80</v>
      </c>
      <c r="B19" s="30" t="s">
        <v>170</v>
      </c>
      <c r="C19" s="61" t="s">
        <v>59</v>
      </c>
      <c r="D19" s="28">
        <v>1303.1</v>
      </c>
      <c r="E19" s="6"/>
      <c r="F19" s="33">
        <f t="shared" si="0"/>
        <v>0</v>
      </c>
    </row>
    <row r="20" spans="1:6" ht="24.75" customHeight="1">
      <c r="A20" s="61" t="s">
        <v>70</v>
      </c>
      <c r="B20" s="30" t="s">
        <v>171</v>
      </c>
      <c r="C20" s="61"/>
      <c r="D20" s="28"/>
      <c r="E20" s="28"/>
      <c r="F20" s="33">
        <f t="shared" si="0"/>
      </c>
    </row>
    <row r="21" spans="1:6" ht="24.75" customHeight="1">
      <c r="A21" s="61" t="s">
        <v>97</v>
      </c>
      <c r="B21" s="30" t="s">
        <v>172</v>
      </c>
      <c r="C21" s="61" t="s">
        <v>78</v>
      </c>
      <c r="D21" s="28">
        <v>1380</v>
      </c>
      <c r="E21" s="6"/>
      <c r="F21" s="33">
        <f t="shared" si="0"/>
        <v>0</v>
      </c>
    </row>
    <row r="22" spans="1:6" ht="24.75" customHeight="1">
      <c r="A22" s="61" t="s">
        <v>173</v>
      </c>
      <c r="B22" s="30" t="s">
        <v>174</v>
      </c>
      <c r="C22" s="61" t="s">
        <v>78</v>
      </c>
      <c r="D22" s="28">
        <v>1380</v>
      </c>
      <c r="E22" s="6"/>
      <c r="F22" s="33">
        <f t="shared" si="0"/>
        <v>0</v>
      </c>
    </row>
    <row r="23" spans="1:6" ht="24.75" customHeight="1">
      <c r="A23" s="61">
        <v>203</v>
      </c>
      <c r="B23" s="30" t="s">
        <v>60</v>
      </c>
      <c r="C23" s="61" t="s">
        <v>21</v>
      </c>
      <c r="D23" s="28"/>
      <c r="E23" s="28"/>
      <c r="F23" s="33">
        <f t="shared" si="0"/>
      </c>
    </row>
    <row r="24" spans="1:6" ht="24.75" customHeight="1">
      <c r="A24" s="61" t="s">
        <v>61</v>
      </c>
      <c r="B24" s="30" t="s">
        <v>62</v>
      </c>
      <c r="C24" s="61" t="s">
        <v>21</v>
      </c>
      <c r="D24" s="28"/>
      <c r="E24" s="28"/>
      <c r="F24" s="33">
        <f t="shared" si="0"/>
      </c>
    </row>
    <row r="25" spans="1:6" ht="24.75" customHeight="1">
      <c r="A25" s="61" t="s">
        <v>22</v>
      </c>
      <c r="B25" s="30" t="s">
        <v>65</v>
      </c>
      <c r="C25" s="61" t="s">
        <v>59</v>
      </c>
      <c r="D25" s="28">
        <v>3244</v>
      </c>
      <c r="E25" s="6"/>
      <c r="F25" s="33">
        <f t="shared" si="0"/>
        <v>0</v>
      </c>
    </row>
    <row r="26" spans="1:6" ht="24.75" customHeight="1">
      <c r="A26" s="61" t="s">
        <v>25</v>
      </c>
      <c r="B26" s="30" t="s">
        <v>175</v>
      </c>
      <c r="C26" s="61" t="s">
        <v>59</v>
      </c>
      <c r="D26" s="28">
        <v>12977</v>
      </c>
      <c r="E26" s="6"/>
      <c r="F26" s="33">
        <f t="shared" si="0"/>
        <v>0</v>
      </c>
    </row>
    <row r="27" spans="1:6" ht="24.75" customHeight="1">
      <c r="A27" s="61" t="s">
        <v>63</v>
      </c>
      <c r="B27" s="30" t="s">
        <v>64</v>
      </c>
      <c r="C27" s="61" t="s">
        <v>21</v>
      </c>
      <c r="D27" s="28"/>
      <c r="E27" s="28"/>
      <c r="F27" s="33">
        <f t="shared" si="0"/>
      </c>
    </row>
    <row r="28" spans="1:6" ht="24.75" customHeight="1">
      <c r="A28" s="61" t="s">
        <v>22</v>
      </c>
      <c r="B28" s="30" t="s">
        <v>65</v>
      </c>
      <c r="C28" s="61" t="s">
        <v>59</v>
      </c>
      <c r="D28" s="28">
        <v>135</v>
      </c>
      <c r="E28" s="6"/>
      <c r="F28" s="33">
        <f t="shared" si="0"/>
        <v>0</v>
      </c>
    </row>
    <row r="29" spans="1:6" ht="24.75" customHeight="1">
      <c r="A29" s="61" t="s">
        <v>25</v>
      </c>
      <c r="B29" s="30" t="s">
        <v>175</v>
      </c>
      <c r="C29" s="61" t="s">
        <v>59</v>
      </c>
      <c r="D29" s="28">
        <v>541</v>
      </c>
      <c r="E29" s="6"/>
      <c r="F29" s="33">
        <f t="shared" si="0"/>
        <v>0</v>
      </c>
    </row>
    <row r="30" spans="1:6" ht="24.75" customHeight="1">
      <c r="A30" s="61">
        <v>204</v>
      </c>
      <c r="B30" s="30" t="s">
        <v>66</v>
      </c>
      <c r="C30" s="61" t="s">
        <v>21</v>
      </c>
      <c r="D30" s="28"/>
      <c r="E30" s="28"/>
      <c r="F30" s="33">
        <f t="shared" si="0"/>
      </c>
    </row>
    <row r="31" spans="1:6" ht="24.75" customHeight="1">
      <c r="A31" s="61" t="s">
        <v>67</v>
      </c>
      <c r="B31" s="30" t="s">
        <v>68</v>
      </c>
      <c r="C31" s="61" t="s">
        <v>21</v>
      </c>
      <c r="D31" s="28"/>
      <c r="E31" s="28"/>
      <c r="F31" s="33">
        <f t="shared" si="0"/>
      </c>
    </row>
    <row r="32" spans="1:6" ht="24.75" customHeight="1">
      <c r="A32" s="61" t="s">
        <v>22</v>
      </c>
      <c r="B32" s="30" t="s">
        <v>69</v>
      </c>
      <c r="C32" s="61" t="s">
        <v>59</v>
      </c>
      <c r="D32" s="28">
        <v>3244</v>
      </c>
      <c r="E32" s="6"/>
      <c r="F32" s="33">
        <f t="shared" si="0"/>
        <v>0</v>
      </c>
    </row>
    <row r="33" spans="1:6" ht="24.75" customHeight="1">
      <c r="A33" s="61" t="s">
        <v>25</v>
      </c>
      <c r="B33" s="30" t="s">
        <v>176</v>
      </c>
      <c r="C33" s="61" t="s">
        <v>59</v>
      </c>
      <c r="D33" s="28">
        <v>12977</v>
      </c>
      <c r="E33" s="6"/>
      <c r="F33" s="33">
        <f t="shared" si="0"/>
        <v>0</v>
      </c>
    </row>
    <row r="34" spans="1:6" ht="24.75" customHeight="1">
      <c r="A34" s="61" t="s">
        <v>70</v>
      </c>
      <c r="B34" s="30" t="s">
        <v>71</v>
      </c>
      <c r="C34" s="61" t="s">
        <v>59</v>
      </c>
      <c r="D34" s="28">
        <v>77902</v>
      </c>
      <c r="E34" s="6"/>
      <c r="F34" s="33">
        <f t="shared" si="0"/>
        <v>0</v>
      </c>
    </row>
    <row r="35" spans="1:6" ht="24.75" customHeight="1">
      <c r="A35" s="61" t="s">
        <v>76</v>
      </c>
      <c r="B35" s="30" t="s">
        <v>177</v>
      </c>
      <c r="C35" s="61" t="s">
        <v>59</v>
      </c>
      <c r="D35" s="28">
        <v>86832</v>
      </c>
      <c r="E35" s="6"/>
      <c r="F35" s="33">
        <f t="shared" si="0"/>
        <v>0</v>
      </c>
    </row>
    <row r="36" spans="1:6" ht="24.75" customHeight="1">
      <c r="A36" s="61" t="s">
        <v>72</v>
      </c>
      <c r="B36" s="30" t="s">
        <v>73</v>
      </c>
      <c r="C36" s="61" t="s">
        <v>21</v>
      </c>
      <c r="D36" s="28"/>
      <c r="E36" s="28"/>
      <c r="F36" s="33">
        <f t="shared" si="0"/>
      </c>
    </row>
    <row r="37" spans="1:6" ht="24.75" customHeight="1">
      <c r="A37" s="61" t="s">
        <v>74</v>
      </c>
      <c r="B37" s="30" t="s">
        <v>178</v>
      </c>
      <c r="C37" s="61" t="s">
        <v>59</v>
      </c>
      <c r="D37" s="28">
        <v>3750</v>
      </c>
      <c r="E37" s="6"/>
      <c r="F37" s="33">
        <f t="shared" si="0"/>
        <v>0</v>
      </c>
    </row>
    <row r="38" spans="1:6" ht="24.75" customHeight="1">
      <c r="A38" s="61" t="s">
        <v>179</v>
      </c>
      <c r="B38" s="30" t="s">
        <v>180</v>
      </c>
      <c r="C38" s="61" t="s">
        <v>21</v>
      </c>
      <c r="D38" s="28"/>
      <c r="E38" s="28"/>
      <c r="F38" s="33">
        <f t="shared" si="0"/>
      </c>
    </row>
    <row r="39" spans="1:6" ht="24.75" customHeight="1">
      <c r="A39" s="61" t="s">
        <v>22</v>
      </c>
      <c r="B39" s="30" t="s">
        <v>69</v>
      </c>
      <c r="C39" s="61" t="s">
        <v>59</v>
      </c>
      <c r="D39" s="28">
        <v>135</v>
      </c>
      <c r="E39" s="6"/>
      <c r="F39" s="33">
        <f t="shared" si="0"/>
        <v>0</v>
      </c>
    </row>
    <row r="40" spans="1:6" ht="24.75" customHeight="1">
      <c r="A40" s="61" t="s">
        <v>25</v>
      </c>
      <c r="B40" s="30" t="s">
        <v>176</v>
      </c>
      <c r="C40" s="61" t="s">
        <v>59</v>
      </c>
      <c r="D40" s="28">
        <v>541</v>
      </c>
      <c r="E40" s="6"/>
      <c r="F40" s="33">
        <f t="shared" si="0"/>
        <v>0</v>
      </c>
    </row>
    <row r="41" spans="1:6" ht="24.75" customHeight="1">
      <c r="A41" s="61" t="s">
        <v>70</v>
      </c>
      <c r="B41" s="30" t="s">
        <v>71</v>
      </c>
      <c r="C41" s="61" t="s">
        <v>59</v>
      </c>
      <c r="D41" s="28">
        <v>884</v>
      </c>
      <c r="E41" s="6"/>
      <c r="F41" s="33">
        <f t="shared" si="0"/>
        <v>0</v>
      </c>
    </row>
    <row r="42" spans="1:6" ht="24.75" customHeight="1">
      <c r="A42" s="61" t="s">
        <v>76</v>
      </c>
      <c r="B42" s="30" t="s">
        <v>177</v>
      </c>
      <c r="C42" s="61" t="s">
        <v>59</v>
      </c>
      <c r="D42" s="28">
        <v>3536</v>
      </c>
      <c r="E42" s="6"/>
      <c r="F42" s="33">
        <f t="shared" si="0"/>
        <v>0</v>
      </c>
    </row>
    <row r="43" spans="1:6" ht="24.75" customHeight="1">
      <c r="A43" s="61">
        <v>205</v>
      </c>
      <c r="B43" s="30" t="s">
        <v>75</v>
      </c>
      <c r="C43" s="61" t="s">
        <v>21</v>
      </c>
      <c r="D43" s="28"/>
      <c r="E43" s="28"/>
      <c r="F43" s="33">
        <f t="shared" si="0"/>
      </c>
    </row>
    <row r="44" spans="1:6" ht="24.75" customHeight="1">
      <c r="A44" s="61" t="s">
        <v>181</v>
      </c>
      <c r="B44" s="30" t="s">
        <v>182</v>
      </c>
      <c r="C44" s="61" t="s">
        <v>21</v>
      </c>
      <c r="D44" s="28"/>
      <c r="E44" s="28"/>
      <c r="F44" s="33">
        <f t="shared" si="0"/>
      </c>
    </row>
    <row r="45" spans="1:6" ht="24.75" customHeight="1">
      <c r="A45" s="61" t="s">
        <v>80</v>
      </c>
      <c r="B45" s="30" t="s">
        <v>98</v>
      </c>
      <c r="C45" s="61" t="s">
        <v>21</v>
      </c>
      <c r="D45" s="28"/>
      <c r="E45" s="28"/>
      <c r="F45" s="33">
        <f t="shared" si="0"/>
      </c>
    </row>
    <row r="46" spans="1:6" ht="24.75" customHeight="1">
      <c r="A46" s="61" t="s">
        <v>183</v>
      </c>
      <c r="B46" s="30" t="s">
        <v>93</v>
      </c>
      <c r="C46" s="61" t="s">
        <v>59</v>
      </c>
      <c r="D46" s="28">
        <v>515</v>
      </c>
      <c r="E46" s="6"/>
      <c r="F46" s="33">
        <f t="shared" si="0"/>
        <v>0</v>
      </c>
    </row>
    <row r="47" spans="1:6" ht="24.75" customHeight="1">
      <c r="A47" s="61" t="s">
        <v>184</v>
      </c>
      <c r="B47" s="30" t="s">
        <v>185</v>
      </c>
      <c r="C47" s="61" t="s">
        <v>21</v>
      </c>
      <c r="D47" s="28"/>
      <c r="E47" s="28"/>
      <c r="F47" s="33">
        <f t="shared" si="0"/>
      </c>
    </row>
    <row r="48" spans="1:6" ht="24.75" customHeight="1">
      <c r="A48" s="61" t="s">
        <v>22</v>
      </c>
      <c r="B48" s="30" t="s">
        <v>79</v>
      </c>
      <c r="C48" s="61" t="s">
        <v>1</v>
      </c>
      <c r="D48" s="28">
        <v>13560</v>
      </c>
      <c r="E48" s="6"/>
      <c r="F48" s="33">
        <f t="shared" si="0"/>
        <v>0</v>
      </c>
    </row>
    <row r="49" spans="1:6" ht="24.75" customHeight="1">
      <c r="A49" s="61" t="s">
        <v>80</v>
      </c>
      <c r="B49" s="30" t="s">
        <v>71</v>
      </c>
      <c r="C49" s="61" t="s">
        <v>59</v>
      </c>
      <c r="D49" s="28">
        <v>7175.5</v>
      </c>
      <c r="E49" s="6"/>
      <c r="F49" s="33">
        <f t="shared" si="0"/>
        <v>0</v>
      </c>
    </row>
    <row r="50" spans="1:6" ht="24.75" customHeight="1">
      <c r="A50" s="61" t="s">
        <v>70</v>
      </c>
      <c r="B50" s="30" t="s">
        <v>186</v>
      </c>
      <c r="C50" s="61" t="s">
        <v>59</v>
      </c>
      <c r="D50" s="28">
        <v>4938.4</v>
      </c>
      <c r="E50" s="6"/>
      <c r="F50" s="33">
        <f t="shared" si="0"/>
        <v>0</v>
      </c>
    </row>
    <row r="51" spans="1:6" ht="24.75" customHeight="1">
      <c r="A51" s="61" t="s">
        <v>77</v>
      </c>
      <c r="B51" s="30" t="s">
        <v>187</v>
      </c>
      <c r="C51" s="61" t="s">
        <v>1</v>
      </c>
      <c r="D51" s="28">
        <v>19479.4</v>
      </c>
      <c r="E51" s="6"/>
      <c r="F51" s="33">
        <f t="shared" si="0"/>
        <v>0</v>
      </c>
    </row>
    <row r="52" spans="1:6" ht="24.75" customHeight="1">
      <c r="A52" s="61" t="s">
        <v>81</v>
      </c>
      <c r="B52" s="30" t="s">
        <v>188</v>
      </c>
      <c r="C52" s="61" t="s">
        <v>59</v>
      </c>
      <c r="D52" s="28">
        <v>3049.1</v>
      </c>
      <c r="E52" s="6"/>
      <c r="F52" s="33">
        <f t="shared" si="0"/>
        <v>0</v>
      </c>
    </row>
    <row r="53" spans="1:6" ht="24.75" customHeight="1">
      <c r="A53" s="61" t="s">
        <v>82</v>
      </c>
      <c r="B53" s="30" t="s">
        <v>83</v>
      </c>
      <c r="C53" s="61" t="s">
        <v>21</v>
      </c>
      <c r="D53" s="28"/>
      <c r="E53" s="28"/>
      <c r="F53" s="33">
        <f t="shared" si="0"/>
      </c>
    </row>
    <row r="54" spans="1:6" ht="24.75" customHeight="1">
      <c r="A54" s="61" t="s">
        <v>84</v>
      </c>
      <c r="B54" s="30" t="s">
        <v>85</v>
      </c>
      <c r="C54" s="61" t="s">
        <v>21</v>
      </c>
      <c r="D54" s="28"/>
      <c r="E54" s="28"/>
      <c r="F54" s="33">
        <f t="shared" si="0"/>
      </c>
    </row>
    <row r="55" spans="1:6" ht="24.75" customHeight="1">
      <c r="A55" s="61" t="s">
        <v>80</v>
      </c>
      <c r="B55" s="30" t="s">
        <v>189</v>
      </c>
      <c r="C55" s="61" t="s">
        <v>21</v>
      </c>
      <c r="D55" s="28"/>
      <c r="E55" s="28"/>
      <c r="F55" s="33">
        <f t="shared" si="0"/>
      </c>
    </row>
    <row r="56" spans="1:6" ht="24.75" customHeight="1">
      <c r="A56" s="61" t="s">
        <v>183</v>
      </c>
      <c r="B56" s="30" t="s">
        <v>190</v>
      </c>
      <c r="C56" s="61" t="s">
        <v>59</v>
      </c>
      <c r="D56" s="28">
        <v>303.75</v>
      </c>
      <c r="E56" s="6"/>
      <c r="F56" s="33">
        <f t="shared" si="0"/>
        <v>0</v>
      </c>
    </row>
    <row r="57" spans="1:6" ht="24.75" customHeight="1">
      <c r="A57" s="61" t="s">
        <v>70</v>
      </c>
      <c r="B57" s="30" t="s">
        <v>191</v>
      </c>
      <c r="C57" s="61" t="s">
        <v>21</v>
      </c>
      <c r="D57" s="28"/>
      <c r="E57" s="28"/>
      <c r="F57" s="33">
        <f t="shared" si="0"/>
      </c>
    </row>
    <row r="58" spans="1:6" ht="24.75" customHeight="1">
      <c r="A58" s="61" t="s">
        <v>192</v>
      </c>
      <c r="B58" s="30" t="s">
        <v>193</v>
      </c>
      <c r="C58" s="61" t="s">
        <v>59</v>
      </c>
      <c r="D58" s="28">
        <v>45</v>
      </c>
      <c r="E58" s="6"/>
      <c r="F58" s="33">
        <f t="shared" si="0"/>
        <v>0</v>
      </c>
    </row>
    <row r="59" spans="1:6" ht="24.75" customHeight="1">
      <c r="A59" s="61" t="s">
        <v>86</v>
      </c>
      <c r="B59" s="30" t="s">
        <v>87</v>
      </c>
      <c r="C59" s="61" t="s">
        <v>21</v>
      </c>
      <c r="D59" s="28"/>
      <c r="E59" s="28"/>
      <c r="F59" s="33">
        <f t="shared" si="0"/>
      </c>
    </row>
    <row r="60" spans="1:6" ht="24.75" customHeight="1">
      <c r="A60" s="61" t="s">
        <v>80</v>
      </c>
      <c r="B60" s="30" t="s">
        <v>194</v>
      </c>
      <c r="C60" s="61"/>
      <c r="D60" s="28"/>
      <c r="E60" s="28"/>
      <c r="F60" s="33">
        <f t="shared" si="0"/>
      </c>
    </row>
    <row r="61" spans="1:6" ht="24.75" customHeight="1">
      <c r="A61" s="61" t="s">
        <v>183</v>
      </c>
      <c r="B61" s="30" t="s">
        <v>195</v>
      </c>
      <c r="C61" s="61" t="s">
        <v>59</v>
      </c>
      <c r="D61" s="28">
        <v>250.61</v>
      </c>
      <c r="E61" s="6"/>
      <c r="F61" s="33">
        <f t="shared" si="0"/>
        <v>0</v>
      </c>
    </row>
    <row r="62" spans="1:6" ht="24.75" customHeight="1">
      <c r="A62" s="61" t="s">
        <v>70</v>
      </c>
      <c r="B62" s="30" t="s">
        <v>196</v>
      </c>
      <c r="C62" s="61" t="s">
        <v>21</v>
      </c>
      <c r="D62" s="28"/>
      <c r="E62" s="28"/>
      <c r="F62" s="33">
        <f t="shared" si="0"/>
      </c>
    </row>
    <row r="63" spans="1:6" ht="24.75" customHeight="1">
      <c r="A63" s="61" t="s">
        <v>192</v>
      </c>
      <c r="B63" s="30" t="s">
        <v>197</v>
      </c>
      <c r="C63" s="61" t="s">
        <v>59</v>
      </c>
      <c r="D63" s="28">
        <v>345.81</v>
      </c>
      <c r="E63" s="6"/>
      <c r="F63" s="33">
        <f t="shared" si="0"/>
        <v>0</v>
      </c>
    </row>
    <row r="64" spans="1:6" ht="24.75" customHeight="1">
      <c r="A64" s="61" t="s">
        <v>88</v>
      </c>
      <c r="B64" s="30" t="s">
        <v>89</v>
      </c>
      <c r="C64" s="61" t="s">
        <v>21</v>
      </c>
      <c r="D64" s="28"/>
      <c r="E64" s="28"/>
      <c r="F64" s="33">
        <f t="shared" si="0"/>
      </c>
    </row>
    <row r="65" spans="1:6" ht="24.75" customHeight="1">
      <c r="A65" s="61" t="s">
        <v>70</v>
      </c>
      <c r="B65" s="30" t="s">
        <v>198</v>
      </c>
      <c r="C65" s="61"/>
      <c r="D65" s="28"/>
      <c r="E65" s="28"/>
      <c r="F65" s="33">
        <f t="shared" si="0"/>
      </c>
    </row>
    <row r="66" spans="1:6" ht="24.75" customHeight="1">
      <c r="A66" s="61" t="s">
        <v>192</v>
      </c>
      <c r="B66" s="30" t="s">
        <v>199</v>
      </c>
      <c r="C66" s="61" t="s">
        <v>59</v>
      </c>
      <c r="D66" s="28">
        <v>21.47</v>
      </c>
      <c r="E66" s="6"/>
      <c r="F66" s="33">
        <f t="shared" si="0"/>
        <v>0</v>
      </c>
    </row>
    <row r="67" spans="1:6" ht="24.75" customHeight="1">
      <c r="A67" s="61" t="s">
        <v>91</v>
      </c>
      <c r="B67" s="30" t="s">
        <v>92</v>
      </c>
      <c r="C67" s="61" t="s">
        <v>21</v>
      </c>
      <c r="D67" s="28"/>
      <c r="E67" s="28"/>
      <c r="F67" s="33">
        <f t="shared" si="0"/>
      </c>
    </row>
    <row r="68" spans="1:6" ht="24.75" customHeight="1">
      <c r="A68" s="61" t="s">
        <v>200</v>
      </c>
      <c r="B68" s="30" t="s">
        <v>201</v>
      </c>
      <c r="C68" s="61" t="s">
        <v>21</v>
      </c>
      <c r="D68" s="28"/>
      <c r="E68" s="28"/>
      <c r="F68" s="33">
        <f t="shared" si="0"/>
      </c>
    </row>
    <row r="69" spans="1:6" ht="24.75" customHeight="1">
      <c r="A69" s="61" t="s">
        <v>22</v>
      </c>
      <c r="B69" s="30" t="s">
        <v>202</v>
      </c>
      <c r="C69" s="61" t="s">
        <v>59</v>
      </c>
      <c r="D69" s="28">
        <v>1064.5</v>
      </c>
      <c r="E69" s="6"/>
      <c r="F69" s="33">
        <f>IF(D69="","",ROUND(ROUND(E69,2)*D69,2))</f>
        <v>0</v>
      </c>
    </row>
    <row r="70" spans="1:6" ht="24.75" customHeight="1">
      <c r="A70" s="61" t="s">
        <v>94</v>
      </c>
      <c r="B70" s="30" t="s">
        <v>95</v>
      </c>
      <c r="C70" s="61" t="s">
        <v>21</v>
      </c>
      <c r="D70" s="28"/>
      <c r="E70" s="28"/>
      <c r="F70" s="33">
        <f>IF(D70="","",ROUND(ROUND(E70,2)*D70,2))</f>
      </c>
    </row>
    <row r="71" spans="1:6" ht="24.75" customHeight="1">
      <c r="A71" s="61" t="s">
        <v>70</v>
      </c>
      <c r="B71" s="30" t="s">
        <v>203</v>
      </c>
      <c r="C71" s="61"/>
      <c r="D71" s="28"/>
      <c r="E71" s="28"/>
      <c r="F71" s="33">
        <f>IF(D71="","",ROUND(ROUND(E71,2)*D71,2))</f>
      </c>
    </row>
    <row r="72" spans="1:6" ht="24.75" customHeight="1">
      <c r="A72" s="61" t="s">
        <v>192</v>
      </c>
      <c r="B72" s="30" t="s">
        <v>204</v>
      </c>
      <c r="C72" s="61" t="s">
        <v>59</v>
      </c>
      <c r="D72" s="28">
        <v>10.91</v>
      </c>
      <c r="E72" s="6"/>
      <c r="F72" s="33">
        <f>IF(D72="","",ROUND(ROUND(E72,2)*D72,2))</f>
        <v>0</v>
      </c>
    </row>
    <row r="73" spans="1:6" ht="24.75" customHeight="1">
      <c r="A73" s="109" t="s">
        <v>149</v>
      </c>
      <c r="B73" s="109"/>
      <c r="C73" s="109"/>
      <c r="D73" s="109"/>
      <c r="E73" s="109"/>
      <c r="F73" s="41">
        <f>ROUND(SUM(F5:F72),0)</f>
        <v>0</v>
      </c>
    </row>
  </sheetData>
  <sheetProtection password="C649" sheet="1" formatColumns="0" formatRows="0"/>
  <mergeCells count="4">
    <mergeCell ref="A2:F2"/>
    <mergeCell ref="A3:F3"/>
    <mergeCell ref="A1:F1"/>
    <mergeCell ref="A73:E73"/>
  </mergeCells>
  <printOptions horizontalCentered="1"/>
  <pageMargins left="0.7480314960629921" right="0.7480314960629921" top="0.98425196850393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4.xml><?xml version="1.0" encoding="utf-8"?>
<worksheet xmlns="http://schemas.openxmlformats.org/spreadsheetml/2006/main" xmlns:r="http://schemas.openxmlformats.org/officeDocument/2006/relationships">
  <sheetPr>
    <tabColor theme="6"/>
  </sheetPr>
  <dimension ref="A1:F44"/>
  <sheetViews>
    <sheetView showZeros="0" view="pageBreakPreview" zoomScale="115" zoomScaleSheetLayoutView="115" zoomScalePageLayoutView="0" workbookViewId="0" topLeftCell="A13">
      <selection activeCell="D5" sqref="D5:E5"/>
    </sheetView>
  </sheetViews>
  <sheetFormatPr defaultColWidth="8.00390625" defaultRowHeight="14.25"/>
  <cols>
    <col min="1" max="1" width="8.625" style="20" customWidth="1"/>
    <col min="2" max="2" width="21.625" style="47" customWidth="1"/>
    <col min="3" max="3" width="6.625" style="20" customWidth="1"/>
    <col min="4" max="4" width="10.875" style="20" customWidth="1"/>
    <col min="5" max="5" width="15.625" style="23" customWidth="1"/>
    <col min="6" max="6" width="16.625" style="21" customWidth="1"/>
    <col min="7" max="16384" width="8.00390625" style="20" customWidth="1"/>
  </cols>
  <sheetData>
    <row r="1" spans="1:6" ht="22.5" customHeight="1">
      <c r="A1" s="108" t="s">
        <v>5</v>
      </c>
      <c r="B1" s="108"/>
      <c r="C1" s="108"/>
      <c r="D1" s="108"/>
      <c r="E1" s="108"/>
      <c r="F1" s="108"/>
    </row>
    <row r="2" spans="1:6" ht="22.5" customHeight="1">
      <c r="A2" s="111" t="str">
        <f>'100章'!A2:F2</f>
        <v>国道569曼德拉至大通公路终点主线收费站施工招标MDSG-1标段</v>
      </c>
      <c r="B2" s="111"/>
      <c r="C2" s="111"/>
      <c r="D2" s="111"/>
      <c r="E2" s="111"/>
      <c r="F2" s="111"/>
    </row>
    <row r="3" spans="1:6" ht="30" customHeight="1">
      <c r="A3" s="101" t="s">
        <v>100</v>
      </c>
      <c r="B3" s="101"/>
      <c r="C3" s="101"/>
      <c r="D3" s="101"/>
      <c r="E3" s="101"/>
      <c r="F3" s="101"/>
    </row>
    <row r="4" spans="1:6" ht="24.75" customHeight="1">
      <c r="A4" s="80" t="s">
        <v>2430</v>
      </c>
      <c r="B4" s="80" t="s">
        <v>2439</v>
      </c>
      <c r="C4" s="80" t="s">
        <v>2438</v>
      </c>
      <c r="D4" s="80" t="s">
        <v>2433</v>
      </c>
      <c r="E4" s="49" t="s">
        <v>142</v>
      </c>
      <c r="F4" s="37" t="s">
        <v>7</v>
      </c>
    </row>
    <row r="5" spans="1:6" ht="21" customHeight="1">
      <c r="A5" s="43">
        <v>302</v>
      </c>
      <c r="B5" s="46" t="s">
        <v>98</v>
      </c>
      <c r="C5" s="43" t="s">
        <v>21</v>
      </c>
      <c r="D5" s="43"/>
      <c r="E5" s="44"/>
      <c r="F5" s="43">
        <f>IF(D5="","",ROUND(ROUND(E5,2)*D5,2))</f>
      </c>
    </row>
    <row r="6" spans="1:6" ht="21" customHeight="1">
      <c r="A6" s="43" t="s">
        <v>101</v>
      </c>
      <c r="B6" s="46" t="s">
        <v>93</v>
      </c>
      <c r="C6" s="43" t="s">
        <v>21</v>
      </c>
      <c r="D6" s="43"/>
      <c r="E6" s="44"/>
      <c r="F6" s="43">
        <f aca="true" t="shared" si="0" ref="F6:F43">IF(D6="","",ROUND(ROUND(E6,2)*D6,2))</f>
      </c>
    </row>
    <row r="7" spans="1:6" ht="21" customHeight="1">
      <c r="A7" s="43" t="s">
        <v>22</v>
      </c>
      <c r="B7" s="46" t="s">
        <v>205</v>
      </c>
      <c r="C7" s="43"/>
      <c r="D7" s="43"/>
      <c r="E7" s="44"/>
      <c r="F7" s="43">
        <f t="shared" si="0"/>
      </c>
    </row>
    <row r="8" spans="1:6" ht="21" customHeight="1">
      <c r="A8" s="43" t="s">
        <v>127</v>
      </c>
      <c r="B8" s="46" t="s">
        <v>206</v>
      </c>
      <c r="C8" s="43" t="s">
        <v>1</v>
      </c>
      <c r="D8" s="43">
        <v>32135.72</v>
      </c>
      <c r="E8" s="6"/>
      <c r="F8" s="43">
        <f t="shared" si="0"/>
        <v>0</v>
      </c>
    </row>
    <row r="9" spans="1:6" ht="21" customHeight="1">
      <c r="A9" s="43">
        <v>304</v>
      </c>
      <c r="B9" s="46" t="s">
        <v>102</v>
      </c>
      <c r="C9" s="43" t="s">
        <v>21</v>
      </c>
      <c r="D9" s="43"/>
      <c r="E9" s="44"/>
      <c r="F9" s="43">
        <f t="shared" si="0"/>
      </c>
    </row>
    <row r="10" spans="1:6" ht="21" customHeight="1">
      <c r="A10" s="43" t="s">
        <v>207</v>
      </c>
      <c r="B10" s="46" t="s">
        <v>208</v>
      </c>
      <c r="C10" s="43" t="s">
        <v>21</v>
      </c>
      <c r="D10" s="43"/>
      <c r="E10" s="44"/>
      <c r="F10" s="43">
        <f t="shared" si="0"/>
      </c>
    </row>
    <row r="11" spans="1:6" ht="21" customHeight="1">
      <c r="A11" s="43" t="s">
        <v>80</v>
      </c>
      <c r="B11" s="46" t="s">
        <v>209</v>
      </c>
      <c r="C11" s="43" t="s">
        <v>21</v>
      </c>
      <c r="D11" s="43"/>
      <c r="E11" s="44"/>
      <c r="F11" s="43">
        <f t="shared" si="0"/>
      </c>
    </row>
    <row r="12" spans="1:6" ht="21" customHeight="1">
      <c r="A12" s="43" t="s">
        <v>96</v>
      </c>
      <c r="B12" s="46" t="s">
        <v>210</v>
      </c>
      <c r="C12" s="43" t="s">
        <v>1</v>
      </c>
      <c r="D12" s="43">
        <v>15827.6</v>
      </c>
      <c r="E12" s="6"/>
      <c r="F12" s="43">
        <f t="shared" si="0"/>
        <v>0</v>
      </c>
    </row>
    <row r="13" spans="1:6" ht="21" customHeight="1">
      <c r="A13" s="43" t="s">
        <v>183</v>
      </c>
      <c r="B13" s="46" t="s">
        <v>211</v>
      </c>
      <c r="C13" s="43" t="s">
        <v>1</v>
      </c>
      <c r="D13" s="43">
        <v>15578</v>
      </c>
      <c r="E13" s="6"/>
      <c r="F13" s="43">
        <f t="shared" si="0"/>
        <v>0</v>
      </c>
    </row>
    <row r="14" spans="1:6" ht="21" customHeight="1">
      <c r="A14" s="43" t="s">
        <v>192</v>
      </c>
      <c r="B14" s="46" t="s">
        <v>212</v>
      </c>
      <c r="C14" s="43" t="s">
        <v>1</v>
      </c>
      <c r="D14" s="43">
        <v>13277</v>
      </c>
      <c r="E14" s="6"/>
      <c r="F14" s="43">
        <f t="shared" si="0"/>
        <v>0</v>
      </c>
    </row>
    <row r="15" spans="1:6" ht="21" customHeight="1">
      <c r="A15" s="43">
        <v>308</v>
      </c>
      <c r="B15" s="46" t="s">
        <v>103</v>
      </c>
      <c r="C15" s="43" t="s">
        <v>21</v>
      </c>
      <c r="D15" s="43"/>
      <c r="E15" s="43"/>
      <c r="F15" s="43">
        <f t="shared" si="0"/>
      </c>
    </row>
    <row r="16" spans="1:6" ht="21" customHeight="1">
      <c r="A16" s="43" t="s">
        <v>104</v>
      </c>
      <c r="B16" s="46" t="s">
        <v>105</v>
      </c>
      <c r="C16" s="43" t="s">
        <v>1</v>
      </c>
      <c r="D16" s="43">
        <v>15687</v>
      </c>
      <c r="E16" s="6"/>
      <c r="F16" s="43">
        <f t="shared" si="0"/>
        <v>0</v>
      </c>
    </row>
    <row r="17" spans="1:6" ht="21" customHeight="1">
      <c r="A17" s="43" t="s">
        <v>106</v>
      </c>
      <c r="B17" s="46" t="s">
        <v>107</v>
      </c>
      <c r="C17" s="43" t="s">
        <v>1</v>
      </c>
      <c r="D17" s="43">
        <v>15845</v>
      </c>
      <c r="E17" s="6"/>
      <c r="F17" s="43">
        <f t="shared" si="0"/>
        <v>0</v>
      </c>
    </row>
    <row r="18" spans="1:6" ht="21" customHeight="1">
      <c r="A18" s="43">
        <v>309</v>
      </c>
      <c r="B18" s="46" t="s">
        <v>108</v>
      </c>
      <c r="C18" s="43" t="s">
        <v>21</v>
      </c>
      <c r="D18" s="43"/>
      <c r="E18" s="44"/>
      <c r="F18" s="43">
        <f t="shared" si="0"/>
      </c>
    </row>
    <row r="19" spans="1:6" ht="21" customHeight="1">
      <c r="A19" s="43" t="s">
        <v>109</v>
      </c>
      <c r="B19" s="46" t="s">
        <v>110</v>
      </c>
      <c r="C19" s="43" t="s">
        <v>21</v>
      </c>
      <c r="D19" s="43"/>
      <c r="E19" s="44"/>
      <c r="F19" s="43">
        <f t="shared" si="0"/>
      </c>
    </row>
    <row r="20" spans="1:6" ht="24.75" customHeight="1">
      <c r="A20" s="43" t="s">
        <v>99</v>
      </c>
      <c r="B20" s="46" t="s">
        <v>213</v>
      </c>
      <c r="C20" s="43" t="s">
        <v>1</v>
      </c>
      <c r="D20" s="43">
        <v>15845</v>
      </c>
      <c r="E20" s="6"/>
      <c r="F20" s="43">
        <f t="shared" si="0"/>
        <v>0</v>
      </c>
    </row>
    <row r="21" spans="1:6" ht="24.75" customHeight="1">
      <c r="A21" s="43" t="s">
        <v>183</v>
      </c>
      <c r="B21" s="46" t="s">
        <v>214</v>
      </c>
      <c r="C21" s="43" t="s">
        <v>1</v>
      </c>
      <c r="D21" s="43">
        <v>15479</v>
      </c>
      <c r="E21" s="6"/>
      <c r="F21" s="43">
        <f t="shared" si="0"/>
        <v>0</v>
      </c>
    </row>
    <row r="22" spans="1:6" ht="21" customHeight="1">
      <c r="A22" s="43">
        <v>310</v>
      </c>
      <c r="B22" s="46" t="s">
        <v>215</v>
      </c>
      <c r="C22" s="43" t="s">
        <v>21</v>
      </c>
      <c r="D22" s="43"/>
      <c r="E22" s="44"/>
      <c r="F22" s="43">
        <f t="shared" si="0"/>
      </c>
    </row>
    <row r="23" spans="1:6" ht="21" customHeight="1">
      <c r="A23" s="25" t="s">
        <v>111</v>
      </c>
      <c r="B23" s="5" t="s">
        <v>112</v>
      </c>
      <c r="C23" s="29"/>
      <c r="D23" s="25"/>
      <c r="E23" s="4"/>
      <c r="F23" s="43">
        <f t="shared" si="0"/>
      </c>
    </row>
    <row r="24" spans="1:6" ht="21" customHeight="1">
      <c r="A24" s="42" t="s">
        <v>22</v>
      </c>
      <c r="B24" s="22" t="s">
        <v>216</v>
      </c>
      <c r="C24" s="45" t="s">
        <v>1</v>
      </c>
      <c r="D24" s="28">
        <v>27542</v>
      </c>
      <c r="E24" s="6"/>
      <c r="F24" s="43">
        <f t="shared" si="0"/>
        <v>0</v>
      </c>
    </row>
    <row r="25" spans="1:6" ht="21" customHeight="1">
      <c r="A25" s="42">
        <v>312</v>
      </c>
      <c r="B25" s="22" t="s">
        <v>113</v>
      </c>
      <c r="C25" s="42" t="s">
        <v>21</v>
      </c>
      <c r="D25" s="28"/>
      <c r="E25" s="28"/>
      <c r="F25" s="43">
        <f t="shared" si="0"/>
      </c>
    </row>
    <row r="26" spans="1:6" ht="21" customHeight="1">
      <c r="A26" s="42" t="s">
        <v>114</v>
      </c>
      <c r="B26" s="22" t="s">
        <v>113</v>
      </c>
      <c r="C26" s="42" t="s">
        <v>21</v>
      </c>
      <c r="D26" s="28"/>
      <c r="E26" s="4"/>
      <c r="F26" s="43">
        <f t="shared" si="0"/>
      </c>
    </row>
    <row r="27" spans="1:6" ht="24.75" customHeight="1">
      <c r="A27" s="42" t="s">
        <v>22</v>
      </c>
      <c r="B27" s="22" t="s">
        <v>217</v>
      </c>
      <c r="C27" s="42" t="s">
        <v>59</v>
      </c>
      <c r="D27" s="28">
        <v>431</v>
      </c>
      <c r="E27" s="6"/>
      <c r="F27" s="43">
        <f t="shared" si="0"/>
        <v>0</v>
      </c>
    </row>
    <row r="28" spans="1:6" ht="24.75" customHeight="1">
      <c r="A28" s="42" t="s">
        <v>80</v>
      </c>
      <c r="B28" s="22" t="s">
        <v>218</v>
      </c>
      <c r="C28" s="42" t="s">
        <v>59</v>
      </c>
      <c r="D28" s="28">
        <v>3319.4</v>
      </c>
      <c r="E28" s="6"/>
      <c r="F28" s="43">
        <f t="shared" si="0"/>
        <v>0</v>
      </c>
    </row>
    <row r="29" spans="1:6" ht="21" customHeight="1">
      <c r="A29" s="42" t="s">
        <v>219</v>
      </c>
      <c r="B29" s="22" t="s">
        <v>123</v>
      </c>
      <c r="C29" s="42" t="s">
        <v>21</v>
      </c>
      <c r="D29" s="28"/>
      <c r="E29" s="28"/>
      <c r="F29" s="43">
        <f t="shared" si="0"/>
      </c>
    </row>
    <row r="30" spans="1:6" ht="24.75" customHeight="1">
      <c r="A30" s="42" t="s">
        <v>22</v>
      </c>
      <c r="B30" s="22" t="s">
        <v>220</v>
      </c>
      <c r="C30" s="42" t="s">
        <v>124</v>
      </c>
      <c r="D30" s="28">
        <v>22566.44</v>
      </c>
      <c r="E30" s="6"/>
      <c r="F30" s="43">
        <f t="shared" si="0"/>
        <v>0</v>
      </c>
    </row>
    <row r="31" spans="1:6" ht="24.75" customHeight="1">
      <c r="A31" s="42" t="s">
        <v>25</v>
      </c>
      <c r="B31" s="22" t="s">
        <v>221</v>
      </c>
      <c r="C31" s="42" t="s">
        <v>124</v>
      </c>
      <c r="D31" s="28">
        <v>83284.69</v>
      </c>
      <c r="E31" s="6"/>
      <c r="F31" s="43">
        <f t="shared" si="0"/>
        <v>0</v>
      </c>
    </row>
    <row r="32" spans="1:6" ht="24.75" customHeight="1">
      <c r="A32" s="50" t="s">
        <v>222</v>
      </c>
      <c r="B32" s="22" t="s">
        <v>223</v>
      </c>
      <c r="C32" s="50" t="s">
        <v>21</v>
      </c>
      <c r="D32" s="28"/>
      <c r="E32" s="28"/>
      <c r="F32" s="43">
        <f t="shared" si="0"/>
      </c>
    </row>
    <row r="33" spans="1:6" ht="21" customHeight="1">
      <c r="A33" s="50" t="s">
        <v>25</v>
      </c>
      <c r="B33" s="22" t="s">
        <v>224</v>
      </c>
      <c r="C33" s="50" t="s">
        <v>59</v>
      </c>
      <c r="D33" s="28">
        <v>124.4</v>
      </c>
      <c r="E33" s="6"/>
      <c r="F33" s="43">
        <f t="shared" si="0"/>
        <v>0</v>
      </c>
    </row>
    <row r="34" spans="1:6" ht="21" customHeight="1">
      <c r="A34" s="50" t="s">
        <v>80</v>
      </c>
      <c r="B34" s="22" t="s">
        <v>225</v>
      </c>
      <c r="C34" s="50" t="s">
        <v>59</v>
      </c>
      <c r="D34" s="28">
        <v>187.6</v>
      </c>
      <c r="E34" s="6"/>
      <c r="F34" s="43">
        <f t="shared" si="0"/>
        <v>0</v>
      </c>
    </row>
    <row r="35" spans="1:6" ht="24.75" customHeight="1">
      <c r="A35" s="50">
        <v>313</v>
      </c>
      <c r="B35" s="22" t="s">
        <v>115</v>
      </c>
      <c r="C35" s="50" t="s">
        <v>21</v>
      </c>
      <c r="D35" s="28"/>
      <c r="E35" s="28"/>
      <c r="F35" s="43">
        <f t="shared" si="0"/>
      </c>
    </row>
    <row r="36" spans="1:6" ht="21" customHeight="1">
      <c r="A36" s="50" t="s">
        <v>116</v>
      </c>
      <c r="B36" s="22" t="s">
        <v>117</v>
      </c>
      <c r="C36" s="50" t="s">
        <v>59</v>
      </c>
      <c r="D36" s="28">
        <v>408.65</v>
      </c>
      <c r="E36" s="6"/>
      <c r="F36" s="43">
        <f t="shared" si="0"/>
        <v>0</v>
      </c>
    </row>
    <row r="37" spans="1:6" ht="21" customHeight="1">
      <c r="A37" s="50" t="s">
        <v>226</v>
      </c>
      <c r="B37" s="22" t="s">
        <v>227</v>
      </c>
      <c r="C37" s="50"/>
      <c r="D37" s="28"/>
      <c r="E37" s="28"/>
      <c r="F37" s="43">
        <f t="shared" si="0"/>
      </c>
    </row>
    <row r="38" spans="1:6" ht="21" customHeight="1">
      <c r="A38" s="50" t="s">
        <v>25</v>
      </c>
      <c r="B38" s="22" t="s">
        <v>228</v>
      </c>
      <c r="C38" s="50" t="s">
        <v>59</v>
      </c>
      <c r="D38" s="28">
        <v>38.73</v>
      </c>
      <c r="E38" s="6"/>
      <c r="F38" s="43">
        <f t="shared" si="0"/>
        <v>0</v>
      </c>
    </row>
    <row r="39" spans="1:6" ht="21" customHeight="1">
      <c r="A39" s="50">
        <v>314</v>
      </c>
      <c r="B39" s="22" t="s">
        <v>118</v>
      </c>
      <c r="C39" s="50" t="s">
        <v>21</v>
      </c>
      <c r="D39" s="28"/>
      <c r="E39" s="28"/>
      <c r="F39" s="43">
        <f t="shared" si="0"/>
      </c>
    </row>
    <row r="40" spans="1:6" ht="21" customHeight="1">
      <c r="A40" s="50" t="s">
        <v>229</v>
      </c>
      <c r="B40" s="22" t="s">
        <v>230</v>
      </c>
      <c r="C40" s="50"/>
      <c r="D40" s="28"/>
      <c r="E40" s="28"/>
      <c r="F40" s="43">
        <f t="shared" si="0"/>
      </c>
    </row>
    <row r="41" spans="1:6" ht="21" customHeight="1">
      <c r="A41" s="50" t="s">
        <v>22</v>
      </c>
      <c r="B41" s="22" t="s">
        <v>90</v>
      </c>
      <c r="C41" s="50" t="s">
        <v>78</v>
      </c>
      <c r="D41" s="28">
        <v>1523</v>
      </c>
      <c r="E41" s="6"/>
      <c r="F41" s="43">
        <f t="shared" si="0"/>
        <v>0</v>
      </c>
    </row>
    <row r="42" spans="1:6" ht="21" customHeight="1">
      <c r="A42" s="50" t="s">
        <v>119</v>
      </c>
      <c r="B42" s="22" t="s">
        <v>120</v>
      </c>
      <c r="C42" s="50" t="s">
        <v>21</v>
      </c>
      <c r="D42" s="28"/>
      <c r="E42" s="28"/>
      <c r="F42" s="43">
        <f t="shared" si="0"/>
      </c>
    </row>
    <row r="43" spans="1:6" ht="21" customHeight="1">
      <c r="A43" s="50" t="s">
        <v>22</v>
      </c>
      <c r="B43" s="22" t="s">
        <v>121</v>
      </c>
      <c r="C43" s="50" t="s">
        <v>78</v>
      </c>
      <c r="D43" s="28">
        <v>1523</v>
      </c>
      <c r="E43" s="6"/>
      <c r="F43" s="43">
        <f t="shared" si="0"/>
        <v>0</v>
      </c>
    </row>
    <row r="44" spans="1:6" ht="24.75" customHeight="1">
      <c r="A44" s="110" t="s">
        <v>150</v>
      </c>
      <c r="B44" s="110"/>
      <c r="C44" s="110"/>
      <c r="D44" s="110"/>
      <c r="E44" s="110"/>
      <c r="F44" s="41">
        <f>ROUND(SUM(F5:F43),0)</f>
        <v>0</v>
      </c>
    </row>
  </sheetData>
  <sheetProtection password="C649" sheet="1" formatColumns="0" formatRows="0"/>
  <mergeCells count="4">
    <mergeCell ref="A3:F3"/>
    <mergeCell ref="A44:E44"/>
    <mergeCell ref="A1:F1"/>
    <mergeCell ref="A2:F2"/>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5.xml><?xml version="1.0" encoding="utf-8"?>
<worksheet xmlns="http://schemas.openxmlformats.org/spreadsheetml/2006/main" xmlns:r="http://schemas.openxmlformats.org/officeDocument/2006/relationships">
  <sheetPr>
    <tabColor theme="6"/>
  </sheetPr>
  <dimension ref="A1:F14"/>
  <sheetViews>
    <sheetView showZeros="0" view="pageBreakPreview" zoomScale="85" zoomScaleSheetLayoutView="85" zoomScalePageLayoutView="0" workbookViewId="0" topLeftCell="A1">
      <selection activeCell="D7" sqref="D7:E7"/>
    </sheetView>
  </sheetViews>
  <sheetFormatPr defaultColWidth="8.00390625" defaultRowHeight="14.25"/>
  <cols>
    <col min="1" max="1" width="8.625" style="20" customWidth="1"/>
    <col min="2" max="2" width="21.625" style="47" customWidth="1"/>
    <col min="3" max="3" width="6.625" style="20" customWidth="1"/>
    <col min="4" max="4" width="11.125" style="20" customWidth="1"/>
    <col min="5" max="5" width="15.625" style="23" customWidth="1"/>
    <col min="6" max="6" width="16.625" style="21" customWidth="1"/>
    <col min="7" max="16384" width="8.00390625" style="20" customWidth="1"/>
  </cols>
  <sheetData>
    <row r="1" spans="1:6" ht="22.5" customHeight="1">
      <c r="A1" s="108" t="s">
        <v>5</v>
      </c>
      <c r="B1" s="108"/>
      <c r="C1" s="108"/>
      <c r="D1" s="108"/>
      <c r="E1" s="108"/>
      <c r="F1" s="108"/>
    </row>
    <row r="2" spans="1:6" ht="22.5" customHeight="1">
      <c r="A2" s="111" t="str">
        <f>'100章'!A2:F2</f>
        <v>国道569曼德拉至大通公路终点主线收费站施工招标MDSG-1标段</v>
      </c>
      <c r="B2" s="111"/>
      <c r="C2" s="111"/>
      <c r="D2" s="111"/>
      <c r="E2" s="111"/>
      <c r="F2" s="111"/>
    </row>
    <row r="3" spans="1:6" ht="30" customHeight="1">
      <c r="A3" s="101" t="s">
        <v>122</v>
      </c>
      <c r="B3" s="101"/>
      <c r="C3" s="101"/>
      <c r="D3" s="101"/>
      <c r="E3" s="101"/>
      <c r="F3" s="101"/>
    </row>
    <row r="4" spans="1:6" ht="24.75" customHeight="1">
      <c r="A4" s="80" t="s">
        <v>2430</v>
      </c>
      <c r="B4" s="80" t="s">
        <v>2431</v>
      </c>
      <c r="C4" s="80" t="s">
        <v>2441</v>
      </c>
      <c r="D4" s="80" t="s">
        <v>2440</v>
      </c>
      <c r="E4" s="49" t="s">
        <v>142</v>
      </c>
      <c r="F4" s="37" t="s">
        <v>7</v>
      </c>
    </row>
    <row r="5" spans="1:6" ht="21" customHeight="1">
      <c r="A5" s="43">
        <v>419</v>
      </c>
      <c r="B5" s="46" t="s">
        <v>231</v>
      </c>
      <c r="C5" s="43" t="s">
        <v>21</v>
      </c>
      <c r="D5" s="43"/>
      <c r="E5" s="38"/>
      <c r="F5" s="43">
        <f>IF(D5="","",ROUND(ROUND(E5,2)*D5,2))</f>
      </c>
    </row>
    <row r="6" spans="1:6" ht="21" customHeight="1">
      <c r="A6" s="43" t="s">
        <v>232</v>
      </c>
      <c r="B6" s="46" t="s">
        <v>233</v>
      </c>
      <c r="C6" s="43"/>
      <c r="D6" s="43"/>
      <c r="E6" s="38"/>
      <c r="F6" s="43">
        <f aca="true" t="shared" si="0" ref="F6:F13">IF(D6="","",ROUND(ROUND(E6,2)*D6,2))</f>
      </c>
    </row>
    <row r="7" spans="1:6" ht="21" customHeight="1">
      <c r="A7" s="43" t="s">
        <v>70</v>
      </c>
      <c r="B7" s="46" t="s">
        <v>234</v>
      </c>
      <c r="C7" s="43" t="s">
        <v>78</v>
      </c>
      <c r="D7" s="43">
        <v>60</v>
      </c>
      <c r="E7" s="6"/>
      <c r="F7" s="43">
        <f t="shared" si="0"/>
        <v>0</v>
      </c>
    </row>
    <row r="8" spans="1:6" ht="21" customHeight="1">
      <c r="A8" s="43">
        <v>420</v>
      </c>
      <c r="B8" s="46" t="s">
        <v>126</v>
      </c>
      <c r="C8" s="43" t="s">
        <v>21</v>
      </c>
      <c r="D8" s="43"/>
      <c r="E8" s="43"/>
      <c r="F8" s="43">
        <f t="shared" si="0"/>
      </c>
    </row>
    <row r="9" spans="1:6" ht="21" customHeight="1">
      <c r="A9" s="43" t="s">
        <v>235</v>
      </c>
      <c r="B9" s="46" t="s">
        <v>236</v>
      </c>
      <c r="C9" s="43"/>
      <c r="D9" s="43"/>
      <c r="E9" s="38"/>
      <c r="F9" s="43">
        <f t="shared" si="0"/>
      </c>
    </row>
    <row r="10" spans="1:6" ht="21" customHeight="1">
      <c r="A10" s="43" t="s">
        <v>237</v>
      </c>
      <c r="B10" s="46" t="s">
        <v>238</v>
      </c>
      <c r="C10" s="43" t="s">
        <v>78</v>
      </c>
      <c r="D10" s="43">
        <v>12.01</v>
      </c>
      <c r="E10" s="6"/>
      <c r="F10" s="43">
        <f t="shared" si="0"/>
        <v>0</v>
      </c>
    </row>
    <row r="11" spans="1:6" ht="21" customHeight="1">
      <c r="A11" s="43" t="s">
        <v>239</v>
      </c>
      <c r="B11" s="46" t="s">
        <v>240</v>
      </c>
      <c r="C11" s="43" t="s">
        <v>78</v>
      </c>
      <c r="D11" s="43">
        <v>5.36</v>
      </c>
      <c r="E11" s="6"/>
      <c r="F11" s="43">
        <f t="shared" si="0"/>
        <v>0</v>
      </c>
    </row>
    <row r="12" spans="1:6" ht="21" customHeight="1">
      <c r="A12" s="43" t="s">
        <v>241</v>
      </c>
      <c r="B12" s="46" t="s">
        <v>242</v>
      </c>
      <c r="C12" s="43"/>
      <c r="D12" s="43"/>
      <c r="E12" s="43"/>
      <c r="F12" s="43">
        <f t="shared" si="0"/>
      </c>
    </row>
    <row r="13" spans="1:6" ht="21" customHeight="1">
      <c r="A13" s="43" t="s">
        <v>243</v>
      </c>
      <c r="B13" s="46" t="s">
        <v>244</v>
      </c>
      <c r="C13" s="43" t="s">
        <v>78</v>
      </c>
      <c r="D13" s="43">
        <v>54.15</v>
      </c>
      <c r="E13" s="6"/>
      <c r="F13" s="43">
        <f t="shared" si="0"/>
        <v>0</v>
      </c>
    </row>
    <row r="14" spans="1:6" ht="24.75" customHeight="1">
      <c r="A14" s="110" t="s">
        <v>151</v>
      </c>
      <c r="B14" s="110"/>
      <c r="C14" s="110"/>
      <c r="D14" s="110"/>
      <c r="E14" s="110"/>
      <c r="F14" s="41">
        <f>ROUND(SUM(F5:F13),0)</f>
        <v>0</v>
      </c>
    </row>
  </sheetData>
  <sheetProtection password="C649" sheet="1" formatColumns="0" formatRows="0"/>
  <mergeCells count="4">
    <mergeCell ref="A3:F3"/>
    <mergeCell ref="A1:F1"/>
    <mergeCell ref="A2:F2"/>
    <mergeCell ref="A14:E14"/>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6.xml><?xml version="1.0" encoding="utf-8"?>
<worksheet xmlns="http://schemas.openxmlformats.org/spreadsheetml/2006/main" xmlns:r="http://schemas.openxmlformats.org/officeDocument/2006/relationships">
  <sheetPr>
    <tabColor theme="6"/>
  </sheetPr>
  <dimension ref="A1:F46"/>
  <sheetViews>
    <sheetView showZeros="0" view="pageBreakPreview" zoomScale="70" zoomScaleSheetLayoutView="70" zoomScalePageLayoutView="0" workbookViewId="0" topLeftCell="A1">
      <selection activeCell="D5" sqref="D5:E5"/>
    </sheetView>
  </sheetViews>
  <sheetFormatPr defaultColWidth="8.00390625" defaultRowHeight="14.25"/>
  <cols>
    <col min="1" max="1" width="8.625" style="20" customWidth="1"/>
    <col min="2" max="2" width="21.625" style="47" customWidth="1"/>
    <col min="3" max="3" width="6.625" style="20" customWidth="1"/>
    <col min="4" max="4" width="11.75390625" style="20" customWidth="1"/>
    <col min="5" max="5" width="15.625" style="23" customWidth="1"/>
    <col min="6" max="6" width="16.625" style="21" customWidth="1"/>
    <col min="7" max="16384" width="8.00390625" style="20" customWidth="1"/>
  </cols>
  <sheetData>
    <row r="1" spans="1:6" ht="22.5" customHeight="1">
      <c r="A1" s="108" t="s">
        <v>5</v>
      </c>
      <c r="B1" s="108"/>
      <c r="C1" s="108"/>
      <c r="D1" s="108"/>
      <c r="E1" s="108"/>
      <c r="F1" s="108"/>
    </row>
    <row r="2" spans="1:6" ht="22.5" customHeight="1">
      <c r="A2" s="111" t="str">
        <f>'100章'!A2:F2</f>
        <v>国道569曼德拉至大通公路终点主线收费站施工招标MDSG-1标段</v>
      </c>
      <c r="B2" s="111"/>
      <c r="C2" s="111"/>
      <c r="D2" s="111"/>
      <c r="E2" s="111"/>
      <c r="F2" s="111"/>
    </row>
    <row r="3" spans="1:6" ht="30" customHeight="1">
      <c r="A3" s="101" t="s">
        <v>245</v>
      </c>
      <c r="B3" s="101"/>
      <c r="C3" s="101"/>
      <c r="D3" s="101"/>
      <c r="E3" s="101"/>
      <c r="F3" s="101"/>
    </row>
    <row r="4" spans="1:6" ht="24.75" customHeight="1">
      <c r="A4" s="80" t="s">
        <v>2430</v>
      </c>
      <c r="B4" s="80" t="s">
        <v>2439</v>
      </c>
      <c r="C4" s="80" t="s">
        <v>2432</v>
      </c>
      <c r="D4" s="80" t="s">
        <v>2433</v>
      </c>
      <c r="E4" s="49" t="s">
        <v>142</v>
      </c>
      <c r="F4" s="37" t="s">
        <v>7</v>
      </c>
    </row>
    <row r="5" spans="1:6" ht="21" customHeight="1">
      <c r="A5" s="43">
        <v>602</v>
      </c>
      <c r="B5" s="46" t="s">
        <v>247</v>
      </c>
      <c r="C5" s="43" t="s">
        <v>21</v>
      </c>
      <c r="D5" s="43"/>
      <c r="E5" s="44"/>
      <c r="F5" s="43">
        <f>IF(D5="","",ROUND(ROUND(E5,2)*D5,2))</f>
      </c>
    </row>
    <row r="6" spans="1:6" ht="24.75" customHeight="1">
      <c r="A6" s="43" t="s">
        <v>248</v>
      </c>
      <c r="B6" s="46" t="s">
        <v>249</v>
      </c>
      <c r="C6" s="43" t="s">
        <v>21</v>
      </c>
      <c r="D6" s="43"/>
      <c r="E6" s="44"/>
      <c r="F6" s="43">
        <f aca="true" t="shared" si="0" ref="F6:F45">IF(D6="","",ROUND(ROUND(E6,2)*D6,2))</f>
      </c>
    </row>
    <row r="7" spans="1:6" ht="21" customHeight="1">
      <c r="A7" s="43" t="s">
        <v>25</v>
      </c>
      <c r="B7" s="46" t="s">
        <v>250</v>
      </c>
      <c r="C7" s="43" t="s">
        <v>59</v>
      </c>
      <c r="D7" s="43">
        <v>150</v>
      </c>
      <c r="E7" s="6"/>
      <c r="F7" s="43">
        <f t="shared" si="0"/>
        <v>0</v>
      </c>
    </row>
    <row r="8" spans="1:6" ht="21" customHeight="1">
      <c r="A8" s="43" t="s">
        <v>251</v>
      </c>
      <c r="B8" s="46" t="s">
        <v>252</v>
      </c>
      <c r="C8" s="43" t="s">
        <v>21</v>
      </c>
      <c r="D8" s="43"/>
      <c r="E8" s="44"/>
      <c r="F8" s="43">
        <f t="shared" si="0"/>
      </c>
    </row>
    <row r="9" spans="1:6" ht="21" customHeight="1">
      <c r="A9" s="43" t="s">
        <v>22</v>
      </c>
      <c r="B9" s="46" t="s">
        <v>253</v>
      </c>
      <c r="C9" s="43"/>
      <c r="D9" s="43"/>
      <c r="E9" s="44"/>
      <c r="F9" s="43">
        <f t="shared" si="0"/>
      </c>
    </row>
    <row r="10" spans="1:6" ht="21" customHeight="1">
      <c r="A10" s="43" t="s">
        <v>127</v>
      </c>
      <c r="B10" s="46" t="s">
        <v>254</v>
      </c>
      <c r="C10" s="43" t="s">
        <v>78</v>
      </c>
      <c r="D10" s="43">
        <v>1380</v>
      </c>
      <c r="E10" s="6"/>
      <c r="F10" s="43">
        <f t="shared" si="0"/>
        <v>0</v>
      </c>
    </row>
    <row r="11" spans="1:6" ht="21" customHeight="1">
      <c r="A11" s="43" t="s">
        <v>80</v>
      </c>
      <c r="B11" s="46" t="s">
        <v>255</v>
      </c>
      <c r="C11" s="43"/>
      <c r="D11" s="43"/>
      <c r="E11" s="44"/>
      <c r="F11" s="43">
        <f t="shared" si="0"/>
      </c>
    </row>
    <row r="12" spans="1:6" ht="21" customHeight="1">
      <c r="A12" s="43" t="s">
        <v>96</v>
      </c>
      <c r="B12" s="46" t="s">
        <v>257</v>
      </c>
      <c r="C12" s="43" t="s">
        <v>256</v>
      </c>
      <c r="D12" s="43">
        <v>1</v>
      </c>
      <c r="E12" s="6"/>
      <c r="F12" s="43">
        <f t="shared" si="0"/>
        <v>0</v>
      </c>
    </row>
    <row r="13" spans="1:6" ht="21" customHeight="1">
      <c r="A13" s="43" t="s">
        <v>183</v>
      </c>
      <c r="B13" s="46" t="s">
        <v>258</v>
      </c>
      <c r="C13" s="43" t="s">
        <v>256</v>
      </c>
      <c r="D13" s="43">
        <v>1</v>
      </c>
      <c r="E13" s="6"/>
      <c r="F13" s="43">
        <f t="shared" si="0"/>
        <v>0</v>
      </c>
    </row>
    <row r="14" spans="1:6" ht="21" customHeight="1">
      <c r="A14" s="43" t="s">
        <v>259</v>
      </c>
      <c r="B14" s="46" t="s">
        <v>260</v>
      </c>
      <c r="C14" s="43" t="s">
        <v>256</v>
      </c>
      <c r="D14" s="43">
        <v>2</v>
      </c>
      <c r="E14" s="6"/>
      <c r="F14" s="43">
        <f t="shared" si="0"/>
        <v>0</v>
      </c>
    </row>
    <row r="15" spans="1:6" ht="21" customHeight="1">
      <c r="A15" s="43" t="s">
        <v>261</v>
      </c>
      <c r="B15" s="46" t="s">
        <v>262</v>
      </c>
      <c r="C15" s="43" t="s">
        <v>21</v>
      </c>
      <c r="D15" s="43"/>
      <c r="E15" s="43"/>
      <c r="F15" s="43">
        <f t="shared" si="0"/>
      </c>
    </row>
    <row r="16" spans="1:6" ht="21" customHeight="1">
      <c r="A16" s="43" t="s">
        <v>22</v>
      </c>
      <c r="B16" s="46" t="s">
        <v>263</v>
      </c>
      <c r="C16" s="43" t="s">
        <v>78</v>
      </c>
      <c r="D16" s="43">
        <v>100</v>
      </c>
      <c r="E16" s="6"/>
      <c r="F16" s="43">
        <f t="shared" si="0"/>
        <v>0</v>
      </c>
    </row>
    <row r="17" spans="1:6" ht="21" customHeight="1">
      <c r="A17" s="43">
        <v>603</v>
      </c>
      <c r="B17" s="46" t="s">
        <v>264</v>
      </c>
      <c r="C17" s="43" t="s">
        <v>21</v>
      </c>
      <c r="D17" s="43"/>
      <c r="E17" s="43"/>
      <c r="F17" s="43">
        <f t="shared" si="0"/>
      </c>
    </row>
    <row r="18" spans="1:6" ht="21" customHeight="1">
      <c r="A18" s="43" t="s">
        <v>265</v>
      </c>
      <c r="B18" s="46" t="s">
        <v>266</v>
      </c>
      <c r="C18" s="43" t="s">
        <v>78</v>
      </c>
      <c r="D18" s="43">
        <v>1570</v>
      </c>
      <c r="E18" s="6"/>
      <c r="F18" s="43">
        <f t="shared" si="0"/>
        <v>0</v>
      </c>
    </row>
    <row r="19" spans="1:6" ht="21" customHeight="1">
      <c r="A19" s="43" t="s">
        <v>267</v>
      </c>
      <c r="B19" s="46" t="s">
        <v>268</v>
      </c>
      <c r="C19" s="43" t="s">
        <v>269</v>
      </c>
      <c r="D19" s="43">
        <v>240</v>
      </c>
      <c r="E19" s="6"/>
      <c r="F19" s="43">
        <f t="shared" si="0"/>
        <v>0</v>
      </c>
    </row>
    <row r="20" spans="1:6" ht="21" customHeight="1">
      <c r="A20" s="43">
        <v>604</v>
      </c>
      <c r="B20" s="46" t="s">
        <v>270</v>
      </c>
      <c r="C20" s="43" t="s">
        <v>21</v>
      </c>
      <c r="D20" s="43"/>
      <c r="E20" s="44"/>
      <c r="F20" s="43">
        <f t="shared" si="0"/>
      </c>
    </row>
    <row r="21" spans="1:6" ht="21" customHeight="1">
      <c r="A21" s="43" t="s">
        <v>271</v>
      </c>
      <c r="B21" s="46" t="s">
        <v>272</v>
      </c>
      <c r="C21" s="43"/>
      <c r="D21" s="43"/>
      <c r="E21" s="43"/>
      <c r="F21" s="43">
        <f t="shared" si="0"/>
      </c>
    </row>
    <row r="22" spans="1:6" ht="21" customHeight="1">
      <c r="A22" s="43" t="s">
        <v>22</v>
      </c>
      <c r="B22" s="46" t="s">
        <v>273</v>
      </c>
      <c r="C22" s="43" t="s">
        <v>256</v>
      </c>
      <c r="D22" s="43">
        <v>6</v>
      </c>
      <c r="E22" s="6"/>
      <c r="F22" s="43">
        <f t="shared" si="0"/>
        <v>0</v>
      </c>
    </row>
    <row r="23" spans="1:6" ht="21" customHeight="1">
      <c r="A23" s="43" t="s">
        <v>25</v>
      </c>
      <c r="B23" s="46" t="s">
        <v>274</v>
      </c>
      <c r="C23" s="43" t="s">
        <v>256</v>
      </c>
      <c r="D23" s="43">
        <v>2</v>
      </c>
      <c r="E23" s="6"/>
      <c r="F23" s="43">
        <f t="shared" si="0"/>
        <v>0</v>
      </c>
    </row>
    <row r="24" spans="1:6" ht="24.75" customHeight="1">
      <c r="A24" s="43" t="s">
        <v>80</v>
      </c>
      <c r="B24" s="46" t="s">
        <v>275</v>
      </c>
      <c r="C24" s="43" t="s">
        <v>256</v>
      </c>
      <c r="D24" s="43">
        <v>15</v>
      </c>
      <c r="E24" s="6"/>
      <c r="F24" s="43">
        <f t="shared" si="0"/>
        <v>0</v>
      </c>
    </row>
    <row r="25" spans="1:6" ht="21" customHeight="1">
      <c r="A25" s="43" t="s">
        <v>276</v>
      </c>
      <c r="B25" s="46" t="s">
        <v>277</v>
      </c>
      <c r="C25" s="43"/>
      <c r="D25" s="43"/>
      <c r="E25" s="44"/>
      <c r="F25" s="43">
        <f t="shared" si="0"/>
      </c>
    </row>
    <row r="26" spans="1:6" ht="21" customHeight="1">
      <c r="A26" s="43" t="s">
        <v>22</v>
      </c>
      <c r="B26" s="46" t="s">
        <v>278</v>
      </c>
      <c r="C26" s="43" t="s">
        <v>256</v>
      </c>
      <c r="D26" s="43">
        <v>8</v>
      </c>
      <c r="E26" s="6"/>
      <c r="F26" s="43">
        <f t="shared" si="0"/>
        <v>0</v>
      </c>
    </row>
    <row r="27" spans="1:6" ht="21" customHeight="1">
      <c r="A27" s="43" t="s">
        <v>25</v>
      </c>
      <c r="B27" s="46" t="s">
        <v>279</v>
      </c>
      <c r="C27" s="43" t="s">
        <v>256</v>
      </c>
      <c r="D27" s="43">
        <v>1</v>
      </c>
      <c r="E27" s="6"/>
      <c r="F27" s="43">
        <f t="shared" si="0"/>
        <v>0</v>
      </c>
    </row>
    <row r="28" spans="1:6" ht="21" customHeight="1">
      <c r="A28" s="43" t="s">
        <v>280</v>
      </c>
      <c r="B28" s="46" t="s">
        <v>281</v>
      </c>
      <c r="C28" s="43"/>
      <c r="D28" s="43"/>
      <c r="E28" s="43"/>
      <c r="F28" s="43">
        <f t="shared" si="0"/>
      </c>
    </row>
    <row r="29" spans="1:6" ht="21" customHeight="1">
      <c r="A29" s="43" t="s">
        <v>22</v>
      </c>
      <c r="B29" s="46" t="s">
        <v>282</v>
      </c>
      <c r="C29" s="43" t="s">
        <v>256</v>
      </c>
      <c r="D29" s="43">
        <v>3</v>
      </c>
      <c r="E29" s="6"/>
      <c r="F29" s="43">
        <f t="shared" si="0"/>
        <v>0</v>
      </c>
    </row>
    <row r="30" spans="1:6" ht="21" customHeight="1">
      <c r="A30" s="43" t="s">
        <v>283</v>
      </c>
      <c r="B30" s="46" t="s">
        <v>284</v>
      </c>
      <c r="C30" s="43"/>
      <c r="D30" s="43"/>
      <c r="E30" s="43"/>
      <c r="F30" s="43">
        <f t="shared" si="0"/>
      </c>
    </row>
    <row r="31" spans="1:6" ht="21" customHeight="1">
      <c r="A31" s="43" t="s">
        <v>22</v>
      </c>
      <c r="B31" s="46" t="s">
        <v>285</v>
      </c>
      <c r="C31" s="43" t="s">
        <v>256</v>
      </c>
      <c r="D31" s="43">
        <v>2</v>
      </c>
      <c r="E31" s="6"/>
      <c r="F31" s="43">
        <f t="shared" si="0"/>
        <v>0</v>
      </c>
    </row>
    <row r="32" spans="1:6" ht="21" customHeight="1">
      <c r="A32" s="43" t="s">
        <v>286</v>
      </c>
      <c r="B32" s="46" t="s">
        <v>287</v>
      </c>
      <c r="C32" s="43"/>
      <c r="D32" s="43"/>
      <c r="E32" s="43"/>
      <c r="F32" s="43">
        <f t="shared" si="0"/>
      </c>
    </row>
    <row r="33" spans="1:6" ht="24.75" customHeight="1">
      <c r="A33" s="43" t="s">
        <v>25</v>
      </c>
      <c r="B33" s="46" t="s">
        <v>288</v>
      </c>
      <c r="C33" s="43" t="s">
        <v>256</v>
      </c>
      <c r="D33" s="43">
        <v>4</v>
      </c>
      <c r="E33" s="6"/>
      <c r="F33" s="43">
        <f t="shared" si="0"/>
        <v>0</v>
      </c>
    </row>
    <row r="34" spans="1:6" ht="21" customHeight="1">
      <c r="A34" s="43" t="s">
        <v>289</v>
      </c>
      <c r="B34" s="46" t="s">
        <v>290</v>
      </c>
      <c r="C34" s="43"/>
      <c r="D34" s="43"/>
      <c r="E34" s="43"/>
      <c r="F34" s="43">
        <f t="shared" si="0"/>
      </c>
    </row>
    <row r="35" spans="1:6" ht="21" customHeight="1">
      <c r="A35" s="25" t="s">
        <v>22</v>
      </c>
      <c r="B35" s="5" t="s">
        <v>291</v>
      </c>
      <c r="C35" s="29" t="s">
        <v>256</v>
      </c>
      <c r="D35" s="25">
        <v>10</v>
      </c>
      <c r="E35" s="6"/>
      <c r="F35" s="43">
        <f t="shared" si="0"/>
        <v>0</v>
      </c>
    </row>
    <row r="36" spans="1:6" ht="21" customHeight="1">
      <c r="A36" s="50" t="s">
        <v>292</v>
      </c>
      <c r="B36" s="22" t="s">
        <v>293</v>
      </c>
      <c r="C36" s="45"/>
      <c r="D36" s="28"/>
      <c r="E36" s="28"/>
      <c r="F36" s="43">
        <f t="shared" si="0"/>
      </c>
    </row>
    <row r="37" spans="1:6" ht="21" customHeight="1">
      <c r="A37" s="50" t="s">
        <v>25</v>
      </c>
      <c r="B37" s="22" t="s">
        <v>294</v>
      </c>
      <c r="C37" s="45" t="s">
        <v>256</v>
      </c>
      <c r="D37" s="28">
        <v>20</v>
      </c>
      <c r="E37" s="6"/>
      <c r="F37" s="43">
        <f t="shared" si="0"/>
        <v>0</v>
      </c>
    </row>
    <row r="38" spans="1:6" ht="21" customHeight="1">
      <c r="A38" s="50" t="s">
        <v>295</v>
      </c>
      <c r="B38" s="22" t="s">
        <v>296</v>
      </c>
      <c r="C38" s="45" t="s">
        <v>256</v>
      </c>
      <c r="D38" s="28">
        <v>17</v>
      </c>
      <c r="E38" s="6"/>
      <c r="F38" s="43">
        <f t="shared" si="0"/>
        <v>0</v>
      </c>
    </row>
    <row r="39" spans="1:6" ht="21" customHeight="1">
      <c r="A39" s="50">
        <v>605</v>
      </c>
      <c r="B39" s="22" t="s">
        <v>297</v>
      </c>
      <c r="C39" s="45" t="s">
        <v>21</v>
      </c>
      <c r="D39" s="28"/>
      <c r="E39" s="28"/>
      <c r="F39" s="43">
        <f t="shared" si="0"/>
      </c>
    </row>
    <row r="40" spans="1:6" ht="21" customHeight="1">
      <c r="A40" s="50" t="s">
        <v>298</v>
      </c>
      <c r="B40" s="22" t="s">
        <v>299</v>
      </c>
      <c r="C40" s="45" t="s">
        <v>21</v>
      </c>
      <c r="D40" s="28"/>
      <c r="E40" s="28"/>
      <c r="F40" s="43">
        <f t="shared" si="0"/>
      </c>
    </row>
    <row r="41" spans="1:6" ht="21" customHeight="1">
      <c r="A41" s="50" t="s">
        <v>22</v>
      </c>
      <c r="B41" s="22" t="s">
        <v>300</v>
      </c>
      <c r="C41" s="45" t="s">
        <v>1</v>
      </c>
      <c r="D41" s="28">
        <v>1200</v>
      </c>
      <c r="E41" s="6"/>
      <c r="F41" s="43">
        <f t="shared" si="0"/>
        <v>0</v>
      </c>
    </row>
    <row r="42" spans="1:6" ht="21" customHeight="1">
      <c r="A42" s="50" t="s">
        <v>25</v>
      </c>
      <c r="B42" s="22" t="s">
        <v>301</v>
      </c>
      <c r="C42" s="45" t="s">
        <v>1</v>
      </c>
      <c r="D42" s="28">
        <v>780</v>
      </c>
      <c r="E42" s="6"/>
      <c r="F42" s="43">
        <f t="shared" si="0"/>
        <v>0</v>
      </c>
    </row>
    <row r="43" spans="1:6" ht="21" customHeight="1">
      <c r="A43" s="50" t="s">
        <v>80</v>
      </c>
      <c r="B43" s="22" t="s">
        <v>302</v>
      </c>
      <c r="C43" s="45" t="s">
        <v>1</v>
      </c>
      <c r="D43" s="28">
        <v>1000</v>
      </c>
      <c r="E43" s="6"/>
      <c r="F43" s="43">
        <f t="shared" si="0"/>
        <v>0</v>
      </c>
    </row>
    <row r="44" spans="1:6" ht="21" customHeight="1">
      <c r="A44" s="50" t="s">
        <v>303</v>
      </c>
      <c r="B44" s="22" t="s">
        <v>304</v>
      </c>
      <c r="C44" s="45" t="s">
        <v>21</v>
      </c>
      <c r="D44" s="28"/>
      <c r="E44" s="28"/>
      <c r="F44" s="43">
        <f t="shared" si="0"/>
      </c>
    </row>
    <row r="45" spans="1:6" ht="21" customHeight="1">
      <c r="A45" s="50" t="s">
        <v>25</v>
      </c>
      <c r="B45" s="22" t="s">
        <v>305</v>
      </c>
      <c r="C45" s="45" t="s">
        <v>256</v>
      </c>
      <c r="D45" s="28">
        <v>58</v>
      </c>
      <c r="E45" s="6"/>
      <c r="F45" s="43">
        <f t="shared" si="0"/>
        <v>0</v>
      </c>
    </row>
    <row r="46" spans="1:6" ht="24.75" customHeight="1">
      <c r="A46" s="110" t="s">
        <v>246</v>
      </c>
      <c r="B46" s="110"/>
      <c r="C46" s="110"/>
      <c r="D46" s="110"/>
      <c r="E46" s="110"/>
      <c r="F46" s="41">
        <f>ROUND(SUM(F5:F45),0)</f>
        <v>0</v>
      </c>
    </row>
  </sheetData>
  <sheetProtection password="C649" sheet="1" formatColumns="0" formatRows="0"/>
  <mergeCells count="4">
    <mergeCell ref="A1:F1"/>
    <mergeCell ref="A2:F2"/>
    <mergeCell ref="A3:F3"/>
    <mergeCell ref="A46:E46"/>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7.xml><?xml version="1.0" encoding="utf-8"?>
<worksheet xmlns="http://schemas.openxmlformats.org/spreadsheetml/2006/main" xmlns:r="http://schemas.openxmlformats.org/officeDocument/2006/relationships">
  <sheetPr>
    <tabColor theme="6"/>
  </sheetPr>
  <dimension ref="A1:F11"/>
  <sheetViews>
    <sheetView showZeros="0" view="pageBreakPreview" zoomScale="115" zoomScaleSheetLayoutView="115" zoomScalePageLayoutView="0" workbookViewId="0" topLeftCell="A1">
      <selection activeCell="D5" sqref="D5:E5"/>
    </sheetView>
  </sheetViews>
  <sheetFormatPr defaultColWidth="8.00390625" defaultRowHeight="14.25"/>
  <cols>
    <col min="1" max="1" width="8.625" style="20" customWidth="1"/>
    <col min="2" max="2" width="21.625" style="47" customWidth="1"/>
    <col min="3" max="3" width="6.625" style="20" customWidth="1"/>
    <col min="4" max="4" width="9.625" style="20" customWidth="1"/>
    <col min="5" max="5" width="15.625" style="23" customWidth="1"/>
    <col min="6" max="6" width="16.625" style="21" customWidth="1"/>
    <col min="7" max="16384" width="8.00390625" style="20" customWidth="1"/>
  </cols>
  <sheetData>
    <row r="1" spans="1:6" ht="22.5" customHeight="1">
      <c r="A1" s="108" t="s">
        <v>5</v>
      </c>
      <c r="B1" s="108"/>
      <c r="C1" s="108"/>
      <c r="D1" s="108"/>
      <c r="E1" s="108"/>
      <c r="F1" s="108"/>
    </row>
    <row r="2" spans="1:6" ht="22.5" customHeight="1">
      <c r="A2" s="111" t="str">
        <f>'100章'!A2:F2</f>
        <v>国道569曼德拉至大通公路终点主线收费站施工招标MDSG-1标段</v>
      </c>
      <c r="B2" s="111"/>
      <c r="C2" s="111"/>
      <c r="D2" s="111"/>
      <c r="E2" s="111"/>
      <c r="F2" s="111"/>
    </row>
    <row r="3" spans="1:6" ht="30" customHeight="1">
      <c r="A3" s="101" t="s">
        <v>141</v>
      </c>
      <c r="B3" s="101"/>
      <c r="C3" s="101"/>
      <c r="D3" s="101"/>
      <c r="E3" s="101"/>
      <c r="F3" s="101"/>
    </row>
    <row r="4" spans="1:6" ht="21" customHeight="1">
      <c r="A4" s="80" t="s">
        <v>2443</v>
      </c>
      <c r="B4" s="80" t="s">
        <v>2442</v>
      </c>
      <c r="C4" s="80" t="s">
        <v>2444</v>
      </c>
      <c r="D4" s="80" t="s">
        <v>2445</v>
      </c>
      <c r="E4" s="49" t="s">
        <v>142</v>
      </c>
      <c r="F4" s="37" t="s">
        <v>7</v>
      </c>
    </row>
    <row r="5" spans="1:6" ht="21" customHeight="1">
      <c r="A5" s="43">
        <v>702</v>
      </c>
      <c r="B5" s="46" t="s">
        <v>128</v>
      </c>
      <c r="C5" s="43" t="s">
        <v>21</v>
      </c>
      <c r="D5" s="43"/>
      <c r="E5" s="44"/>
      <c r="F5" s="43">
        <f aca="true" t="shared" si="0" ref="F5:F10">IF(D5="","",ROUND(ROUND(E5,2)*D5,2))</f>
      </c>
    </row>
    <row r="6" spans="1:6" ht="21" customHeight="1">
      <c r="A6" s="43" t="s">
        <v>306</v>
      </c>
      <c r="B6" s="46" t="s">
        <v>307</v>
      </c>
      <c r="C6" s="43" t="s">
        <v>59</v>
      </c>
      <c r="D6" s="43">
        <v>3535.1</v>
      </c>
      <c r="E6" s="6"/>
      <c r="F6" s="43">
        <f t="shared" si="0"/>
        <v>0</v>
      </c>
    </row>
    <row r="7" spans="1:6" ht="21" customHeight="1">
      <c r="A7" s="43">
        <v>703</v>
      </c>
      <c r="B7" s="46" t="s">
        <v>129</v>
      </c>
      <c r="C7" s="43" t="s">
        <v>21</v>
      </c>
      <c r="D7" s="43"/>
      <c r="E7" s="44"/>
      <c r="F7" s="43">
        <f t="shared" si="0"/>
      </c>
    </row>
    <row r="8" spans="1:6" ht="21" customHeight="1">
      <c r="A8" s="43" t="s">
        <v>130</v>
      </c>
      <c r="B8" s="46" t="s">
        <v>308</v>
      </c>
      <c r="C8" s="43" t="s">
        <v>1</v>
      </c>
      <c r="D8" s="43">
        <v>759.9</v>
      </c>
      <c r="E8" s="6"/>
      <c r="F8" s="43">
        <f t="shared" si="0"/>
        <v>0</v>
      </c>
    </row>
    <row r="9" spans="1:6" ht="21" customHeight="1">
      <c r="A9" s="43" t="s">
        <v>131</v>
      </c>
      <c r="B9" s="46" t="s">
        <v>132</v>
      </c>
      <c r="C9" s="43" t="s">
        <v>21</v>
      </c>
      <c r="D9" s="43"/>
      <c r="E9" s="43"/>
      <c r="F9" s="43">
        <f t="shared" si="0"/>
      </c>
    </row>
    <row r="10" spans="1:6" ht="21" customHeight="1">
      <c r="A10" s="43" t="s">
        <v>25</v>
      </c>
      <c r="B10" s="46" t="s">
        <v>309</v>
      </c>
      <c r="C10" s="43" t="s">
        <v>1</v>
      </c>
      <c r="D10" s="43">
        <v>13101.7</v>
      </c>
      <c r="E10" s="6"/>
      <c r="F10" s="43">
        <f t="shared" si="0"/>
        <v>0</v>
      </c>
    </row>
    <row r="11" spans="1:6" ht="24.75" customHeight="1">
      <c r="A11" s="110" t="s">
        <v>148</v>
      </c>
      <c r="B11" s="110"/>
      <c r="C11" s="110"/>
      <c r="D11" s="110"/>
      <c r="E11" s="110"/>
      <c r="F11" s="41">
        <f>ROUND(SUM(F5:F10),0)</f>
        <v>0</v>
      </c>
    </row>
  </sheetData>
  <sheetProtection password="C649" sheet="1" formatColumns="0" formatRows="0"/>
  <mergeCells count="4">
    <mergeCell ref="A1:F1"/>
    <mergeCell ref="A2:F2"/>
    <mergeCell ref="A3:F3"/>
    <mergeCell ref="A11:E11"/>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8.xml><?xml version="1.0" encoding="utf-8"?>
<worksheet xmlns="http://schemas.openxmlformats.org/spreadsheetml/2006/main" xmlns:r="http://schemas.openxmlformats.org/officeDocument/2006/relationships">
  <sheetPr>
    <tabColor theme="6"/>
  </sheetPr>
  <dimension ref="A1:F72"/>
  <sheetViews>
    <sheetView showZeros="0" view="pageBreakPreview" zoomScale="85" zoomScaleSheetLayoutView="85" zoomScalePageLayoutView="0" workbookViewId="0" topLeftCell="A1">
      <selection activeCell="D5" sqref="D5:E5"/>
    </sheetView>
  </sheetViews>
  <sheetFormatPr defaultColWidth="8.00390625" defaultRowHeight="14.25"/>
  <cols>
    <col min="1" max="1" width="7.625" style="20" customWidth="1"/>
    <col min="2" max="2" width="22.25390625" style="27" customWidth="1"/>
    <col min="3" max="3" width="5.75390625" style="21" customWidth="1"/>
    <col min="4" max="4" width="12.00390625" style="21" customWidth="1"/>
    <col min="5" max="5" width="16.00390625" style="23" customWidth="1"/>
    <col min="6" max="6" width="15.375" style="34" customWidth="1"/>
    <col min="7" max="16384" width="8.00390625" style="20" customWidth="1"/>
  </cols>
  <sheetData>
    <row r="1" spans="1:6" ht="22.5" customHeight="1">
      <c r="A1" s="108" t="s">
        <v>5</v>
      </c>
      <c r="B1" s="108"/>
      <c r="C1" s="108"/>
      <c r="D1" s="108"/>
      <c r="E1" s="108"/>
      <c r="F1" s="108"/>
    </row>
    <row r="2" spans="1:6" ht="22.5" customHeight="1">
      <c r="A2" s="107" t="str">
        <f>'100章'!A2:F2</f>
        <v>国道569曼德拉至大通公路终点主线收费站施工招标MDSG-1标段</v>
      </c>
      <c r="B2" s="107"/>
      <c r="C2" s="107"/>
      <c r="D2" s="107"/>
      <c r="E2" s="107"/>
      <c r="F2" s="107"/>
    </row>
    <row r="3" spans="1:6" ht="38.25" customHeight="1">
      <c r="A3" s="101" t="s">
        <v>310</v>
      </c>
      <c r="B3" s="101"/>
      <c r="C3" s="101"/>
      <c r="D3" s="101"/>
      <c r="E3" s="101"/>
      <c r="F3" s="101"/>
    </row>
    <row r="4" spans="1:6" ht="24.75" customHeight="1">
      <c r="A4" s="79" t="s">
        <v>2447</v>
      </c>
      <c r="B4" s="79" t="s">
        <v>2439</v>
      </c>
      <c r="C4" s="79" t="s">
        <v>2432</v>
      </c>
      <c r="D4" s="79" t="s">
        <v>2448</v>
      </c>
      <c r="E4" s="79" t="s">
        <v>2446</v>
      </c>
      <c r="F4" s="100" t="s">
        <v>2518</v>
      </c>
    </row>
    <row r="5" spans="1:6" ht="24.75" customHeight="1">
      <c r="A5" s="61">
        <v>901</v>
      </c>
      <c r="B5" s="22" t="s">
        <v>312</v>
      </c>
      <c r="C5" s="61" t="s">
        <v>21</v>
      </c>
      <c r="D5" s="61" t="s">
        <v>21</v>
      </c>
      <c r="E5" s="61"/>
      <c r="F5" s="33">
        <f aca="true" t="shared" si="0" ref="F5:F68">IF(D5="","",ROUND(ROUND(E5,2)*D5,2))</f>
      </c>
    </row>
    <row r="6" spans="1:6" ht="24.75" customHeight="1">
      <c r="A6" s="61" t="s">
        <v>313</v>
      </c>
      <c r="B6" s="30" t="s">
        <v>314</v>
      </c>
      <c r="C6" s="61" t="s">
        <v>125</v>
      </c>
      <c r="D6" s="61">
        <v>1</v>
      </c>
      <c r="E6" s="6"/>
      <c r="F6" s="33">
        <f t="shared" si="0"/>
        <v>0</v>
      </c>
    </row>
    <row r="7" spans="1:6" ht="24.75" customHeight="1">
      <c r="A7" s="61" t="s">
        <v>315</v>
      </c>
      <c r="B7" s="30" t="s">
        <v>316</v>
      </c>
      <c r="C7" s="61" t="s">
        <v>125</v>
      </c>
      <c r="D7" s="61">
        <v>1</v>
      </c>
      <c r="E7" s="6"/>
      <c r="F7" s="33">
        <f t="shared" si="0"/>
        <v>0</v>
      </c>
    </row>
    <row r="8" spans="1:6" ht="24.75" customHeight="1">
      <c r="A8" s="61" t="s">
        <v>317</v>
      </c>
      <c r="B8" s="30" t="s">
        <v>318</v>
      </c>
      <c r="C8" s="61" t="s">
        <v>125</v>
      </c>
      <c r="D8" s="61">
        <v>1</v>
      </c>
      <c r="E8" s="6"/>
      <c r="F8" s="33">
        <f t="shared" si="0"/>
        <v>0</v>
      </c>
    </row>
    <row r="9" spans="1:6" ht="24.75" customHeight="1">
      <c r="A9" s="61" t="s">
        <v>319</v>
      </c>
      <c r="B9" s="30" t="s">
        <v>320</v>
      </c>
      <c r="C9" s="61" t="s">
        <v>256</v>
      </c>
      <c r="D9" s="28">
        <v>1</v>
      </c>
      <c r="E9" s="6"/>
      <c r="F9" s="33">
        <f t="shared" si="0"/>
        <v>0</v>
      </c>
    </row>
    <row r="10" spans="1:6" ht="24.75" customHeight="1">
      <c r="A10" s="61" t="s">
        <v>321</v>
      </c>
      <c r="B10" s="30" t="s">
        <v>322</v>
      </c>
      <c r="C10" s="61" t="s">
        <v>34</v>
      </c>
      <c r="D10" s="28">
        <v>2</v>
      </c>
      <c r="E10" s="6"/>
      <c r="F10" s="33">
        <f t="shared" si="0"/>
        <v>0</v>
      </c>
    </row>
    <row r="11" spans="1:6" ht="24.75" customHeight="1">
      <c r="A11" s="61" t="s">
        <v>323</v>
      </c>
      <c r="B11" s="30" t="s">
        <v>324</v>
      </c>
      <c r="C11" s="61" t="s">
        <v>325</v>
      </c>
      <c r="D11" s="28">
        <v>1</v>
      </c>
      <c r="E11" s="6"/>
      <c r="F11" s="33">
        <f t="shared" si="0"/>
        <v>0</v>
      </c>
    </row>
    <row r="12" spans="1:6" ht="24.75" customHeight="1">
      <c r="A12" s="61" t="s">
        <v>326</v>
      </c>
      <c r="B12" s="30" t="s">
        <v>327</v>
      </c>
      <c r="C12" s="61" t="s">
        <v>325</v>
      </c>
      <c r="D12" s="28">
        <v>1</v>
      </c>
      <c r="E12" s="6"/>
      <c r="F12" s="33">
        <f t="shared" si="0"/>
        <v>0</v>
      </c>
    </row>
    <row r="13" spans="1:6" ht="24.75" customHeight="1">
      <c r="A13" s="61" t="s">
        <v>328</v>
      </c>
      <c r="B13" s="30" t="s">
        <v>329</v>
      </c>
      <c r="C13" s="61" t="s">
        <v>21</v>
      </c>
      <c r="D13" s="28"/>
      <c r="E13" s="28"/>
      <c r="F13" s="33">
        <f t="shared" si="0"/>
      </c>
    </row>
    <row r="14" spans="1:6" ht="24.75" customHeight="1">
      <c r="A14" s="61" t="s">
        <v>313</v>
      </c>
      <c r="B14" s="30" t="s">
        <v>330</v>
      </c>
      <c r="C14" s="61" t="s">
        <v>125</v>
      </c>
      <c r="D14" s="28">
        <v>1</v>
      </c>
      <c r="E14" s="6"/>
      <c r="F14" s="33">
        <f t="shared" si="0"/>
        <v>0</v>
      </c>
    </row>
    <row r="15" spans="1:6" ht="24.75" customHeight="1">
      <c r="A15" s="61" t="s">
        <v>315</v>
      </c>
      <c r="B15" s="30" t="s">
        <v>331</v>
      </c>
      <c r="C15" s="61" t="s">
        <v>332</v>
      </c>
      <c r="D15" s="28">
        <v>1</v>
      </c>
      <c r="E15" s="6"/>
      <c r="F15" s="33">
        <f t="shared" si="0"/>
        <v>0</v>
      </c>
    </row>
    <row r="16" spans="1:6" ht="24.75" customHeight="1">
      <c r="A16" s="61" t="s">
        <v>317</v>
      </c>
      <c r="B16" s="30" t="s">
        <v>333</v>
      </c>
      <c r="C16" s="61" t="s">
        <v>332</v>
      </c>
      <c r="D16" s="28">
        <v>30</v>
      </c>
      <c r="E16" s="6"/>
      <c r="F16" s="33">
        <f t="shared" si="0"/>
        <v>0</v>
      </c>
    </row>
    <row r="17" spans="1:6" ht="24.75" customHeight="1">
      <c r="A17" s="61" t="s">
        <v>319</v>
      </c>
      <c r="B17" s="30" t="s">
        <v>334</v>
      </c>
      <c r="C17" s="61" t="s">
        <v>335</v>
      </c>
      <c r="D17" s="28">
        <v>1</v>
      </c>
      <c r="E17" s="6"/>
      <c r="F17" s="33">
        <f t="shared" si="0"/>
        <v>0</v>
      </c>
    </row>
    <row r="18" spans="1:6" ht="24.75" customHeight="1">
      <c r="A18" s="61" t="s">
        <v>321</v>
      </c>
      <c r="B18" s="30" t="s">
        <v>336</v>
      </c>
      <c r="C18" s="61" t="s">
        <v>125</v>
      </c>
      <c r="D18" s="28">
        <v>1</v>
      </c>
      <c r="E18" s="6"/>
      <c r="F18" s="33">
        <f t="shared" si="0"/>
        <v>0</v>
      </c>
    </row>
    <row r="19" spans="1:6" ht="24.75" customHeight="1">
      <c r="A19" s="61" t="s">
        <v>323</v>
      </c>
      <c r="B19" s="30" t="s">
        <v>337</v>
      </c>
      <c r="C19" s="61" t="s">
        <v>325</v>
      </c>
      <c r="D19" s="28">
        <v>1</v>
      </c>
      <c r="E19" s="6"/>
      <c r="F19" s="33">
        <f t="shared" si="0"/>
        <v>0</v>
      </c>
    </row>
    <row r="20" spans="1:6" ht="24.75" customHeight="1">
      <c r="A20" s="61" t="s">
        <v>326</v>
      </c>
      <c r="B20" s="30" t="s">
        <v>338</v>
      </c>
      <c r="C20" s="61" t="s">
        <v>325</v>
      </c>
      <c r="D20" s="28">
        <v>1</v>
      </c>
      <c r="E20" s="6"/>
      <c r="F20" s="33">
        <f t="shared" si="0"/>
        <v>0</v>
      </c>
    </row>
    <row r="21" spans="1:6" ht="24.75" customHeight="1">
      <c r="A21" s="61" t="s">
        <v>339</v>
      </c>
      <c r="B21" s="30" t="s">
        <v>340</v>
      </c>
      <c r="C21" s="61" t="s">
        <v>21</v>
      </c>
      <c r="D21" s="28"/>
      <c r="E21" s="28"/>
      <c r="F21" s="33">
        <f t="shared" si="0"/>
      </c>
    </row>
    <row r="22" spans="1:6" ht="24.75" customHeight="1">
      <c r="A22" s="61" t="s">
        <v>313</v>
      </c>
      <c r="B22" s="30" t="s">
        <v>341</v>
      </c>
      <c r="C22" s="61" t="s">
        <v>342</v>
      </c>
      <c r="D22" s="28">
        <v>1.2</v>
      </c>
      <c r="E22" s="6"/>
      <c r="F22" s="33">
        <f t="shared" si="0"/>
        <v>0</v>
      </c>
    </row>
    <row r="23" spans="1:6" ht="24.75" customHeight="1">
      <c r="A23" s="61" t="s">
        <v>315</v>
      </c>
      <c r="B23" s="30" t="s">
        <v>343</v>
      </c>
      <c r="C23" s="61" t="s">
        <v>342</v>
      </c>
      <c r="D23" s="28">
        <v>1.2</v>
      </c>
      <c r="E23" s="6"/>
      <c r="F23" s="33">
        <f t="shared" si="0"/>
        <v>0</v>
      </c>
    </row>
    <row r="24" spans="1:6" ht="24.75" customHeight="1">
      <c r="A24" s="61" t="s">
        <v>317</v>
      </c>
      <c r="B24" s="30" t="s">
        <v>344</v>
      </c>
      <c r="C24" s="61" t="s">
        <v>269</v>
      </c>
      <c r="D24" s="28">
        <v>20</v>
      </c>
      <c r="E24" s="6"/>
      <c r="F24" s="33">
        <f t="shared" si="0"/>
        <v>0</v>
      </c>
    </row>
    <row r="25" spans="1:6" ht="24.75" customHeight="1">
      <c r="A25" s="61" t="s">
        <v>319</v>
      </c>
      <c r="B25" s="30" t="s">
        <v>345</v>
      </c>
      <c r="C25" s="61" t="s">
        <v>346</v>
      </c>
      <c r="D25" s="28">
        <v>25</v>
      </c>
      <c r="E25" s="6"/>
      <c r="F25" s="33">
        <f t="shared" si="0"/>
        <v>0</v>
      </c>
    </row>
    <row r="26" spans="1:6" ht="24.75" customHeight="1">
      <c r="A26" s="61" t="s">
        <v>321</v>
      </c>
      <c r="B26" s="30" t="s">
        <v>347</v>
      </c>
      <c r="C26" s="61" t="s">
        <v>125</v>
      </c>
      <c r="D26" s="28">
        <v>2</v>
      </c>
      <c r="E26" s="6"/>
      <c r="F26" s="33">
        <f t="shared" si="0"/>
        <v>0</v>
      </c>
    </row>
    <row r="27" spans="1:6" ht="24.75" customHeight="1">
      <c r="A27" s="61" t="s">
        <v>323</v>
      </c>
      <c r="B27" s="30" t="s">
        <v>348</v>
      </c>
      <c r="C27" s="61" t="s">
        <v>125</v>
      </c>
      <c r="D27" s="28">
        <v>20</v>
      </c>
      <c r="E27" s="6"/>
      <c r="F27" s="33">
        <f t="shared" si="0"/>
        <v>0</v>
      </c>
    </row>
    <row r="28" spans="1:6" ht="24.75" customHeight="1">
      <c r="A28" s="61" t="s">
        <v>326</v>
      </c>
      <c r="B28" s="30" t="s">
        <v>349</v>
      </c>
      <c r="C28" s="61" t="s">
        <v>325</v>
      </c>
      <c r="D28" s="28">
        <v>1</v>
      </c>
      <c r="E28" s="6"/>
      <c r="F28" s="33">
        <f t="shared" si="0"/>
        <v>0</v>
      </c>
    </row>
    <row r="29" spans="1:6" ht="24.75" customHeight="1">
      <c r="A29" s="61" t="s">
        <v>350</v>
      </c>
      <c r="B29" s="30" t="s">
        <v>351</v>
      </c>
      <c r="C29" s="61" t="s">
        <v>21</v>
      </c>
      <c r="D29" s="28"/>
      <c r="E29" s="28"/>
      <c r="F29" s="33">
        <f t="shared" si="0"/>
      </c>
    </row>
    <row r="30" spans="1:6" ht="24.75" customHeight="1">
      <c r="A30" s="61" t="s">
        <v>313</v>
      </c>
      <c r="B30" s="30" t="s">
        <v>352</v>
      </c>
      <c r="C30" s="61" t="s">
        <v>78</v>
      </c>
      <c r="D30" s="28">
        <v>30</v>
      </c>
      <c r="E30" s="6"/>
      <c r="F30" s="33">
        <f t="shared" si="0"/>
        <v>0</v>
      </c>
    </row>
    <row r="31" spans="1:6" ht="24.75" customHeight="1">
      <c r="A31" s="61" t="s">
        <v>315</v>
      </c>
      <c r="B31" s="30" t="s">
        <v>353</v>
      </c>
      <c r="C31" s="61" t="s">
        <v>78</v>
      </c>
      <c r="D31" s="28">
        <v>50</v>
      </c>
      <c r="E31" s="6"/>
      <c r="F31" s="33">
        <f t="shared" si="0"/>
        <v>0</v>
      </c>
    </row>
    <row r="32" spans="1:6" ht="24.75" customHeight="1">
      <c r="A32" s="61" t="s">
        <v>317</v>
      </c>
      <c r="B32" s="30" t="s">
        <v>354</v>
      </c>
      <c r="C32" s="61" t="s">
        <v>78</v>
      </c>
      <c r="D32" s="28">
        <v>40</v>
      </c>
      <c r="E32" s="6"/>
      <c r="F32" s="33">
        <f t="shared" si="0"/>
        <v>0</v>
      </c>
    </row>
    <row r="33" spans="1:6" ht="24.75" customHeight="1">
      <c r="A33" s="61" t="s">
        <v>319</v>
      </c>
      <c r="B33" s="30" t="s">
        <v>355</v>
      </c>
      <c r="C33" s="61" t="s">
        <v>78</v>
      </c>
      <c r="D33" s="28">
        <v>500</v>
      </c>
      <c r="E33" s="6"/>
      <c r="F33" s="33">
        <f t="shared" si="0"/>
        <v>0</v>
      </c>
    </row>
    <row r="34" spans="1:6" ht="24.75" customHeight="1">
      <c r="A34" s="61" t="s">
        <v>356</v>
      </c>
      <c r="B34" s="30" t="s">
        <v>357</v>
      </c>
      <c r="C34" s="61" t="s">
        <v>21</v>
      </c>
      <c r="D34" s="28"/>
      <c r="E34" s="28"/>
      <c r="F34" s="33">
        <f t="shared" si="0"/>
      </c>
    </row>
    <row r="35" spans="1:6" ht="24.75" customHeight="1">
      <c r="A35" s="61" t="s">
        <v>313</v>
      </c>
      <c r="B35" s="30" t="s">
        <v>358</v>
      </c>
      <c r="C35" s="61" t="s">
        <v>125</v>
      </c>
      <c r="D35" s="28">
        <v>1</v>
      </c>
      <c r="E35" s="6"/>
      <c r="F35" s="33">
        <f t="shared" si="0"/>
        <v>0</v>
      </c>
    </row>
    <row r="36" spans="1:6" ht="24.75" customHeight="1">
      <c r="A36" s="61" t="s">
        <v>315</v>
      </c>
      <c r="B36" s="30" t="s">
        <v>359</v>
      </c>
      <c r="C36" s="61" t="s">
        <v>125</v>
      </c>
      <c r="D36" s="28">
        <v>1</v>
      </c>
      <c r="E36" s="6"/>
      <c r="F36" s="33">
        <f t="shared" si="0"/>
        <v>0</v>
      </c>
    </row>
    <row r="37" spans="1:6" ht="24.75" customHeight="1">
      <c r="A37" s="61" t="s">
        <v>317</v>
      </c>
      <c r="B37" s="30" t="s">
        <v>360</v>
      </c>
      <c r="C37" s="61" t="s">
        <v>78</v>
      </c>
      <c r="D37" s="28">
        <v>200</v>
      </c>
      <c r="E37" s="6"/>
      <c r="F37" s="33">
        <f t="shared" si="0"/>
        <v>0</v>
      </c>
    </row>
    <row r="38" spans="1:6" ht="24.75" customHeight="1">
      <c r="A38" s="61" t="s">
        <v>319</v>
      </c>
      <c r="B38" s="30" t="s">
        <v>361</v>
      </c>
      <c r="C38" s="61" t="s">
        <v>125</v>
      </c>
      <c r="D38" s="28">
        <v>1</v>
      </c>
      <c r="E38" s="6"/>
      <c r="F38" s="33">
        <f t="shared" si="0"/>
        <v>0</v>
      </c>
    </row>
    <row r="39" spans="1:6" ht="24.75" customHeight="1">
      <c r="A39" s="61" t="s">
        <v>321</v>
      </c>
      <c r="B39" s="30" t="s">
        <v>338</v>
      </c>
      <c r="C39" s="61" t="s">
        <v>325</v>
      </c>
      <c r="D39" s="28">
        <v>1</v>
      </c>
      <c r="E39" s="6"/>
      <c r="F39" s="33">
        <f t="shared" si="0"/>
        <v>0</v>
      </c>
    </row>
    <row r="40" spans="1:6" ht="24.75" customHeight="1">
      <c r="A40" s="61" t="s">
        <v>362</v>
      </c>
      <c r="B40" s="30" t="s">
        <v>363</v>
      </c>
      <c r="C40" s="61" t="s">
        <v>21</v>
      </c>
      <c r="D40" s="28"/>
      <c r="E40" s="28"/>
      <c r="F40" s="33">
        <f t="shared" si="0"/>
      </c>
    </row>
    <row r="41" spans="1:6" ht="24.75" customHeight="1">
      <c r="A41" s="61" t="s">
        <v>313</v>
      </c>
      <c r="B41" s="30" t="s">
        <v>364</v>
      </c>
      <c r="C41" s="61" t="s">
        <v>335</v>
      </c>
      <c r="D41" s="28">
        <v>1</v>
      </c>
      <c r="E41" s="6"/>
      <c r="F41" s="33">
        <f t="shared" si="0"/>
        <v>0</v>
      </c>
    </row>
    <row r="42" spans="1:6" ht="24.75" customHeight="1">
      <c r="A42" s="61" t="s">
        <v>315</v>
      </c>
      <c r="B42" s="30" t="s">
        <v>365</v>
      </c>
      <c r="C42" s="61" t="s">
        <v>335</v>
      </c>
      <c r="D42" s="28">
        <v>1</v>
      </c>
      <c r="E42" s="6"/>
      <c r="F42" s="33">
        <f t="shared" si="0"/>
        <v>0</v>
      </c>
    </row>
    <row r="43" spans="1:6" ht="24.75" customHeight="1">
      <c r="A43" s="61" t="s">
        <v>317</v>
      </c>
      <c r="B43" s="30" t="s">
        <v>366</v>
      </c>
      <c r="C43" s="61" t="s">
        <v>367</v>
      </c>
      <c r="D43" s="28">
        <v>1</v>
      </c>
      <c r="E43" s="6"/>
      <c r="F43" s="33">
        <f t="shared" si="0"/>
        <v>0</v>
      </c>
    </row>
    <row r="44" spans="1:6" ht="24.75" customHeight="1">
      <c r="A44" s="61" t="s">
        <v>319</v>
      </c>
      <c r="B44" s="30" t="s">
        <v>368</v>
      </c>
      <c r="C44" s="61" t="s">
        <v>335</v>
      </c>
      <c r="D44" s="28">
        <v>2</v>
      </c>
      <c r="E44" s="6"/>
      <c r="F44" s="33">
        <f t="shared" si="0"/>
        <v>0</v>
      </c>
    </row>
    <row r="45" spans="1:6" ht="24.75" customHeight="1">
      <c r="A45" s="61" t="s">
        <v>321</v>
      </c>
      <c r="B45" s="30" t="s">
        <v>369</v>
      </c>
      <c r="C45" s="61" t="s">
        <v>370</v>
      </c>
      <c r="D45" s="28">
        <v>1</v>
      </c>
      <c r="E45" s="6"/>
      <c r="F45" s="33">
        <f t="shared" si="0"/>
        <v>0</v>
      </c>
    </row>
    <row r="46" spans="1:6" ht="24.75" customHeight="1">
      <c r="A46" s="61" t="s">
        <v>323</v>
      </c>
      <c r="B46" s="30" t="s">
        <v>371</v>
      </c>
      <c r="C46" s="61" t="s">
        <v>370</v>
      </c>
      <c r="D46" s="28">
        <v>1</v>
      </c>
      <c r="E46" s="6"/>
      <c r="F46" s="33">
        <f t="shared" si="0"/>
        <v>0</v>
      </c>
    </row>
    <row r="47" spans="1:6" ht="24.75" customHeight="1">
      <c r="A47" s="61" t="s">
        <v>326</v>
      </c>
      <c r="B47" s="30" t="s">
        <v>372</v>
      </c>
      <c r="C47" s="61" t="s">
        <v>335</v>
      </c>
      <c r="D47" s="28">
        <v>1</v>
      </c>
      <c r="E47" s="6"/>
      <c r="F47" s="33">
        <f t="shared" si="0"/>
        <v>0</v>
      </c>
    </row>
    <row r="48" spans="1:6" ht="24.75" customHeight="1">
      <c r="A48" s="61" t="s">
        <v>373</v>
      </c>
      <c r="B48" s="30" t="s">
        <v>374</v>
      </c>
      <c r="C48" s="61" t="s">
        <v>335</v>
      </c>
      <c r="D48" s="28">
        <v>1</v>
      </c>
      <c r="E48" s="6"/>
      <c r="F48" s="33">
        <f t="shared" si="0"/>
        <v>0</v>
      </c>
    </row>
    <row r="49" spans="1:6" ht="24.75" customHeight="1">
      <c r="A49" s="61">
        <v>907</v>
      </c>
      <c r="B49" s="30" t="s">
        <v>375</v>
      </c>
      <c r="C49" s="61" t="s">
        <v>21</v>
      </c>
      <c r="D49" s="28"/>
      <c r="E49" s="28"/>
      <c r="F49" s="33">
        <f t="shared" si="0"/>
      </c>
    </row>
    <row r="50" spans="1:6" ht="24.75" customHeight="1">
      <c r="A50" s="61" t="s">
        <v>313</v>
      </c>
      <c r="B50" s="30" t="s">
        <v>376</v>
      </c>
      <c r="C50" s="61" t="s">
        <v>256</v>
      </c>
      <c r="D50" s="28">
        <v>6</v>
      </c>
      <c r="E50" s="6"/>
      <c r="F50" s="33">
        <f t="shared" si="0"/>
        <v>0</v>
      </c>
    </row>
    <row r="51" spans="1:6" ht="24.75" customHeight="1">
      <c r="A51" s="61" t="s">
        <v>315</v>
      </c>
      <c r="B51" s="30" t="s">
        <v>377</v>
      </c>
      <c r="C51" s="61" t="s">
        <v>256</v>
      </c>
      <c r="D51" s="28">
        <v>2</v>
      </c>
      <c r="E51" s="6"/>
      <c r="F51" s="33">
        <f t="shared" si="0"/>
        <v>0</v>
      </c>
    </row>
    <row r="52" spans="1:6" ht="24.75" customHeight="1">
      <c r="A52" s="61" t="s">
        <v>317</v>
      </c>
      <c r="B52" s="30" t="s">
        <v>378</v>
      </c>
      <c r="C52" s="61" t="s">
        <v>379</v>
      </c>
      <c r="D52" s="28">
        <v>1200</v>
      </c>
      <c r="E52" s="6"/>
      <c r="F52" s="33">
        <f t="shared" si="0"/>
        <v>0</v>
      </c>
    </row>
    <row r="53" spans="1:6" ht="24.75" customHeight="1">
      <c r="A53" s="61" t="s">
        <v>319</v>
      </c>
      <c r="B53" s="30" t="s">
        <v>380</v>
      </c>
      <c r="C53" s="61" t="s">
        <v>379</v>
      </c>
      <c r="D53" s="28">
        <v>40</v>
      </c>
      <c r="E53" s="6"/>
      <c r="F53" s="33">
        <f t="shared" si="0"/>
        <v>0</v>
      </c>
    </row>
    <row r="54" spans="1:6" ht="24.75" customHeight="1">
      <c r="A54" s="61" t="s">
        <v>321</v>
      </c>
      <c r="B54" s="30" t="s">
        <v>381</v>
      </c>
      <c r="C54" s="61" t="s">
        <v>379</v>
      </c>
      <c r="D54" s="28">
        <v>40</v>
      </c>
      <c r="E54" s="6"/>
      <c r="F54" s="33">
        <f t="shared" si="0"/>
        <v>0</v>
      </c>
    </row>
    <row r="55" spans="1:6" ht="24.75" customHeight="1">
      <c r="A55" s="61" t="s">
        <v>323</v>
      </c>
      <c r="B55" s="30" t="s">
        <v>382</v>
      </c>
      <c r="C55" s="61" t="s">
        <v>379</v>
      </c>
      <c r="D55" s="28">
        <v>20</v>
      </c>
      <c r="E55" s="6"/>
      <c r="F55" s="33">
        <f t="shared" si="0"/>
        <v>0</v>
      </c>
    </row>
    <row r="56" spans="1:6" ht="24.75" customHeight="1">
      <c r="A56" s="61" t="s">
        <v>22</v>
      </c>
      <c r="B56" s="30" t="s">
        <v>65</v>
      </c>
      <c r="C56" s="61" t="s">
        <v>59</v>
      </c>
      <c r="D56" s="28">
        <v>300</v>
      </c>
      <c r="E56" s="6"/>
      <c r="F56" s="33">
        <f t="shared" si="0"/>
        <v>0</v>
      </c>
    </row>
    <row r="57" spans="1:6" ht="24.75" customHeight="1">
      <c r="A57" s="61" t="s">
        <v>22</v>
      </c>
      <c r="B57" s="30" t="s">
        <v>383</v>
      </c>
      <c r="C57" s="61" t="s">
        <v>59</v>
      </c>
      <c r="D57" s="28">
        <v>290</v>
      </c>
      <c r="E57" s="6"/>
      <c r="F57" s="33">
        <f t="shared" si="0"/>
        <v>0</v>
      </c>
    </row>
    <row r="58" spans="1:6" ht="24.75" customHeight="1">
      <c r="A58" s="61" t="s">
        <v>384</v>
      </c>
      <c r="B58" s="30" t="s">
        <v>385</v>
      </c>
      <c r="C58" s="61" t="s">
        <v>21</v>
      </c>
      <c r="D58" s="28"/>
      <c r="E58" s="28"/>
      <c r="F58" s="33">
        <f t="shared" si="0"/>
      </c>
    </row>
    <row r="59" spans="1:6" ht="24.75" customHeight="1">
      <c r="A59" s="61" t="s">
        <v>313</v>
      </c>
      <c r="B59" s="30" t="s">
        <v>386</v>
      </c>
      <c r="C59" s="61" t="s">
        <v>325</v>
      </c>
      <c r="D59" s="28">
        <v>1</v>
      </c>
      <c r="E59" s="6"/>
      <c r="F59" s="33">
        <f t="shared" si="0"/>
        <v>0</v>
      </c>
    </row>
    <row r="60" spans="1:6" ht="24.75" customHeight="1">
      <c r="A60" s="61" t="s">
        <v>315</v>
      </c>
      <c r="B60" s="30" t="s">
        <v>387</v>
      </c>
      <c r="C60" s="61" t="s">
        <v>325</v>
      </c>
      <c r="D60" s="28">
        <v>1</v>
      </c>
      <c r="E60" s="6"/>
      <c r="F60" s="33">
        <f t="shared" si="0"/>
        <v>0</v>
      </c>
    </row>
    <row r="61" spans="1:6" ht="24.75" customHeight="1">
      <c r="A61" s="61" t="s">
        <v>317</v>
      </c>
      <c r="B61" s="30" t="s">
        <v>388</v>
      </c>
      <c r="C61" s="61" t="s">
        <v>1</v>
      </c>
      <c r="D61" s="28">
        <v>35</v>
      </c>
      <c r="E61" s="6"/>
      <c r="F61" s="33">
        <f t="shared" si="0"/>
        <v>0</v>
      </c>
    </row>
    <row r="62" spans="1:6" ht="36" customHeight="1">
      <c r="A62" s="61" t="s">
        <v>319</v>
      </c>
      <c r="B62" s="30" t="s">
        <v>389</v>
      </c>
      <c r="C62" s="61" t="s">
        <v>325</v>
      </c>
      <c r="D62" s="28">
        <v>1</v>
      </c>
      <c r="E62" s="6"/>
      <c r="F62" s="33">
        <f t="shared" si="0"/>
        <v>0</v>
      </c>
    </row>
    <row r="63" spans="1:6" ht="24.75" customHeight="1">
      <c r="A63" s="61" t="s">
        <v>321</v>
      </c>
      <c r="B63" s="30" t="s">
        <v>390</v>
      </c>
      <c r="C63" s="61" t="s">
        <v>325</v>
      </c>
      <c r="D63" s="28">
        <v>1</v>
      </c>
      <c r="E63" s="6"/>
      <c r="F63" s="33">
        <f t="shared" si="0"/>
        <v>0</v>
      </c>
    </row>
    <row r="64" spans="1:6" ht="24.75" customHeight="1">
      <c r="A64" s="61" t="s">
        <v>323</v>
      </c>
      <c r="B64" s="30" t="s">
        <v>391</v>
      </c>
      <c r="C64" s="61" t="s">
        <v>325</v>
      </c>
      <c r="D64" s="28">
        <v>1</v>
      </c>
      <c r="E64" s="6"/>
      <c r="F64" s="33">
        <f t="shared" si="0"/>
        <v>0</v>
      </c>
    </row>
    <row r="65" spans="1:6" ht="24.75" customHeight="1">
      <c r="A65" s="61" t="s">
        <v>326</v>
      </c>
      <c r="B65" s="30" t="s">
        <v>392</v>
      </c>
      <c r="C65" s="61" t="s">
        <v>325</v>
      </c>
      <c r="D65" s="28">
        <v>1</v>
      </c>
      <c r="E65" s="6"/>
      <c r="F65" s="33">
        <f t="shared" si="0"/>
        <v>0</v>
      </c>
    </row>
    <row r="66" spans="1:6" ht="24.75" customHeight="1">
      <c r="A66" s="61" t="s">
        <v>373</v>
      </c>
      <c r="B66" s="30" t="s">
        <v>393</v>
      </c>
      <c r="C66" s="61" t="s">
        <v>335</v>
      </c>
      <c r="D66" s="28">
        <v>1</v>
      </c>
      <c r="E66" s="6"/>
      <c r="F66" s="33">
        <f t="shared" si="0"/>
        <v>0</v>
      </c>
    </row>
    <row r="67" spans="1:6" ht="24.75" customHeight="1">
      <c r="A67" s="61" t="s">
        <v>394</v>
      </c>
      <c r="B67" s="30" t="s">
        <v>395</v>
      </c>
      <c r="C67" s="61" t="s">
        <v>125</v>
      </c>
      <c r="D67" s="28">
        <v>1</v>
      </c>
      <c r="E67" s="6"/>
      <c r="F67" s="33">
        <f t="shared" si="0"/>
        <v>0</v>
      </c>
    </row>
    <row r="68" spans="1:6" ht="24.75" customHeight="1">
      <c r="A68" s="61" t="s">
        <v>396</v>
      </c>
      <c r="B68" s="30" t="s">
        <v>397</v>
      </c>
      <c r="C68" s="61" t="s">
        <v>325</v>
      </c>
      <c r="D68" s="28">
        <v>1</v>
      </c>
      <c r="E68" s="6"/>
      <c r="F68" s="33">
        <f t="shared" si="0"/>
        <v>0</v>
      </c>
    </row>
    <row r="69" spans="1:6" ht="24.75" customHeight="1">
      <c r="A69" s="61" t="s">
        <v>398</v>
      </c>
      <c r="B69" s="30" t="s">
        <v>399</v>
      </c>
      <c r="C69" s="61" t="s">
        <v>21</v>
      </c>
      <c r="D69" s="28"/>
      <c r="E69" s="28"/>
      <c r="F69" s="33">
        <f>IF(D69="","",ROUND(ROUND(E69,2)*D69,2))</f>
      </c>
    </row>
    <row r="70" spans="1:6" ht="24.75" customHeight="1">
      <c r="A70" s="61" t="s">
        <v>313</v>
      </c>
      <c r="B70" s="30" t="s">
        <v>400</v>
      </c>
      <c r="C70" s="61" t="s">
        <v>342</v>
      </c>
      <c r="D70" s="28">
        <v>1.2</v>
      </c>
      <c r="E70" s="6"/>
      <c r="F70" s="33">
        <f>IF(D70="","",ROUND(ROUND(E70,2)*D70,2))</f>
        <v>0</v>
      </c>
    </row>
    <row r="71" spans="1:6" ht="41.25" customHeight="1">
      <c r="A71" s="61" t="s">
        <v>315</v>
      </c>
      <c r="B71" s="30" t="s">
        <v>401</v>
      </c>
      <c r="C71" s="61" t="s">
        <v>325</v>
      </c>
      <c r="D71" s="28">
        <v>1</v>
      </c>
      <c r="E71" s="6"/>
      <c r="F71" s="33">
        <f>IF(D71="","",ROUND(ROUND(E71,2)*D71,2))</f>
        <v>0</v>
      </c>
    </row>
    <row r="72" spans="1:6" ht="24.75" customHeight="1">
      <c r="A72" s="109" t="s">
        <v>311</v>
      </c>
      <c r="B72" s="109"/>
      <c r="C72" s="109"/>
      <c r="D72" s="109"/>
      <c r="E72" s="109"/>
      <c r="F72" s="41">
        <f>ROUND(SUM(F5:F71),0)</f>
        <v>0</v>
      </c>
    </row>
  </sheetData>
  <sheetProtection password="C649" sheet="1" formatColumns="0" formatRows="0"/>
  <mergeCells count="4">
    <mergeCell ref="A1:F1"/>
    <mergeCell ref="A2:F2"/>
    <mergeCell ref="A3:F3"/>
    <mergeCell ref="A72:E72"/>
  </mergeCells>
  <printOptions horizontalCentered="1"/>
  <pageMargins left="0.7480314960629921" right="0.7480314960629921" top="0.98425196850393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9.xml><?xml version="1.0" encoding="utf-8"?>
<worksheet xmlns="http://schemas.openxmlformats.org/spreadsheetml/2006/main" xmlns:r="http://schemas.openxmlformats.org/officeDocument/2006/relationships">
  <sheetPr>
    <tabColor theme="6"/>
  </sheetPr>
  <dimension ref="A1:F219"/>
  <sheetViews>
    <sheetView showZeros="0" view="pageBreakPreview" zoomScale="85" zoomScaleSheetLayoutView="85" zoomScalePageLayoutView="0" workbookViewId="0" topLeftCell="A151">
      <selection activeCell="A3" sqref="A3:F3"/>
    </sheetView>
  </sheetViews>
  <sheetFormatPr defaultColWidth="8.00390625" defaultRowHeight="14.25"/>
  <cols>
    <col min="1" max="1" width="7.625" style="20" customWidth="1"/>
    <col min="2" max="2" width="24.25390625" style="27" customWidth="1"/>
    <col min="3" max="3" width="5.75390625" style="21" customWidth="1"/>
    <col min="4" max="4" width="11.75390625" style="21" customWidth="1"/>
    <col min="5" max="5" width="17.50390625" style="23" customWidth="1"/>
    <col min="6" max="6" width="16.50390625" style="34" customWidth="1"/>
    <col min="7" max="16384" width="8.00390625" style="20" customWidth="1"/>
  </cols>
  <sheetData>
    <row r="1" spans="1:6" ht="22.5" customHeight="1">
      <c r="A1" s="108" t="s">
        <v>5</v>
      </c>
      <c r="B1" s="108"/>
      <c r="C1" s="108"/>
      <c r="D1" s="108"/>
      <c r="E1" s="108"/>
      <c r="F1" s="108"/>
    </row>
    <row r="2" spans="1:6" ht="22.5" customHeight="1">
      <c r="A2" s="107" t="str">
        <f>'100章'!A2:F2</f>
        <v>国道569曼德拉至大通公路终点主线收费站施工招标MDSG-1标段</v>
      </c>
      <c r="B2" s="107"/>
      <c r="C2" s="107"/>
      <c r="D2" s="107"/>
      <c r="E2" s="107"/>
      <c r="F2" s="107"/>
    </row>
    <row r="3" spans="1:6" ht="30" customHeight="1">
      <c r="A3" s="101" t="s">
        <v>642</v>
      </c>
      <c r="B3" s="101"/>
      <c r="C3" s="101"/>
      <c r="D3" s="101"/>
      <c r="E3" s="101"/>
      <c r="F3" s="101"/>
    </row>
    <row r="4" spans="1:6" ht="24.75" customHeight="1">
      <c r="A4" s="36" t="s">
        <v>16</v>
      </c>
      <c r="B4" s="36" t="s">
        <v>17</v>
      </c>
      <c r="C4" s="36" t="s">
        <v>18</v>
      </c>
      <c r="D4" s="36" t="s">
        <v>19</v>
      </c>
      <c r="E4" s="36" t="s">
        <v>6</v>
      </c>
      <c r="F4" s="100" t="s">
        <v>2517</v>
      </c>
    </row>
    <row r="5" spans="1:6" ht="24.75" customHeight="1">
      <c r="A5" s="50">
        <v>1001</v>
      </c>
      <c r="B5" s="22" t="s">
        <v>403</v>
      </c>
      <c r="C5" s="50" t="s">
        <v>21</v>
      </c>
      <c r="D5" s="50"/>
      <c r="E5" s="50"/>
      <c r="F5" s="33">
        <f aca="true" t="shared" si="0" ref="F5:F68">IF(D5="","",ROUND(ROUND(E5,2)*D5,2))</f>
      </c>
    </row>
    <row r="6" spans="1:6" ht="24.75" customHeight="1">
      <c r="A6" s="50" t="s">
        <v>313</v>
      </c>
      <c r="B6" s="30" t="s">
        <v>404</v>
      </c>
      <c r="C6" s="50" t="s">
        <v>335</v>
      </c>
      <c r="D6" s="50">
        <v>1</v>
      </c>
      <c r="E6" s="6"/>
      <c r="F6" s="33">
        <f t="shared" si="0"/>
        <v>0</v>
      </c>
    </row>
    <row r="7" spans="1:6" ht="24.75" customHeight="1">
      <c r="A7" s="50" t="s">
        <v>315</v>
      </c>
      <c r="B7" s="30" t="s">
        <v>405</v>
      </c>
      <c r="C7" s="50" t="s">
        <v>335</v>
      </c>
      <c r="D7" s="50">
        <v>1</v>
      </c>
      <c r="E7" s="6"/>
      <c r="F7" s="33">
        <f t="shared" si="0"/>
        <v>0</v>
      </c>
    </row>
    <row r="8" spans="1:6" ht="24" customHeight="1">
      <c r="A8" s="50" t="s">
        <v>317</v>
      </c>
      <c r="B8" s="30" t="s">
        <v>406</v>
      </c>
      <c r="C8" s="50" t="s">
        <v>125</v>
      </c>
      <c r="D8" s="50">
        <v>1</v>
      </c>
      <c r="E8" s="6"/>
      <c r="F8" s="33">
        <f t="shared" si="0"/>
        <v>0</v>
      </c>
    </row>
    <row r="9" spans="1:6" ht="24" customHeight="1">
      <c r="A9" s="50" t="s">
        <v>319</v>
      </c>
      <c r="B9" s="30" t="s">
        <v>407</v>
      </c>
      <c r="C9" s="50" t="s">
        <v>335</v>
      </c>
      <c r="D9" s="28">
        <v>4</v>
      </c>
      <c r="E9" s="6"/>
      <c r="F9" s="33">
        <f t="shared" si="0"/>
        <v>0</v>
      </c>
    </row>
    <row r="10" spans="1:6" ht="24" customHeight="1">
      <c r="A10" s="50" t="s">
        <v>321</v>
      </c>
      <c r="B10" s="30" t="s">
        <v>408</v>
      </c>
      <c r="C10" s="50" t="s">
        <v>335</v>
      </c>
      <c r="D10" s="28">
        <v>1</v>
      </c>
      <c r="E10" s="6"/>
      <c r="F10" s="33">
        <f t="shared" si="0"/>
        <v>0</v>
      </c>
    </row>
    <row r="11" spans="1:6" ht="24" customHeight="1">
      <c r="A11" s="50" t="s">
        <v>323</v>
      </c>
      <c r="B11" s="30" t="s">
        <v>409</v>
      </c>
      <c r="C11" s="50" t="s">
        <v>335</v>
      </c>
      <c r="D11" s="28">
        <v>1</v>
      </c>
      <c r="E11" s="6"/>
      <c r="F11" s="33">
        <f t="shared" si="0"/>
        <v>0</v>
      </c>
    </row>
    <row r="12" spans="1:6" ht="24" customHeight="1">
      <c r="A12" s="50" t="s">
        <v>326</v>
      </c>
      <c r="B12" s="30" t="s">
        <v>410</v>
      </c>
      <c r="C12" s="50" t="s">
        <v>335</v>
      </c>
      <c r="D12" s="28">
        <v>1</v>
      </c>
      <c r="E12" s="6"/>
      <c r="F12" s="33">
        <f t="shared" si="0"/>
        <v>0</v>
      </c>
    </row>
    <row r="13" spans="1:6" ht="24" customHeight="1">
      <c r="A13" s="50" t="s">
        <v>373</v>
      </c>
      <c r="B13" s="30" t="s">
        <v>411</v>
      </c>
      <c r="C13" s="50" t="s">
        <v>412</v>
      </c>
      <c r="D13" s="28">
        <v>50</v>
      </c>
      <c r="E13" s="6"/>
      <c r="F13" s="33">
        <f t="shared" si="0"/>
        <v>0</v>
      </c>
    </row>
    <row r="14" spans="1:6" ht="24" customHeight="1">
      <c r="A14" s="50" t="s">
        <v>394</v>
      </c>
      <c r="B14" s="30" t="s">
        <v>413</v>
      </c>
      <c r="C14" s="50" t="s">
        <v>125</v>
      </c>
      <c r="D14" s="28">
        <v>2</v>
      </c>
      <c r="E14" s="6"/>
      <c r="F14" s="33">
        <f t="shared" si="0"/>
        <v>0</v>
      </c>
    </row>
    <row r="15" spans="1:6" ht="24" customHeight="1">
      <c r="A15" s="50" t="s">
        <v>396</v>
      </c>
      <c r="B15" s="30" t="s">
        <v>414</v>
      </c>
      <c r="C15" s="50" t="s">
        <v>1</v>
      </c>
      <c r="D15" s="28">
        <v>90</v>
      </c>
      <c r="E15" s="6"/>
      <c r="F15" s="33">
        <f t="shared" si="0"/>
        <v>0</v>
      </c>
    </row>
    <row r="16" spans="1:6" ht="24" customHeight="1">
      <c r="A16" s="50" t="s">
        <v>415</v>
      </c>
      <c r="B16" s="30" t="s">
        <v>416</v>
      </c>
      <c r="C16" s="50" t="s">
        <v>78</v>
      </c>
      <c r="D16" s="28">
        <v>200</v>
      </c>
      <c r="E16" s="6"/>
      <c r="F16" s="33">
        <f t="shared" si="0"/>
        <v>0</v>
      </c>
    </row>
    <row r="17" spans="1:6" ht="24" customHeight="1">
      <c r="A17" s="50" t="s">
        <v>417</v>
      </c>
      <c r="B17" s="30" t="s">
        <v>418</v>
      </c>
      <c r="C17" s="50" t="s">
        <v>335</v>
      </c>
      <c r="D17" s="28">
        <v>2</v>
      </c>
      <c r="E17" s="6"/>
      <c r="F17" s="33">
        <f t="shared" si="0"/>
        <v>0</v>
      </c>
    </row>
    <row r="18" spans="1:6" ht="24" customHeight="1">
      <c r="A18" s="50" t="s">
        <v>419</v>
      </c>
      <c r="B18" s="30" t="s">
        <v>420</v>
      </c>
      <c r="C18" s="50" t="s">
        <v>21</v>
      </c>
      <c r="D18" s="28"/>
      <c r="E18" s="28"/>
      <c r="F18" s="33">
        <f t="shared" si="0"/>
      </c>
    </row>
    <row r="19" spans="1:6" ht="24" customHeight="1">
      <c r="A19" s="50" t="s">
        <v>313</v>
      </c>
      <c r="B19" s="30" t="s">
        <v>421</v>
      </c>
      <c r="C19" s="50" t="s">
        <v>125</v>
      </c>
      <c r="D19" s="28">
        <v>1</v>
      </c>
      <c r="E19" s="6"/>
      <c r="F19" s="33">
        <f t="shared" si="0"/>
        <v>0</v>
      </c>
    </row>
    <row r="20" spans="1:6" ht="24" customHeight="1">
      <c r="A20" s="50" t="s">
        <v>315</v>
      </c>
      <c r="B20" s="30" t="s">
        <v>422</v>
      </c>
      <c r="C20" s="50" t="s">
        <v>125</v>
      </c>
      <c r="D20" s="28">
        <v>4</v>
      </c>
      <c r="E20" s="6"/>
      <c r="F20" s="33">
        <f t="shared" si="0"/>
        <v>0</v>
      </c>
    </row>
    <row r="21" spans="1:6" ht="24" customHeight="1">
      <c r="A21" s="50" t="s">
        <v>317</v>
      </c>
      <c r="B21" s="30" t="s">
        <v>423</v>
      </c>
      <c r="C21" s="50" t="s">
        <v>125</v>
      </c>
      <c r="D21" s="28">
        <v>1</v>
      </c>
      <c r="E21" s="6"/>
      <c r="F21" s="33">
        <f t="shared" si="0"/>
        <v>0</v>
      </c>
    </row>
    <row r="22" spans="1:6" ht="24" customHeight="1">
      <c r="A22" s="50" t="s">
        <v>319</v>
      </c>
      <c r="B22" s="30" t="s">
        <v>424</v>
      </c>
      <c r="C22" s="50" t="s">
        <v>125</v>
      </c>
      <c r="D22" s="28">
        <v>11</v>
      </c>
      <c r="E22" s="6"/>
      <c r="F22" s="33">
        <f t="shared" si="0"/>
        <v>0</v>
      </c>
    </row>
    <row r="23" spans="1:6" ht="24.75" customHeight="1">
      <c r="A23" s="50" t="s">
        <v>321</v>
      </c>
      <c r="B23" s="30" t="s">
        <v>425</v>
      </c>
      <c r="C23" s="50" t="s">
        <v>125</v>
      </c>
      <c r="D23" s="28">
        <v>7</v>
      </c>
      <c r="E23" s="6"/>
      <c r="F23" s="33">
        <f t="shared" si="0"/>
        <v>0</v>
      </c>
    </row>
    <row r="24" spans="1:6" ht="24.75" customHeight="1">
      <c r="A24" s="50" t="s">
        <v>323</v>
      </c>
      <c r="B24" s="30" t="s">
        <v>426</v>
      </c>
      <c r="C24" s="50" t="s">
        <v>125</v>
      </c>
      <c r="D24" s="28">
        <v>1</v>
      </c>
      <c r="E24" s="6"/>
      <c r="F24" s="33">
        <f t="shared" si="0"/>
        <v>0</v>
      </c>
    </row>
    <row r="25" spans="1:6" ht="24.75" customHeight="1">
      <c r="A25" s="50" t="s">
        <v>326</v>
      </c>
      <c r="B25" s="30" t="s">
        <v>427</v>
      </c>
      <c r="C25" s="50" t="s">
        <v>125</v>
      </c>
      <c r="D25" s="28">
        <v>1</v>
      </c>
      <c r="E25" s="6"/>
      <c r="F25" s="33">
        <f t="shared" si="0"/>
        <v>0</v>
      </c>
    </row>
    <row r="26" spans="1:6" ht="24.75" customHeight="1">
      <c r="A26" s="50" t="s">
        <v>373</v>
      </c>
      <c r="B26" s="30" t="s">
        <v>428</v>
      </c>
      <c r="C26" s="50" t="s">
        <v>125</v>
      </c>
      <c r="D26" s="28">
        <v>1</v>
      </c>
      <c r="E26" s="6"/>
      <c r="F26" s="33">
        <f t="shared" si="0"/>
        <v>0</v>
      </c>
    </row>
    <row r="27" spans="1:6" ht="24.75" customHeight="1">
      <c r="A27" s="50" t="s">
        <v>394</v>
      </c>
      <c r="B27" s="30" t="s">
        <v>429</v>
      </c>
      <c r="C27" s="50" t="s">
        <v>125</v>
      </c>
      <c r="D27" s="28">
        <v>1</v>
      </c>
      <c r="E27" s="6"/>
      <c r="F27" s="33">
        <f t="shared" si="0"/>
        <v>0</v>
      </c>
    </row>
    <row r="28" spans="1:6" ht="24.75" customHeight="1">
      <c r="A28" s="50" t="s">
        <v>396</v>
      </c>
      <c r="B28" s="30" t="s">
        <v>430</v>
      </c>
      <c r="C28" s="50" t="s">
        <v>125</v>
      </c>
      <c r="D28" s="28">
        <v>1</v>
      </c>
      <c r="E28" s="6"/>
      <c r="F28" s="33">
        <f t="shared" si="0"/>
        <v>0</v>
      </c>
    </row>
    <row r="29" spans="1:6" ht="24.75" customHeight="1">
      <c r="A29" s="50" t="s">
        <v>415</v>
      </c>
      <c r="B29" s="30" t="s">
        <v>431</v>
      </c>
      <c r="C29" s="50" t="s">
        <v>125</v>
      </c>
      <c r="D29" s="28">
        <v>7</v>
      </c>
      <c r="E29" s="6"/>
      <c r="F29" s="33">
        <f t="shared" si="0"/>
        <v>0</v>
      </c>
    </row>
    <row r="30" spans="1:6" ht="24.75" customHeight="1">
      <c r="A30" s="50" t="s">
        <v>417</v>
      </c>
      <c r="B30" s="30" t="s">
        <v>432</v>
      </c>
      <c r="C30" s="50" t="s">
        <v>125</v>
      </c>
      <c r="D30" s="28">
        <v>23</v>
      </c>
      <c r="E30" s="6"/>
      <c r="F30" s="33">
        <f t="shared" si="0"/>
        <v>0</v>
      </c>
    </row>
    <row r="31" spans="1:6" ht="24.75" customHeight="1">
      <c r="A31" s="50" t="s">
        <v>433</v>
      </c>
      <c r="B31" s="30" t="s">
        <v>434</v>
      </c>
      <c r="C31" s="50" t="s">
        <v>325</v>
      </c>
      <c r="D31" s="28">
        <v>1</v>
      </c>
      <c r="E31" s="6"/>
      <c r="F31" s="33">
        <f t="shared" si="0"/>
        <v>0</v>
      </c>
    </row>
    <row r="32" spans="1:6" ht="24.75" customHeight="1">
      <c r="A32" s="50" t="s">
        <v>435</v>
      </c>
      <c r="B32" s="30" t="s">
        <v>436</v>
      </c>
      <c r="C32" s="50" t="s">
        <v>325</v>
      </c>
      <c r="D32" s="28">
        <v>1</v>
      </c>
      <c r="E32" s="6"/>
      <c r="F32" s="33">
        <f t="shared" si="0"/>
        <v>0</v>
      </c>
    </row>
    <row r="33" spans="1:6" ht="24.75" customHeight="1">
      <c r="A33" s="50" t="s">
        <v>437</v>
      </c>
      <c r="B33" s="30" t="s">
        <v>438</v>
      </c>
      <c r="C33" s="50" t="s">
        <v>325</v>
      </c>
      <c r="D33" s="28">
        <v>1</v>
      </c>
      <c r="E33" s="6"/>
      <c r="F33" s="33">
        <f t="shared" si="0"/>
        <v>0</v>
      </c>
    </row>
    <row r="34" spans="1:6" ht="24.75" customHeight="1">
      <c r="A34" s="50" t="s">
        <v>439</v>
      </c>
      <c r="B34" s="30" t="s">
        <v>440</v>
      </c>
      <c r="C34" s="50" t="s">
        <v>325</v>
      </c>
      <c r="D34" s="28">
        <v>1</v>
      </c>
      <c r="E34" s="6"/>
      <c r="F34" s="33">
        <f t="shared" si="0"/>
        <v>0</v>
      </c>
    </row>
    <row r="35" spans="1:6" ht="24.75" customHeight="1">
      <c r="A35" s="50" t="s">
        <v>441</v>
      </c>
      <c r="B35" s="30" t="s">
        <v>442</v>
      </c>
      <c r="C35" s="50" t="s">
        <v>21</v>
      </c>
      <c r="D35" s="28"/>
      <c r="E35" s="28"/>
      <c r="F35" s="33">
        <f t="shared" si="0"/>
      </c>
    </row>
    <row r="36" spans="1:6" ht="24.75" customHeight="1">
      <c r="A36" s="50" t="s">
        <v>313</v>
      </c>
      <c r="B36" s="30" t="s">
        <v>443</v>
      </c>
      <c r="C36" s="50" t="s">
        <v>125</v>
      </c>
      <c r="D36" s="28">
        <v>1</v>
      </c>
      <c r="E36" s="6"/>
      <c r="F36" s="33">
        <f t="shared" si="0"/>
        <v>0</v>
      </c>
    </row>
    <row r="37" spans="1:6" ht="24.75" customHeight="1">
      <c r="A37" s="50" t="s">
        <v>315</v>
      </c>
      <c r="B37" s="30" t="s">
        <v>444</v>
      </c>
      <c r="C37" s="50" t="s">
        <v>412</v>
      </c>
      <c r="D37" s="28">
        <v>8800</v>
      </c>
      <c r="E37" s="6"/>
      <c r="F37" s="33">
        <f t="shared" si="0"/>
        <v>0</v>
      </c>
    </row>
    <row r="38" spans="1:6" ht="24.75" customHeight="1">
      <c r="A38" s="50" t="s">
        <v>317</v>
      </c>
      <c r="B38" s="30" t="s">
        <v>445</v>
      </c>
      <c r="C38" s="50" t="s">
        <v>412</v>
      </c>
      <c r="D38" s="28">
        <v>800</v>
      </c>
      <c r="E38" s="6"/>
      <c r="F38" s="33">
        <f t="shared" si="0"/>
        <v>0</v>
      </c>
    </row>
    <row r="39" spans="1:6" ht="24.75" customHeight="1">
      <c r="A39" s="50" t="s">
        <v>446</v>
      </c>
      <c r="B39" s="30" t="s">
        <v>447</v>
      </c>
      <c r="C39" s="50" t="s">
        <v>21</v>
      </c>
      <c r="D39" s="28"/>
      <c r="E39" s="28"/>
      <c r="F39" s="33">
        <f t="shared" si="0"/>
      </c>
    </row>
    <row r="40" spans="1:6" ht="24.75" customHeight="1">
      <c r="A40" s="50" t="s">
        <v>448</v>
      </c>
      <c r="B40" s="30" t="s">
        <v>449</v>
      </c>
      <c r="C40" s="50" t="s">
        <v>21</v>
      </c>
      <c r="D40" s="28"/>
      <c r="E40" s="28"/>
      <c r="F40" s="33">
        <f t="shared" si="0"/>
      </c>
    </row>
    <row r="41" spans="1:6" ht="39.75" customHeight="1">
      <c r="A41" s="50" t="s">
        <v>313</v>
      </c>
      <c r="B41" s="30" t="s">
        <v>450</v>
      </c>
      <c r="C41" s="50" t="s">
        <v>125</v>
      </c>
      <c r="D41" s="28">
        <v>1</v>
      </c>
      <c r="E41" s="6"/>
      <c r="F41" s="33">
        <f t="shared" si="0"/>
        <v>0</v>
      </c>
    </row>
    <row r="42" spans="1:6" ht="24.75" customHeight="1">
      <c r="A42" s="50" t="s">
        <v>315</v>
      </c>
      <c r="B42" s="30" t="s">
        <v>451</v>
      </c>
      <c r="C42" s="50" t="s">
        <v>125</v>
      </c>
      <c r="D42" s="28">
        <v>6</v>
      </c>
      <c r="E42" s="6"/>
      <c r="F42" s="33">
        <f t="shared" si="0"/>
        <v>0</v>
      </c>
    </row>
    <row r="43" spans="1:6" ht="39.75" customHeight="1">
      <c r="A43" s="50" t="s">
        <v>317</v>
      </c>
      <c r="B43" s="30" t="s">
        <v>452</v>
      </c>
      <c r="C43" s="50" t="s">
        <v>125</v>
      </c>
      <c r="D43" s="28">
        <v>1</v>
      </c>
      <c r="E43" s="6"/>
      <c r="F43" s="33">
        <f t="shared" si="0"/>
        <v>0</v>
      </c>
    </row>
    <row r="44" spans="1:6" ht="42.75" customHeight="1">
      <c r="A44" s="50" t="s">
        <v>319</v>
      </c>
      <c r="B44" s="30" t="s">
        <v>453</v>
      </c>
      <c r="C44" s="50" t="s">
        <v>125</v>
      </c>
      <c r="D44" s="28">
        <v>1</v>
      </c>
      <c r="E44" s="6"/>
      <c r="F44" s="33">
        <f t="shared" si="0"/>
        <v>0</v>
      </c>
    </row>
    <row r="45" spans="1:6" ht="24.75" customHeight="1">
      <c r="A45" s="50" t="s">
        <v>321</v>
      </c>
      <c r="B45" s="30" t="s">
        <v>454</v>
      </c>
      <c r="C45" s="50" t="s">
        <v>335</v>
      </c>
      <c r="D45" s="28">
        <v>7</v>
      </c>
      <c r="E45" s="6"/>
      <c r="F45" s="33">
        <f t="shared" si="0"/>
        <v>0</v>
      </c>
    </row>
    <row r="46" spans="1:6" ht="24.75" customHeight="1">
      <c r="A46" s="50" t="s">
        <v>323</v>
      </c>
      <c r="B46" s="30" t="s">
        <v>455</v>
      </c>
      <c r="C46" s="50" t="s">
        <v>34</v>
      </c>
      <c r="D46" s="28">
        <v>11</v>
      </c>
      <c r="E46" s="6"/>
      <c r="F46" s="33">
        <f t="shared" si="0"/>
        <v>0</v>
      </c>
    </row>
    <row r="47" spans="1:6" ht="24.75" customHeight="1">
      <c r="A47" s="50" t="s">
        <v>326</v>
      </c>
      <c r="B47" s="30" t="s">
        <v>456</v>
      </c>
      <c r="C47" s="50" t="s">
        <v>125</v>
      </c>
      <c r="D47" s="28">
        <v>11</v>
      </c>
      <c r="E47" s="6"/>
      <c r="F47" s="33">
        <f t="shared" si="0"/>
        <v>0</v>
      </c>
    </row>
    <row r="48" spans="1:6" ht="24.75" customHeight="1">
      <c r="A48" s="50" t="s">
        <v>373</v>
      </c>
      <c r="B48" s="30" t="s">
        <v>457</v>
      </c>
      <c r="C48" s="50" t="s">
        <v>125</v>
      </c>
      <c r="D48" s="28">
        <v>4</v>
      </c>
      <c r="E48" s="6"/>
      <c r="F48" s="33">
        <f t="shared" si="0"/>
        <v>0</v>
      </c>
    </row>
    <row r="49" spans="1:6" ht="37.5" customHeight="1">
      <c r="A49" s="50" t="s">
        <v>394</v>
      </c>
      <c r="B49" s="30" t="s">
        <v>458</v>
      </c>
      <c r="C49" s="50" t="s">
        <v>125</v>
      </c>
      <c r="D49" s="28">
        <v>11</v>
      </c>
      <c r="E49" s="6"/>
      <c r="F49" s="33">
        <f t="shared" si="0"/>
        <v>0</v>
      </c>
    </row>
    <row r="50" spans="1:6" ht="24.75" customHeight="1">
      <c r="A50" s="50" t="s">
        <v>396</v>
      </c>
      <c r="B50" s="30" t="s">
        <v>459</v>
      </c>
      <c r="C50" s="50" t="s">
        <v>125</v>
      </c>
      <c r="D50" s="28">
        <v>11</v>
      </c>
      <c r="E50" s="6"/>
      <c r="F50" s="33">
        <f t="shared" si="0"/>
        <v>0</v>
      </c>
    </row>
    <row r="51" spans="1:6" ht="24.75" customHeight="1">
      <c r="A51" s="50" t="s">
        <v>415</v>
      </c>
      <c r="B51" s="30" t="s">
        <v>460</v>
      </c>
      <c r="C51" s="50" t="s">
        <v>125</v>
      </c>
      <c r="D51" s="28">
        <v>11</v>
      </c>
      <c r="E51" s="6"/>
      <c r="F51" s="33">
        <f t="shared" si="0"/>
        <v>0</v>
      </c>
    </row>
    <row r="52" spans="1:6" ht="36" customHeight="1">
      <c r="A52" s="50" t="s">
        <v>417</v>
      </c>
      <c r="B52" s="30" t="s">
        <v>461</v>
      </c>
      <c r="C52" s="50" t="s">
        <v>125</v>
      </c>
      <c r="D52" s="28">
        <v>11</v>
      </c>
      <c r="E52" s="6"/>
      <c r="F52" s="33">
        <f t="shared" si="0"/>
        <v>0</v>
      </c>
    </row>
    <row r="53" spans="1:6" ht="24.75" customHeight="1">
      <c r="A53" s="50" t="s">
        <v>433</v>
      </c>
      <c r="B53" s="30" t="s">
        <v>462</v>
      </c>
      <c r="C53" s="50" t="s">
        <v>125</v>
      </c>
      <c r="D53" s="28">
        <v>7</v>
      </c>
      <c r="E53" s="6"/>
      <c r="F53" s="33">
        <f t="shared" si="0"/>
        <v>0</v>
      </c>
    </row>
    <row r="54" spans="1:6" ht="24.75" customHeight="1">
      <c r="A54" s="50" t="s">
        <v>435</v>
      </c>
      <c r="B54" s="30" t="s">
        <v>463</v>
      </c>
      <c r="C54" s="50" t="s">
        <v>125</v>
      </c>
      <c r="D54" s="28">
        <v>1</v>
      </c>
      <c r="E54" s="6"/>
      <c r="F54" s="33">
        <f t="shared" si="0"/>
        <v>0</v>
      </c>
    </row>
    <row r="55" spans="1:6" ht="24.75" customHeight="1">
      <c r="A55" s="50" t="s">
        <v>437</v>
      </c>
      <c r="B55" s="30" t="s">
        <v>464</v>
      </c>
      <c r="C55" s="50" t="s">
        <v>125</v>
      </c>
      <c r="D55" s="28">
        <v>4</v>
      </c>
      <c r="E55" s="6"/>
      <c r="F55" s="33">
        <f t="shared" si="0"/>
        <v>0</v>
      </c>
    </row>
    <row r="56" spans="1:6" ht="24.75" customHeight="1">
      <c r="A56" s="50" t="s">
        <v>439</v>
      </c>
      <c r="B56" s="30" t="s">
        <v>465</v>
      </c>
      <c r="C56" s="50" t="s">
        <v>335</v>
      </c>
      <c r="D56" s="28">
        <v>7</v>
      </c>
      <c r="E56" s="6"/>
      <c r="F56" s="33">
        <f t="shared" si="0"/>
        <v>0</v>
      </c>
    </row>
    <row r="57" spans="1:6" ht="24.75" customHeight="1">
      <c r="A57" s="50" t="s">
        <v>466</v>
      </c>
      <c r="B57" s="30" t="s">
        <v>467</v>
      </c>
      <c r="C57" s="50" t="s">
        <v>335</v>
      </c>
      <c r="D57" s="28">
        <v>11</v>
      </c>
      <c r="E57" s="6"/>
      <c r="F57" s="33">
        <f t="shared" si="0"/>
        <v>0</v>
      </c>
    </row>
    <row r="58" spans="1:6" ht="24.75" customHeight="1">
      <c r="A58" s="50" t="s">
        <v>468</v>
      </c>
      <c r="B58" s="30" t="s">
        <v>469</v>
      </c>
      <c r="C58" s="50" t="s">
        <v>125</v>
      </c>
      <c r="D58" s="28">
        <v>2</v>
      </c>
      <c r="E58" s="6"/>
      <c r="F58" s="33">
        <f t="shared" si="0"/>
        <v>0</v>
      </c>
    </row>
    <row r="59" spans="1:6" ht="24.75" customHeight="1">
      <c r="A59" s="50" t="s">
        <v>470</v>
      </c>
      <c r="B59" s="30" t="s">
        <v>471</v>
      </c>
      <c r="C59" s="50" t="s">
        <v>21</v>
      </c>
      <c r="D59" s="28"/>
      <c r="E59" s="28"/>
      <c r="F59" s="33">
        <f t="shared" si="0"/>
      </c>
    </row>
    <row r="60" spans="1:6" ht="24.75" customHeight="1">
      <c r="A60" s="50" t="s">
        <v>313</v>
      </c>
      <c r="B60" s="30" t="s">
        <v>472</v>
      </c>
      <c r="C60" s="50" t="s">
        <v>125</v>
      </c>
      <c r="D60" s="28">
        <v>5</v>
      </c>
      <c r="E60" s="6"/>
      <c r="F60" s="33">
        <f t="shared" si="0"/>
        <v>0</v>
      </c>
    </row>
    <row r="61" spans="1:6" ht="24.75" customHeight="1">
      <c r="A61" s="50" t="s">
        <v>315</v>
      </c>
      <c r="B61" s="30" t="s">
        <v>473</v>
      </c>
      <c r="C61" s="50" t="s">
        <v>125</v>
      </c>
      <c r="D61" s="28">
        <v>1</v>
      </c>
      <c r="E61" s="6"/>
      <c r="F61" s="33">
        <f t="shared" si="0"/>
        <v>0</v>
      </c>
    </row>
    <row r="62" spans="1:6" ht="24.75" customHeight="1">
      <c r="A62" s="50" t="s">
        <v>317</v>
      </c>
      <c r="B62" s="30" t="s">
        <v>474</v>
      </c>
      <c r="C62" s="50" t="s">
        <v>125</v>
      </c>
      <c r="D62" s="28">
        <v>7</v>
      </c>
      <c r="E62" s="6"/>
      <c r="F62" s="33">
        <f t="shared" si="0"/>
        <v>0</v>
      </c>
    </row>
    <row r="63" spans="1:6" ht="24.75" customHeight="1">
      <c r="A63" s="50" t="s">
        <v>319</v>
      </c>
      <c r="B63" s="30" t="s">
        <v>475</v>
      </c>
      <c r="C63" s="50" t="s">
        <v>335</v>
      </c>
      <c r="D63" s="28">
        <v>7</v>
      </c>
      <c r="E63" s="6"/>
      <c r="F63" s="33">
        <f t="shared" si="0"/>
        <v>0</v>
      </c>
    </row>
    <row r="64" spans="1:6" ht="24.75" customHeight="1">
      <c r="A64" s="50" t="s">
        <v>321</v>
      </c>
      <c r="B64" s="30" t="s">
        <v>476</v>
      </c>
      <c r="C64" s="50" t="s">
        <v>125</v>
      </c>
      <c r="D64" s="28">
        <v>7</v>
      </c>
      <c r="E64" s="6"/>
      <c r="F64" s="33">
        <f t="shared" si="0"/>
        <v>0</v>
      </c>
    </row>
    <row r="65" spans="1:6" ht="24.75" customHeight="1">
      <c r="A65" s="50" t="s">
        <v>323</v>
      </c>
      <c r="B65" s="30" t="s">
        <v>477</v>
      </c>
      <c r="C65" s="50" t="s">
        <v>335</v>
      </c>
      <c r="D65" s="28">
        <v>28</v>
      </c>
      <c r="E65" s="6"/>
      <c r="F65" s="33">
        <f t="shared" si="0"/>
        <v>0</v>
      </c>
    </row>
    <row r="66" spans="1:6" ht="24.75" customHeight="1">
      <c r="A66" s="50" t="s">
        <v>326</v>
      </c>
      <c r="B66" s="30" t="s">
        <v>478</v>
      </c>
      <c r="C66" s="50" t="s">
        <v>335</v>
      </c>
      <c r="D66" s="28">
        <v>7</v>
      </c>
      <c r="E66" s="6"/>
      <c r="F66" s="33">
        <f t="shared" si="0"/>
        <v>0</v>
      </c>
    </row>
    <row r="67" spans="1:6" ht="24.75" customHeight="1">
      <c r="A67" s="50" t="s">
        <v>373</v>
      </c>
      <c r="B67" s="30" t="s">
        <v>479</v>
      </c>
      <c r="C67" s="50" t="s">
        <v>125</v>
      </c>
      <c r="D67" s="28">
        <v>7</v>
      </c>
      <c r="E67" s="6"/>
      <c r="F67" s="33">
        <f t="shared" si="0"/>
        <v>0</v>
      </c>
    </row>
    <row r="68" spans="1:6" ht="38.25" customHeight="1">
      <c r="A68" s="50" t="s">
        <v>394</v>
      </c>
      <c r="B68" s="30" t="s">
        <v>480</v>
      </c>
      <c r="C68" s="50" t="s">
        <v>335</v>
      </c>
      <c r="D68" s="28">
        <v>7</v>
      </c>
      <c r="E68" s="6"/>
      <c r="F68" s="33">
        <f t="shared" si="0"/>
        <v>0</v>
      </c>
    </row>
    <row r="69" spans="1:6" ht="24.75" customHeight="1">
      <c r="A69" s="50" t="s">
        <v>396</v>
      </c>
      <c r="B69" s="30" t="s">
        <v>481</v>
      </c>
      <c r="C69" s="50" t="s">
        <v>125</v>
      </c>
      <c r="D69" s="28">
        <v>7</v>
      </c>
      <c r="E69" s="6"/>
      <c r="F69" s="33">
        <f aca="true" t="shared" si="1" ref="F69:F132">IF(D69="","",ROUND(ROUND(E69,2)*D69,2))</f>
        <v>0</v>
      </c>
    </row>
    <row r="70" spans="1:6" ht="24.75" customHeight="1">
      <c r="A70" s="50" t="s">
        <v>415</v>
      </c>
      <c r="B70" s="30" t="s">
        <v>482</v>
      </c>
      <c r="C70" s="50" t="s">
        <v>125</v>
      </c>
      <c r="D70" s="28">
        <v>7</v>
      </c>
      <c r="E70" s="6"/>
      <c r="F70" s="33">
        <f t="shared" si="1"/>
        <v>0</v>
      </c>
    </row>
    <row r="71" spans="1:6" ht="24.75" customHeight="1">
      <c r="A71" s="50" t="s">
        <v>483</v>
      </c>
      <c r="B71" s="30" t="s">
        <v>484</v>
      </c>
      <c r="C71" s="50" t="s">
        <v>21</v>
      </c>
      <c r="D71" s="28"/>
      <c r="E71" s="28"/>
      <c r="F71" s="33">
        <f t="shared" si="1"/>
      </c>
    </row>
    <row r="72" spans="1:6" ht="52.5" customHeight="1">
      <c r="A72" s="50" t="s">
        <v>313</v>
      </c>
      <c r="B72" s="30" t="s">
        <v>485</v>
      </c>
      <c r="C72" s="50" t="s">
        <v>125</v>
      </c>
      <c r="D72" s="28">
        <v>2</v>
      </c>
      <c r="E72" s="6"/>
      <c r="F72" s="33">
        <f t="shared" si="1"/>
        <v>0</v>
      </c>
    </row>
    <row r="73" spans="1:6" ht="45" customHeight="1">
      <c r="A73" s="50" t="s">
        <v>315</v>
      </c>
      <c r="B73" s="30" t="s">
        <v>486</v>
      </c>
      <c r="C73" s="50" t="s">
        <v>125</v>
      </c>
      <c r="D73" s="28">
        <v>1</v>
      </c>
      <c r="E73" s="6"/>
      <c r="F73" s="33">
        <f t="shared" si="1"/>
        <v>0</v>
      </c>
    </row>
    <row r="74" spans="1:6" ht="34.5" customHeight="1">
      <c r="A74" s="50" t="s">
        <v>317</v>
      </c>
      <c r="B74" s="30" t="s">
        <v>487</v>
      </c>
      <c r="C74" s="50" t="s">
        <v>125</v>
      </c>
      <c r="D74" s="28">
        <v>7</v>
      </c>
      <c r="E74" s="6"/>
      <c r="F74" s="33">
        <f t="shared" si="1"/>
        <v>0</v>
      </c>
    </row>
    <row r="75" spans="1:6" ht="34.5" customHeight="1">
      <c r="A75" s="50" t="s">
        <v>319</v>
      </c>
      <c r="B75" s="30" t="s">
        <v>488</v>
      </c>
      <c r="C75" s="50" t="s">
        <v>325</v>
      </c>
      <c r="D75" s="28">
        <v>1</v>
      </c>
      <c r="E75" s="6"/>
      <c r="F75" s="33">
        <f t="shared" si="1"/>
        <v>0</v>
      </c>
    </row>
    <row r="76" spans="1:6" ht="27.75" customHeight="1">
      <c r="A76" s="50" t="s">
        <v>489</v>
      </c>
      <c r="B76" s="30" t="s">
        <v>490</v>
      </c>
      <c r="C76" s="50" t="s">
        <v>21</v>
      </c>
      <c r="D76" s="28"/>
      <c r="E76" s="28"/>
      <c r="F76" s="33">
        <f t="shared" si="1"/>
      </c>
    </row>
    <row r="77" spans="1:6" ht="34.5" customHeight="1">
      <c r="A77" s="50" t="s">
        <v>313</v>
      </c>
      <c r="B77" s="30" t="s">
        <v>491</v>
      </c>
      <c r="C77" s="50" t="s">
        <v>125</v>
      </c>
      <c r="D77" s="28">
        <v>18</v>
      </c>
      <c r="E77" s="6"/>
      <c r="F77" s="33">
        <f t="shared" si="1"/>
        <v>0</v>
      </c>
    </row>
    <row r="78" spans="1:6" ht="34.5" customHeight="1">
      <c r="A78" s="50" t="s">
        <v>315</v>
      </c>
      <c r="B78" s="30" t="s">
        <v>492</v>
      </c>
      <c r="C78" s="50" t="s">
        <v>335</v>
      </c>
      <c r="D78" s="28">
        <v>18</v>
      </c>
      <c r="E78" s="6"/>
      <c r="F78" s="33">
        <f t="shared" si="1"/>
        <v>0</v>
      </c>
    </row>
    <row r="79" spans="1:6" ht="34.5" customHeight="1">
      <c r="A79" s="50" t="s">
        <v>317</v>
      </c>
      <c r="B79" s="30" t="s">
        <v>493</v>
      </c>
      <c r="C79" s="50" t="s">
        <v>125</v>
      </c>
      <c r="D79" s="28">
        <v>4</v>
      </c>
      <c r="E79" s="6"/>
      <c r="F79" s="33">
        <f t="shared" si="1"/>
        <v>0</v>
      </c>
    </row>
    <row r="80" spans="1:6" ht="34.5" customHeight="1">
      <c r="A80" s="50" t="s">
        <v>319</v>
      </c>
      <c r="B80" s="30" t="s">
        <v>494</v>
      </c>
      <c r="C80" s="50" t="s">
        <v>125</v>
      </c>
      <c r="D80" s="28">
        <v>1</v>
      </c>
      <c r="E80" s="6"/>
      <c r="F80" s="33">
        <f t="shared" si="1"/>
        <v>0</v>
      </c>
    </row>
    <row r="81" spans="1:6" ht="41.25" customHeight="1">
      <c r="A81" s="50" t="s">
        <v>321</v>
      </c>
      <c r="B81" s="30" t="s">
        <v>495</v>
      </c>
      <c r="C81" s="50" t="s">
        <v>125</v>
      </c>
      <c r="D81" s="28">
        <v>4</v>
      </c>
      <c r="E81" s="6"/>
      <c r="F81" s="33">
        <f t="shared" si="1"/>
        <v>0</v>
      </c>
    </row>
    <row r="82" spans="1:6" ht="24.75" customHeight="1">
      <c r="A82" s="50" t="s">
        <v>323</v>
      </c>
      <c r="B82" s="30" t="s">
        <v>496</v>
      </c>
      <c r="C82" s="50" t="s">
        <v>125</v>
      </c>
      <c r="D82" s="28">
        <v>1</v>
      </c>
      <c r="E82" s="6"/>
      <c r="F82" s="33">
        <f t="shared" si="1"/>
        <v>0</v>
      </c>
    </row>
    <row r="83" spans="1:6" ht="24.75" customHeight="1">
      <c r="A83" s="50" t="s">
        <v>326</v>
      </c>
      <c r="B83" s="30" t="s">
        <v>497</v>
      </c>
      <c r="C83" s="50" t="s">
        <v>125</v>
      </c>
      <c r="D83" s="28">
        <v>1</v>
      </c>
      <c r="E83" s="6"/>
      <c r="F83" s="33">
        <f t="shared" si="1"/>
        <v>0</v>
      </c>
    </row>
    <row r="84" spans="1:6" ht="24.75" customHeight="1">
      <c r="A84" s="50" t="s">
        <v>373</v>
      </c>
      <c r="B84" s="30" t="s">
        <v>498</v>
      </c>
      <c r="C84" s="50" t="s">
        <v>125</v>
      </c>
      <c r="D84" s="28">
        <v>1</v>
      </c>
      <c r="E84" s="6"/>
      <c r="F84" s="33">
        <f t="shared" si="1"/>
        <v>0</v>
      </c>
    </row>
    <row r="85" spans="1:6" ht="24.75" customHeight="1">
      <c r="A85" s="50" t="s">
        <v>394</v>
      </c>
      <c r="B85" s="30" t="s">
        <v>499</v>
      </c>
      <c r="C85" s="50" t="s">
        <v>335</v>
      </c>
      <c r="D85" s="28">
        <v>1</v>
      </c>
      <c r="E85" s="6"/>
      <c r="F85" s="33">
        <f t="shared" si="1"/>
        <v>0</v>
      </c>
    </row>
    <row r="86" spans="1:6" ht="24.75" customHeight="1">
      <c r="A86" s="50" t="s">
        <v>396</v>
      </c>
      <c r="B86" s="30" t="s">
        <v>500</v>
      </c>
      <c r="C86" s="50" t="s">
        <v>367</v>
      </c>
      <c r="D86" s="28">
        <v>9</v>
      </c>
      <c r="E86" s="6"/>
      <c r="F86" s="33">
        <f t="shared" si="1"/>
        <v>0</v>
      </c>
    </row>
    <row r="87" spans="1:6" ht="24.75" customHeight="1">
      <c r="A87" s="50" t="s">
        <v>415</v>
      </c>
      <c r="B87" s="30" t="s">
        <v>501</v>
      </c>
      <c r="C87" s="50" t="s">
        <v>335</v>
      </c>
      <c r="D87" s="28">
        <v>6</v>
      </c>
      <c r="E87" s="6"/>
      <c r="F87" s="33">
        <f t="shared" si="1"/>
        <v>0</v>
      </c>
    </row>
    <row r="88" spans="1:6" ht="24.75" customHeight="1">
      <c r="A88" s="50" t="s">
        <v>417</v>
      </c>
      <c r="B88" s="30" t="s">
        <v>502</v>
      </c>
      <c r="C88" s="50" t="s">
        <v>125</v>
      </c>
      <c r="D88" s="28">
        <v>1</v>
      </c>
      <c r="E88" s="6"/>
      <c r="F88" s="33">
        <f t="shared" si="1"/>
        <v>0</v>
      </c>
    </row>
    <row r="89" spans="1:6" ht="24.75" customHeight="1">
      <c r="A89" s="50" t="s">
        <v>433</v>
      </c>
      <c r="B89" s="30" t="s">
        <v>503</v>
      </c>
      <c r="C89" s="50" t="s">
        <v>335</v>
      </c>
      <c r="D89" s="28">
        <v>1</v>
      </c>
      <c r="E89" s="6"/>
      <c r="F89" s="33">
        <f t="shared" si="1"/>
        <v>0</v>
      </c>
    </row>
    <row r="90" spans="1:6" ht="24.75" customHeight="1">
      <c r="A90" s="50" t="s">
        <v>435</v>
      </c>
      <c r="B90" s="30" t="s">
        <v>504</v>
      </c>
      <c r="C90" s="50" t="s">
        <v>335</v>
      </c>
      <c r="D90" s="28">
        <v>1</v>
      </c>
      <c r="E90" s="6"/>
      <c r="F90" s="33">
        <f t="shared" si="1"/>
        <v>0</v>
      </c>
    </row>
    <row r="91" spans="1:6" ht="24" customHeight="1">
      <c r="A91" s="50" t="s">
        <v>437</v>
      </c>
      <c r="B91" s="30" t="s">
        <v>505</v>
      </c>
      <c r="C91" s="50" t="s">
        <v>335</v>
      </c>
      <c r="D91" s="28">
        <v>1</v>
      </c>
      <c r="E91" s="6"/>
      <c r="F91" s="33">
        <f t="shared" si="1"/>
        <v>0</v>
      </c>
    </row>
    <row r="92" spans="1:6" ht="24" customHeight="1">
      <c r="A92" s="50" t="s">
        <v>439</v>
      </c>
      <c r="B92" s="30" t="s">
        <v>506</v>
      </c>
      <c r="C92" s="50" t="s">
        <v>335</v>
      </c>
      <c r="D92" s="28">
        <v>1</v>
      </c>
      <c r="E92" s="6"/>
      <c r="F92" s="33">
        <f t="shared" si="1"/>
        <v>0</v>
      </c>
    </row>
    <row r="93" spans="1:6" ht="24" customHeight="1">
      <c r="A93" s="50" t="s">
        <v>466</v>
      </c>
      <c r="B93" s="30" t="s">
        <v>507</v>
      </c>
      <c r="C93" s="50" t="s">
        <v>125</v>
      </c>
      <c r="D93" s="28">
        <v>1</v>
      </c>
      <c r="E93" s="6"/>
      <c r="F93" s="33">
        <f t="shared" si="1"/>
        <v>0</v>
      </c>
    </row>
    <row r="94" spans="1:6" ht="24" customHeight="1">
      <c r="A94" s="50" t="s">
        <v>468</v>
      </c>
      <c r="B94" s="30" t="s">
        <v>508</v>
      </c>
      <c r="C94" s="50" t="s">
        <v>125</v>
      </c>
      <c r="D94" s="28">
        <v>5</v>
      </c>
      <c r="E94" s="6"/>
      <c r="F94" s="33">
        <f t="shared" si="1"/>
        <v>0</v>
      </c>
    </row>
    <row r="95" spans="1:6" ht="24" customHeight="1">
      <c r="A95" s="50" t="s">
        <v>509</v>
      </c>
      <c r="B95" s="30" t="s">
        <v>510</v>
      </c>
      <c r="C95" s="50" t="s">
        <v>78</v>
      </c>
      <c r="D95" s="28">
        <v>420</v>
      </c>
      <c r="E95" s="6"/>
      <c r="F95" s="33">
        <f t="shared" si="1"/>
        <v>0</v>
      </c>
    </row>
    <row r="96" spans="1:6" ht="24" customHeight="1">
      <c r="A96" s="50" t="s">
        <v>511</v>
      </c>
      <c r="B96" s="30" t="s">
        <v>512</v>
      </c>
      <c r="C96" s="50" t="s">
        <v>21</v>
      </c>
      <c r="D96" s="28"/>
      <c r="E96" s="28"/>
      <c r="F96" s="33">
        <f t="shared" si="1"/>
      </c>
    </row>
    <row r="97" spans="1:6" ht="24" customHeight="1">
      <c r="A97" s="50" t="s">
        <v>313</v>
      </c>
      <c r="B97" s="30" t="s">
        <v>513</v>
      </c>
      <c r="C97" s="50" t="s">
        <v>335</v>
      </c>
      <c r="D97" s="28">
        <v>1</v>
      </c>
      <c r="E97" s="6"/>
      <c r="F97" s="33">
        <f t="shared" si="1"/>
        <v>0</v>
      </c>
    </row>
    <row r="98" spans="1:6" ht="24" customHeight="1">
      <c r="A98" s="50" t="s">
        <v>315</v>
      </c>
      <c r="B98" s="30" t="s">
        <v>514</v>
      </c>
      <c r="C98" s="50" t="s">
        <v>335</v>
      </c>
      <c r="D98" s="28">
        <v>1</v>
      </c>
      <c r="E98" s="6"/>
      <c r="F98" s="33">
        <f t="shared" si="1"/>
        <v>0</v>
      </c>
    </row>
    <row r="99" spans="1:6" ht="24" customHeight="1">
      <c r="A99" s="50" t="s">
        <v>317</v>
      </c>
      <c r="B99" s="30" t="s">
        <v>515</v>
      </c>
      <c r="C99" s="50" t="s">
        <v>125</v>
      </c>
      <c r="D99" s="28">
        <v>1</v>
      </c>
      <c r="E99" s="6"/>
      <c r="F99" s="33">
        <f t="shared" si="1"/>
        <v>0</v>
      </c>
    </row>
    <row r="100" spans="1:6" ht="24" customHeight="1">
      <c r="A100" s="50" t="s">
        <v>319</v>
      </c>
      <c r="B100" s="30" t="s">
        <v>516</v>
      </c>
      <c r="C100" s="50" t="s">
        <v>335</v>
      </c>
      <c r="D100" s="28">
        <v>1</v>
      </c>
      <c r="E100" s="6"/>
      <c r="F100" s="33">
        <f t="shared" si="1"/>
        <v>0</v>
      </c>
    </row>
    <row r="101" spans="1:6" ht="24" customHeight="1">
      <c r="A101" s="50" t="s">
        <v>321</v>
      </c>
      <c r="B101" s="30" t="s">
        <v>517</v>
      </c>
      <c r="C101" s="50" t="s">
        <v>335</v>
      </c>
      <c r="D101" s="28">
        <v>18</v>
      </c>
      <c r="E101" s="6"/>
      <c r="F101" s="33">
        <f t="shared" si="1"/>
        <v>0</v>
      </c>
    </row>
    <row r="102" spans="1:6" ht="24" customHeight="1">
      <c r="A102" s="50" t="s">
        <v>323</v>
      </c>
      <c r="B102" s="30" t="s">
        <v>518</v>
      </c>
      <c r="C102" s="50" t="s">
        <v>335</v>
      </c>
      <c r="D102" s="28">
        <v>1</v>
      </c>
      <c r="E102" s="6"/>
      <c r="F102" s="33">
        <f t="shared" si="1"/>
        <v>0</v>
      </c>
    </row>
    <row r="103" spans="1:6" ht="24" customHeight="1">
      <c r="A103" s="50" t="s">
        <v>326</v>
      </c>
      <c r="B103" s="30" t="s">
        <v>519</v>
      </c>
      <c r="C103" s="50" t="s">
        <v>335</v>
      </c>
      <c r="D103" s="28">
        <v>1</v>
      </c>
      <c r="E103" s="6"/>
      <c r="F103" s="33">
        <f t="shared" si="1"/>
        <v>0</v>
      </c>
    </row>
    <row r="104" spans="1:6" ht="24" customHeight="1">
      <c r="A104" s="50" t="s">
        <v>373</v>
      </c>
      <c r="B104" s="30" t="s">
        <v>520</v>
      </c>
      <c r="C104" s="50" t="s">
        <v>335</v>
      </c>
      <c r="D104" s="28">
        <v>3</v>
      </c>
      <c r="E104" s="6"/>
      <c r="F104" s="33">
        <f t="shared" si="1"/>
        <v>0</v>
      </c>
    </row>
    <row r="105" spans="1:6" ht="24" customHeight="1">
      <c r="A105" s="50" t="s">
        <v>394</v>
      </c>
      <c r="B105" s="30" t="s">
        <v>521</v>
      </c>
      <c r="C105" s="50" t="s">
        <v>335</v>
      </c>
      <c r="D105" s="28">
        <v>2</v>
      </c>
      <c r="E105" s="6"/>
      <c r="F105" s="33">
        <f t="shared" si="1"/>
        <v>0</v>
      </c>
    </row>
    <row r="106" spans="1:6" ht="24" customHeight="1">
      <c r="A106" s="50" t="s">
        <v>396</v>
      </c>
      <c r="B106" s="30" t="s">
        <v>522</v>
      </c>
      <c r="C106" s="50" t="s">
        <v>335</v>
      </c>
      <c r="D106" s="28">
        <v>2</v>
      </c>
      <c r="E106" s="6"/>
      <c r="F106" s="33">
        <f t="shared" si="1"/>
        <v>0</v>
      </c>
    </row>
    <row r="107" spans="1:6" ht="24" customHeight="1">
      <c r="A107" s="50" t="s">
        <v>415</v>
      </c>
      <c r="B107" s="30" t="s">
        <v>523</v>
      </c>
      <c r="C107" s="50" t="s">
        <v>125</v>
      </c>
      <c r="D107" s="28">
        <v>18</v>
      </c>
      <c r="E107" s="6"/>
      <c r="F107" s="33">
        <f t="shared" si="1"/>
        <v>0</v>
      </c>
    </row>
    <row r="108" spans="1:6" ht="24" customHeight="1">
      <c r="A108" s="50" t="s">
        <v>417</v>
      </c>
      <c r="B108" s="30" t="s">
        <v>524</v>
      </c>
      <c r="C108" s="50" t="s">
        <v>335</v>
      </c>
      <c r="D108" s="28">
        <v>1</v>
      </c>
      <c r="E108" s="6"/>
      <c r="F108" s="33">
        <f t="shared" si="1"/>
        <v>0</v>
      </c>
    </row>
    <row r="109" spans="1:6" ht="24" customHeight="1">
      <c r="A109" s="50" t="s">
        <v>433</v>
      </c>
      <c r="B109" s="30" t="s">
        <v>525</v>
      </c>
      <c r="C109" s="50" t="s">
        <v>335</v>
      </c>
      <c r="D109" s="28">
        <v>1</v>
      </c>
      <c r="E109" s="6"/>
      <c r="F109" s="33">
        <f t="shared" si="1"/>
        <v>0</v>
      </c>
    </row>
    <row r="110" spans="1:6" ht="24" customHeight="1">
      <c r="A110" s="50" t="s">
        <v>526</v>
      </c>
      <c r="B110" s="30" t="s">
        <v>527</v>
      </c>
      <c r="C110" s="50" t="s">
        <v>21</v>
      </c>
      <c r="D110" s="28"/>
      <c r="E110" s="28"/>
      <c r="F110" s="33">
        <f t="shared" si="1"/>
      </c>
    </row>
    <row r="111" spans="1:6" ht="24" customHeight="1">
      <c r="A111" s="50" t="s">
        <v>313</v>
      </c>
      <c r="B111" s="30" t="s">
        <v>528</v>
      </c>
      <c r="C111" s="50" t="s">
        <v>125</v>
      </c>
      <c r="D111" s="28">
        <v>6</v>
      </c>
      <c r="E111" s="6"/>
      <c r="F111" s="33">
        <f t="shared" si="1"/>
        <v>0</v>
      </c>
    </row>
    <row r="112" spans="1:6" ht="24" customHeight="1">
      <c r="A112" s="50" t="s">
        <v>315</v>
      </c>
      <c r="B112" s="30" t="s">
        <v>529</v>
      </c>
      <c r="C112" s="50" t="s">
        <v>125</v>
      </c>
      <c r="D112" s="28">
        <v>1</v>
      </c>
      <c r="E112" s="6"/>
      <c r="F112" s="33">
        <f t="shared" si="1"/>
        <v>0</v>
      </c>
    </row>
    <row r="113" spans="1:6" ht="24" customHeight="1">
      <c r="A113" s="50" t="s">
        <v>317</v>
      </c>
      <c r="B113" s="30" t="s">
        <v>530</v>
      </c>
      <c r="C113" s="50" t="s">
        <v>335</v>
      </c>
      <c r="D113" s="28">
        <v>2</v>
      </c>
      <c r="E113" s="6"/>
      <c r="F113" s="33">
        <f t="shared" si="1"/>
        <v>0</v>
      </c>
    </row>
    <row r="114" spans="1:6" ht="24" customHeight="1">
      <c r="A114" s="50" t="s">
        <v>319</v>
      </c>
      <c r="B114" s="30" t="s">
        <v>531</v>
      </c>
      <c r="C114" s="50" t="s">
        <v>125</v>
      </c>
      <c r="D114" s="28">
        <v>6</v>
      </c>
      <c r="E114" s="6"/>
      <c r="F114" s="33">
        <f t="shared" si="1"/>
        <v>0</v>
      </c>
    </row>
    <row r="115" spans="1:6" ht="24" customHeight="1">
      <c r="A115" s="50" t="s">
        <v>321</v>
      </c>
      <c r="B115" s="30" t="s">
        <v>344</v>
      </c>
      <c r="C115" s="50" t="s">
        <v>269</v>
      </c>
      <c r="D115" s="28">
        <v>40</v>
      </c>
      <c r="E115" s="6"/>
      <c r="F115" s="33">
        <f t="shared" si="1"/>
        <v>0</v>
      </c>
    </row>
    <row r="116" spans="1:6" ht="24" customHeight="1">
      <c r="A116" s="50" t="s">
        <v>323</v>
      </c>
      <c r="B116" s="30" t="s">
        <v>532</v>
      </c>
      <c r="C116" s="50" t="s">
        <v>78</v>
      </c>
      <c r="D116" s="28">
        <v>600</v>
      </c>
      <c r="E116" s="6"/>
      <c r="F116" s="33">
        <f t="shared" si="1"/>
        <v>0</v>
      </c>
    </row>
    <row r="117" spans="1:6" ht="24" customHeight="1">
      <c r="A117" s="50" t="s">
        <v>326</v>
      </c>
      <c r="B117" s="30" t="s">
        <v>533</v>
      </c>
      <c r="C117" s="50" t="s">
        <v>78</v>
      </c>
      <c r="D117" s="28">
        <v>400</v>
      </c>
      <c r="E117" s="6"/>
      <c r="F117" s="33">
        <f t="shared" si="1"/>
        <v>0</v>
      </c>
    </row>
    <row r="118" spans="1:6" ht="24" customHeight="1">
      <c r="A118" s="50" t="s">
        <v>373</v>
      </c>
      <c r="B118" s="30" t="s">
        <v>534</v>
      </c>
      <c r="C118" s="50" t="s">
        <v>78</v>
      </c>
      <c r="D118" s="28">
        <v>2700</v>
      </c>
      <c r="E118" s="6"/>
      <c r="F118" s="33">
        <f t="shared" si="1"/>
        <v>0</v>
      </c>
    </row>
    <row r="119" spans="1:6" ht="24" customHeight="1">
      <c r="A119" s="50" t="s">
        <v>394</v>
      </c>
      <c r="B119" s="30" t="s">
        <v>535</v>
      </c>
      <c r="C119" s="50" t="s">
        <v>78</v>
      </c>
      <c r="D119" s="28">
        <v>468</v>
      </c>
      <c r="E119" s="6"/>
      <c r="F119" s="33">
        <f t="shared" si="1"/>
        <v>0</v>
      </c>
    </row>
    <row r="120" spans="1:6" ht="24" customHeight="1">
      <c r="A120" s="50" t="s">
        <v>396</v>
      </c>
      <c r="B120" s="30" t="s">
        <v>536</v>
      </c>
      <c r="C120" s="50" t="s">
        <v>78</v>
      </c>
      <c r="D120" s="28">
        <v>438</v>
      </c>
      <c r="E120" s="6"/>
      <c r="F120" s="33">
        <f t="shared" si="1"/>
        <v>0</v>
      </c>
    </row>
    <row r="121" spans="1:6" ht="24" customHeight="1">
      <c r="A121" s="50" t="s">
        <v>415</v>
      </c>
      <c r="B121" s="30" t="s">
        <v>537</v>
      </c>
      <c r="C121" s="50" t="s">
        <v>78</v>
      </c>
      <c r="D121" s="28">
        <v>1430</v>
      </c>
      <c r="E121" s="6"/>
      <c r="F121" s="33">
        <f t="shared" si="1"/>
        <v>0</v>
      </c>
    </row>
    <row r="122" spans="1:6" ht="24" customHeight="1">
      <c r="A122" s="50" t="s">
        <v>417</v>
      </c>
      <c r="B122" s="30" t="s">
        <v>538</v>
      </c>
      <c r="C122" s="50" t="s">
        <v>78</v>
      </c>
      <c r="D122" s="28">
        <v>390</v>
      </c>
      <c r="E122" s="6"/>
      <c r="F122" s="33">
        <f t="shared" si="1"/>
        <v>0</v>
      </c>
    </row>
    <row r="123" spans="1:6" ht="24" customHeight="1">
      <c r="A123" s="50" t="s">
        <v>433</v>
      </c>
      <c r="B123" s="30" t="s">
        <v>539</v>
      </c>
      <c r="C123" s="50" t="s">
        <v>78</v>
      </c>
      <c r="D123" s="28">
        <v>340</v>
      </c>
      <c r="E123" s="6"/>
      <c r="F123" s="33">
        <f t="shared" si="1"/>
        <v>0</v>
      </c>
    </row>
    <row r="124" spans="1:6" ht="24" customHeight="1">
      <c r="A124" s="50" t="s">
        <v>435</v>
      </c>
      <c r="B124" s="30" t="s">
        <v>540</v>
      </c>
      <c r="C124" s="50" t="s">
        <v>78</v>
      </c>
      <c r="D124" s="28">
        <v>540</v>
      </c>
      <c r="E124" s="6"/>
      <c r="F124" s="33">
        <f t="shared" si="1"/>
        <v>0</v>
      </c>
    </row>
    <row r="125" spans="1:6" ht="24" customHeight="1">
      <c r="A125" s="50" t="s">
        <v>437</v>
      </c>
      <c r="B125" s="30" t="s">
        <v>541</v>
      </c>
      <c r="C125" s="50" t="s">
        <v>78</v>
      </c>
      <c r="D125" s="28">
        <v>280</v>
      </c>
      <c r="E125" s="6"/>
      <c r="F125" s="33">
        <f t="shared" si="1"/>
        <v>0</v>
      </c>
    </row>
    <row r="126" spans="1:6" ht="24" customHeight="1">
      <c r="A126" s="50" t="s">
        <v>439</v>
      </c>
      <c r="B126" s="30" t="s">
        <v>542</v>
      </c>
      <c r="C126" s="50" t="s">
        <v>325</v>
      </c>
      <c r="D126" s="28">
        <v>1</v>
      </c>
      <c r="E126" s="6"/>
      <c r="F126" s="33">
        <f t="shared" si="1"/>
        <v>0</v>
      </c>
    </row>
    <row r="127" spans="1:6" ht="24" customHeight="1">
      <c r="A127" s="50" t="s">
        <v>543</v>
      </c>
      <c r="B127" s="30" t="s">
        <v>544</v>
      </c>
      <c r="C127" s="50" t="s">
        <v>21</v>
      </c>
      <c r="D127" s="28"/>
      <c r="E127" s="28"/>
      <c r="F127" s="33">
        <f t="shared" si="1"/>
      </c>
    </row>
    <row r="128" spans="1:6" ht="24" customHeight="1">
      <c r="A128" s="50" t="s">
        <v>313</v>
      </c>
      <c r="B128" s="30" t="s">
        <v>545</v>
      </c>
      <c r="C128" s="50" t="s">
        <v>125</v>
      </c>
      <c r="D128" s="28">
        <v>1</v>
      </c>
      <c r="E128" s="6"/>
      <c r="F128" s="33">
        <f t="shared" si="1"/>
        <v>0</v>
      </c>
    </row>
    <row r="129" spans="1:6" ht="24" customHeight="1">
      <c r="A129" s="50" t="s">
        <v>315</v>
      </c>
      <c r="B129" s="30" t="s">
        <v>546</v>
      </c>
      <c r="C129" s="50" t="s">
        <v>125</v>
      </c>
      <c r="D129" s="28">
        <v>1</v>
      </c>
      <c r="E129" s="6"/>
      <c r="F129" s="33">
        <f t="shared" si="1"/>
        <v>0</v>
      </c>
    </row>
    <row r="130" spans="1:6" ht="24" customHeight="1">
      <c r="A130" s="50" t="s">
        <v>317</v>
      </c>
      <c r="B130" s="30" t="s">
        <v>547</v>
      </c>
      <c r="C130" s="50" t="s">
        <v>256</v>
      </c>
      <c r="D130" s="28">
        <v>1</v>
      </c>
      <c r="E130" s="6"/>
      <c r="F130" s="33">
        <f t="shared" si="1"/>
        <v>0</v>
      </c>
    </row>
    <row r="131" spans="1:6" ht="24.75" customHeight="1">
      <c r="A131" s="50" t="s">
        <v>319</v>
      </c>
      <c r="B131" s="30" t="s">
        <v>548</v>
      </c>
      <c r="C131" s="50" t="s">
        <v>125</v>
      </c>
      <c r="D131" s="28">
        <v>1</v>
      </c>
      <c r="E131" s="6"/>
      <c r="F131" s="33">
        <f t="shared" si="1"/>
        <v>0</v>
      </c>
    </row>
    <row r="132" spans="1:6" ht="24.75" customHeight="1">
      <c r="A132" s="50" t="s">
        <v>321</v>
      </c>
      <c r="B132" s="30" t="s">
        <v>549</v>
      </c>
      <c r="C132" s="50" t="s">
        <v>125</v>
      </c>
      <c r="D132" s="28">
        <v>1</v>
      </c>
      <c r="E132" s="6"/>
      <c r="F132" s="33">
        <f t="shared" si="1"/>
        <v>0</v>
      </c>
    </row>
    <row r="133" spans="1:6" ht="24.75" customHeight="1">
      <c r="A133" s="50" t="s">
        <v>323</v>
      </c>
      <c r="B133" s="30" t="s">
        <v>550</v>
      </c>
      <c r="C133" s="50" t="s">
        <v>125</v>
      </c>
      <c r="D133" s="28">
        <v>1</v>
      </c>
      <c r="E133" s="6"/>
      <c r="F133" s="33">
        <f aca="true" t="shared" si="2" ref="F133:F196">IF(D133="","",ROUND(ROUND(E133,2)*D133,2))</f>
        <v>0</v>
      </c>
    </row>
    <row r="134" spans="1:6" ht="33" customHeight="1">
      <c r="A134" s="50" t="s">
        <v>326</v>
      </c>
      <c r="B134" s="30" t="s">
        <v>551</v>
      </c>
      <c r="C134" s="50" t="s">
        <v>125</v>
      </c>
      <c r="D134" s="28">
        <v>1</v>
      </c>
      <c r="E134" s="6"/>
      <c r="F134" s="33">
        <f t="shared" si="2"/>
        <v>0</v>
      </c>
    </row>
    <row r="135" spans="1:6" ht="24.75" customHeight="1">
      <c r="A135" s="50" t="s">
        <v>373</v>
      </c>
      <c r="B135" s="30" t="s">
        <v>552</v>
      </c>
      <c r="C135" s="50" t="s">
        <v>125</v>
      </c>
      <c r="D135" s="28">
        <v>18</v>
      </c>
      <c r="E135" s="6"/>
      <c r="F135" s="33">
        <f t="shared" si="2"/>
        <v>0</v>
      </c>
    </row>
    <row r="136" spans="1:6" ht="24.75" customHeight="1">
      <c r="A136" s="50" t="s">
        <v>394</v>
      </c>
      <c r="B136" s="30" t="s">
        <v>553</v>
      </c>
      <c r="C136" s="50" t="s">
        <v>78</v>
      </c>
      <c r="D136" s="28">
        <v>270</v>
      </c>
      <c r="E136" s="6"/>
      <c r="F136" s="33">
        <f t="shared" si="2"/>
        <v>0</v>
      </c>
    </row>
    <row r="137" spans="1:6" ht="24.75" customHeight="1">
      <c r="A137" s="50" t="s">
        <v>396</v>
      </c>
      <c r="B137" s="30" t="s">
        <v>554</v>
      </c>
      <c r="C137" s="50" t="s">
        <v>78</v>
      </c>
      <c r="D137" s="28">
        <v>300</v>
      </c>
      <c r="E137" s="6"/>
      <c r="F137" s="33">
        <f t="shared" si="2"/>
        <v>0</v>
      </c>
    </row>
    <row r="138" spans="1:6" ht="24.75" customHeight="1">
      <c r="A138" s="50" t="s">
        <v>415</v>
      </c>
      <c r="B138" s="30" t="s">
        <v>555</v>
      </c>
      <c r="C138" s="50" t="s">
        <v>78</v>
      </c>
      <c r="D138" s="28">
        <v>200</v>
      </c>
      <c r="E138" s="6"/>
      <c r="F138" s="33">
        <f t="shared" si="2"/>
        <v>0</v>
      </c>
    </row>
    <row r="139" spans="1:6" ht="24.75" customHeight="1">
      <c r="A139" s="50" t="s">
        <v>417</v>
      </c>
      <c r="B139" s="30" t="s">
        <v>556</v>
      </c>
      <c r="C139" s="50" t="s">
        <v>78</v>
      </c>
      <c r="D139" s="28">
        <v>1900</v>
      </c>
      <c r="E139" s="6"/>
      <c r="F139" s="33">
        <f t="shared" si="2"/>
        <v>0</v>
      </c>
    </row>
    <row r="140" spans="1:6" ht="24.75" customHeight="1">
      <c r="A140" s="50" t="s">
        <v>433</v>
      </c>
      <c r="B140" s="30" t="s">
        <v>557</v>
      </c>
      <c r="C140" s="50" t="s">
        <v>78</v>
      </c>
      <c r="D140" s="28">
        <v>940</v>
      </c>
      <c r="E140" s="6"/>
      <c r="F140" s="33">
        <f t="shared" si="2"/>
        <v>0</v>
      </c>
    </row>
    <row r="141" spans="1:6" ht="24.75" customHeight="1">
      <c r="A141" s="50" t="s">
        <v>435</v>
      </c>
      <c r="B141" s="30" t="s">
        <v>558</v>
      </c>
      <c r="C141" s="50" t="s">
        <v>78</v>
      </c>
      <c r="D141" s="28">
        <v>2700</v>
      </c>
      <c r="E141" s="6"/>
      <c r="F141" s="33">
        <f t="shared" si="2"/>
        <v>0</v>
      </c>
    </row>
    <row r="142" spans="1:6" ht="24.75" customHeight="1">
      <c r="A142" s="50" t="s">
        <v>559</v>
      </c>
      <c r="B142" s="30" t="s">
        <v>560</v>
      </c>
      <c r="C142" s="50" t="s">
        <v>21</v>
      </c>
      <c r="D142" s="28"/>
      <c r="E142" s="28"/>
      <c r="F142" s="33">
        <f t="shared" si="2"/>
      </c>
    </row>
    <row r="143" spans="1:6" ht="24.75" customHeight="1">
      <c r="A143" s="50" t="s">
        <v>313</v>
      </c>
      <c r="B143" s="30" t="s">
        <v>561</v>
      </c>
      <c r="C143" s="50" t="s">
        <v>125</v>
      </c>
      <c r="D143" s="28">
        <v>18</v>
      </c>
      <c r="E143" s="6"/>
      <c r="F143" s="33">
        <f t="shared" si="2"/>
        <v>0</v>
      </c>
    </row>
    <row r="144" spans="1:6" ht="24.75" customHeight="1">
      <c r="A144" s="50" t="s">
        <v>315</v>
      </c>
      <c r="B144" s="30" t="s">
        <v>562</v>
      </c>
      <c r="C144" s="50" t="s">
        <v>125</v>
      </c>
      <c r="D144" s="28">
        <v>3</v>
      </c>
      <c r="E144" s="6"/>
      <c r="F144" s="33">
        <f t="shared" si="2"/>
        <v>0</v>
      </c>
    </row>
    <row r="145" spans="1:6" ht="24.75" customHeight="1">
      <c r="A145" s="50" t="s">
        <v>317</v>
      </c>
      <c r="B145" s="30" t="s">
        <v>563</v>
      </c>
      <c r="C145" s="50" t="s">
        <v>125</v>
      </c>
      <c r="D145" s="28">
        <v>18</v>
      </c>
      <c r="E145" s="6"/>
      <c r="F145" s="33">
        <f t="shared" si="2"/>
        <v>0</v>
      </c>
    </row>
    <row r="146" spans="1:6" ht="24.75" customHeight="1">
      <c r="A146" s="50" t="s">
        <v>319</v>
      </c>
      <c r="B146" s="30" t="s">
        <v>564</v>
      </c>
      <c r="C146" s="50" t="s">
        <v>125</v>
      </c>
      <c r="D146" s="28">
        <v>4</v>
      </c>
      <c r="E146" s="6"/>
      <c r="F146" s="33">
        <f t="shared" si="2"/>
        <v>0</v>
      </c>
    </row>
    <row r="147" spans="1:6" ht="24.75" customHeight="1">
      <c r="A147" s="50" t="s">
        <v>321</v>
      </c>
      <c r="B147" s="30" t="s">
        <v>565</v>
      </c>
      <c r="C147" s="50" t="s">
        <v>125</v>
      </c>
      <c r="D147" s="28">
        <v>1</v>
      </c>
      <c r="E147" s="6"/>
      <c r="F147" s="33">
        <f t="shared" si="2"/>
        <v>0</v>
      </c>
    </row>
    <row r="148" spans="1:6" ht="24.75" customHeight="1">
      <c r="A148" s="50" t="s">
        <v>323</v>
      </c>
      <c r="B148" s="30" t="s">
        <v>566</v>
      </c>
      <c r="C148" s="50" t="s">
        <v>125</v>
      </c>
      <c r="D148" s="28">
        <v>4</v>
      </c>
      <c r="E148" s="6"/>
      <c r="F148" s="33">
        <f t="shared" si="2"/>
        <v>0</v>
      </c>
    </row>
    <row r="149" spans="1:6" ht="24.75" customHeight="1">
      <c r="A149" s="50" t="s">
        <v>326</v>
      </c>
      <c r="B149" s="30" t="s">
        <v>567</v>
      </c>
      <c r="C149" s="50" t="s">
        <v>125</v>
      </c>
      <c r="D149" s="28">
        <v>18</v>
      </c>
      <c r="E149" s="6"/>
      <c r="F149" s="33">
        <f t="shared" si="2"/>
        <v>0</v>
      </c>
    </row>
    <row r="150" spans="1:6" ht="24.75" customHeight="1">
      <c r="A150" s="50" t="s">
        <v>373</v>
      </c>
      <c r="B150" s="30" t="s">
        <v>568</v>
      </c>
      <c r="C150" s="50" t="s">
        <v>125</v>
      </c>
      <c r="D150" s="28">
        <v>18</v>
      </c>
      <c r="E150" s="6"/>
      <c r="F150" s="33">
        <f t="shared" si="2"/>
        <v>0</v>
      </c>
    </row>
    <row r="151" spans="1:6" ht="24.75" customHeight="1">
      <c r="A151" s="50" t="s">
        <v>394</v>
      </c>
      <c r="B151" s="30" t="s">
        <v>569</v>
      </c>
      <c r="C151" s="50" t="s">
        <v>125</v>
      </c>
      <c r="D151" s="28">
        <v>18</v>
      </c>
      <c r="E151" s="6"/>
      <c r="F151" s="33">
        <f t="shared" si="2"/>
        <v>0</v>
      </c>
    </row>
    <row r="152" spans="1:6" ht="24.75" customHeight="1">
      <c r="A152" s="50" t="s">
        <v>396</v>
      </c>
      <c r="B152" s="30" t="s">
        <v>570</v>
      </c>
      <c r="C152" s="50" t="s">
        <v>125</v>
      </c>
      <c r="D152" s="28">
        <v>7</v>
      </c>
      <c r="E152" s="6"/>
      <c r="F152" s="33">
        <f t="shared" si="2"/>
        <v>0</v>
      </c>
    </row>
    <row r="153" spans="1:6" ht="24.75" customHeight="1">
      <c r="A153" s="50" t="s">
        <v>415</v>
      </c>
      <c r="B153" s="30" t="s">
        <v>571</v>
      </c>
      <c r="C153" s="50" t="s">
        <v>125</v>
      </c>
      <c r="D153" s="28">
        <v>7</v>
      </c>
      <c r="E153" s="6"/>
      <c r="F153" s="33">
        <f t="shared" si="2"/>
        <v>0</v>
      </c>
    </row>
    <row r="154" spans="1:6" ht="24" customHeight="1">
      <c r="A154" s="50" t="s">
        <v>417</v>
      </c>
      <c r="B154" s="30" t="s">
        <v>572</v>
      </c>
      <c r="C154" s="50" t="s">
        <v>125</v>
      </c>
      <c r="D154" s="28">
        <v>4</v>
      </c>
      <c r="E154" s="6"/>
      <c r="F154" s="33">
        <f t="shared" si="2"/>
        <v>0</v>
      </c>
    </row>
    <row r="155" spans="1:6" ht="24" customHeight="1">
      <c r="A155" s="50" t="s">
        <v>433</v>
      </c>
      <c r="B155" s="30" t="s">
        <v>573</v>
      </c>
      <c r="C155" s="50" t="s">
        <v>125</v>
      </c>
      <c r="D155" s="28">
        <v>18</v>
      </c>
      <c r="E155" s="6"/>
      <c r="F155" s="33">
        <f t="shared" si="2"/>
        <v>0</v>
      </c>
    </row>
    <row r="156" spans="1:6" ht="24" customHeight="1">
      <c r="A156" s="50" t="s">
        <v>435</v>
      </c>
      <c r="B156" s="30" t="s">
        <v>574</v>
      </c>
      <c r="C156" s="50" t="s">
        <v>125</v>
      </c>
      <c r="D156" s="28">
        <v>1</v>
      </c>
      <c r="E156" s="6"/>
      <c r="F156" s="33">
        <f t="shared" si="2"/>
        <v>0</v>
      </c>
    </row>
    <row r="157" spans="1:6" ht="24" customHeight="1">
      <c r="A157" s="50" t="s">
        <v>437</v>
      </c>
      <c r="B157" s="30" t="s">
        <v>575</v>
      </c>
      <c r="C157" s="50" t="s">
        <v>125</v>
      </c>
      <c r="D157" s="28">
        <v>18</v>
      </c>
      <c r="E157" s="6"/>
      <c r="F157" s="33">
        <f t="shared" si="2"/>
        <v>0</v>
      </c>
    </row>
    <row r="158" spans="1:6" ht="24" customHeight="1">
      <c r="A158" s="50" t="s">
        <v>439</v>
      </c>
      <c r="B158" s="30" t="s">
        <v>576</v>
      </c>
      <c r="C158" s="50" t="s">
        <v>34</v>
      </c>
      <c r="D158" s="28">
        <v>1</v>
      </c>
      <c r="E158" s="6"/>
      <c r="F158" s="33">
        <f t="shared" si="2"/>
        <v>0</v>
      </c>
    </row>
    <row r="159" spans="1:6" ht="24" customHeight="1">
      <c r="A159" s="50" t="s">
        <v>466</v>
      </c>
      <c r="B159" s="30" t="s">
        <v>577</v>
      </c>
      <c r="C159" s="50" t="s">
        <v>34</v>
      </c>
      <c r="D159" s="28">
        <v>15</v>
      </c>
      <c r="E159" s="6"/>
      <c r="F159" s="33">
        <f t="shared" si="2"/>
        <v>0</v>
      </c>
    </row>
    <row r="160" spans="1:6" ht="24" customHeight="1">
      <c r="A160" s="50" t="s">
        <v>468</v>
      </c>
      <c r="B160" s="30" t="s">
        <v>353</v>
      </c>
      <c r="C160" s="50" t="s">
        <v>78</v>
      </c>
      <c r="D160" s="28">
        <v>470</v>
      </c>
      <c r="E160" s="6"/>
      <c r="F160" s="33">
        <f t="shared" si="2"/>
        <v>0</v>
      </c>
    </row>
    <row r="161" spans="1:6" ht="24" customHeight="1">
      <c r="A161" s="50" t="s">
        <v>509</v>
      </c>
      <c r="B161" s="30" t="s">
        <v>354</v>
      </c>
      <c r="C161" s="50" t="s">
        <v>78</v>
      </c>
      <c r="D161" s="28">
        <v>800</v>
      </c>
      <c r="E161" s="6"/>
      <c r="F161" s="33">
        <f t="shared" si="2"/>
        <v>0</v>
      </c>
    </row>
    <row r="162" spans="1:6" ht="24" customHeight="1">
      <c r="A162" s="50" t="s">
        <v>578</v>
      </c>
      <c r="B162" s="30" t="s">
        <v>579</v>
      </c>
      <c r="C162" s="50" t="s">
        <v>21</v>
      </c>
      <c r="D162" s="28"/>
      <c r="E162" s="28"/>
      <c r="F162" s="33">
        <f t="shared" si="2"/>
      </c>
    </row>
    <row r="163" spans="1:6" ht="24" customHeight="1">
      <c r="A163" s="50" t="s">
        <v>313</v>
      </c>
      <c r="B163" s="30" t="s">
        <v>580</v>
      </c>
      <c r="C163" s="50" t="s">
        <v>581</v>
      </c>
      <c r="D163" s="28">
        <v>2</v>
      </c>
      <c r="E163" s="6"/>
      <c r="F163" s="33">
        <f t="shared" si="2"/>
        <v>0</v>
      </c>
    </row>
    <row r="164" spans="1:6" ht="24" customHeight="1">
      <c r="A164" s="50" t="s">
        <v>315</v>
      </c>
      <c r="B164" s="30" t="s">
        <v>582</v>
      </c>
      <c r="C164" s="50" t="s">
        <v>581</v>
      </c>
      <c r="D164" s="28">
        <v>5</v>
      </c>
      <c r="E164" s="6"/>
      <c r="F164" s="33">
        <f t="shared" si="2"/>
        <v>0</v>
      </c>
    </row>
    <row r="165" spans="1:6" ht="24" customHeight="1">
      <c r="A165" s="50" t="s">
        <v>317</v>
      </c>
      <c r="B165" s="30" t="s">
        <v>583</v>
      </c>
      <c r="C165" s="50" t="s">
        <v>581</v>
      </c>
      <c r="D165" s="28">
        <v>2</v>
      </c>
      <c r="E165" s="6"/>
      <c r="F165" s="33">
        <f t="shared" si="2"/>
        <v>0</v>
      </c>
    </row>
    <row r="166" spans="1:6" ht="24" customHeight="1">
      <c r="A166" s="50" t="s">
        <v>319</v>
      </c>
      <c r="B166" s="30" t="s">
        <v>584</v>
      </c>
      <c r="C166" s="50" t="s">
        <v>581</v>
      </c>
      <c r="D166" s="28">
        <v>3</v>
      </c>
      <c r="E166" s="6"/>
      <c r="F166" s="33">
        <f t="shared" si="2"/>
        <v>0</v>
      </c>
    </row>
    <row r="167" spans="1:6" ht="24" customHeight="1">
      <c r="A167" s="50" t="s">
        <v>321</v>
      </c>
      <c r="B167" s="30" t="s">
        <v>585</v>
      </c>
      <c r="C167" s="50" t="s">
        <v>581</v>
      </c>
      <c r="D167" s="28">
        <v>1</v>
      </c>
      <c r="E167" s="6"/>
      <c r="F167" s="33">
        <f t="shared" si="2"/>
        <v>0</v>
      </c>
    </row>
    <row r="168" spans="1:6" ht="24" customHeight="1">
      <c r="A168" s="50" t="s">
        <v>323</v>
      </c>
      <c r="B168" s="30" t="s">
        <v>586</v>
      </c>
      <c r="C168" s="50" t="s">
        <v>581</v>
      </c>
      <c r="D168" s="28">
        <v>2</v>
      </c>
      <c r="E168" s="6"/>
      <c r="F168" s="33">
        <f t="shared" si="2"/>
        <v>0</v>
      </c>
    </row>
    <row r="169" spans="1:6" ht="24" customHeight="1">
      <c r="A169" s="50" t="s">
        <v>326</v>
      </c>
      <c r="B169" s="30" t="s">
        <v>587</v>
      </c>
      <c r="C169" s="50" t="s">
        <v>581</v>
      </c>
      <c r="D169" s="28">
        <v>12</v>
      </c>
      <c r="E169" s="6"/>
      <c r="F169" s="33">
        <f t="shared" si="2"/>
        <v>0</v>
      </c>
    </row>
    <row r="170" spans="1:6" ht="24" customHeight="1">
      <c r="A170" s="50" t="s">
        <v>373</v>
      </c>
      <c r="B170" s="30" t="s">
        <v>588</v>
      </c>
      <c r="C170" s="50" t="s">
        <v>581</v>
      </c>
      <c r="D170" s="28">
        <v>3</v>
      </c>
      <c r="E170" s="6"/>
      <c r="F170" s="33">
        <f t="shared" si="2"/>
        <v>0</v>
      </c>
    </row>
    <row r="171" spans="1:6" ht="24" customHeight="1">
      <c r="A171" s="50" t="s">
        <v>394</v>
      </c>
      <c r="B171" s="30" t="s">
        <v>589</v>
      </c>
      <c r="C171" s="50" t="s">
        <v>325</v>
      </c>
      <c r="D171" s="28">
        <v>15</v>
      </c>
      <c r="E171" s="6"/>
      <c r="F171" s="33">
        <f t="shared" si="2"/>
        <v>0</v>
      </c>
    </row>
    <row r="172" spans="1:6" ht="24" customHeight="1">
      <c r="A172" s="50" t="s">
        <v>396</v>
      </c>
      <c r="B172" s="30" t="s">
        <v>590</v>
      </c>
      <c r="C172" s="50" t="s">
        <v>256</v>
      </c>
      <c r="D172" s="28">
        <v>18</v>
      </c>
      <c r="E172" s="6"/>
      <c r="F172" s="33">
        <f t="shared" si="2"/>
        <v>0</v>
      </c>
    </row>
    <row r="173" spans="1:6" ht="24" customHeight="1">
      <c r="A173" s="50" t="s">
        <v>415</v>
      </c>
      <c r="B173" s="30" t="s">
        <v>591</v>
      </c>
      <c r="C173" s="50" t="s">
        <v>256</v>
      </c>
      <c r="D173" s="28">
        <v>18</v>
      </c>
      <c r="E173" s="6"/>
      <c r="F173" s="33">
        <f t="shared" si="2"/>
        <v>0</v>
      </c>
    </row>
    <row r="174" spans="1:6" ht="24" customHeight="1">
      <c r="A174" s="50" t="s">
        <v>417</v>
      </c>
      <c r="B174" s="30" t="s">
        <v>592</v>
      </c>
      <c r="C174" s="50" t="s">
        <v>256</v>
      </c>
      <c r="D174" s="28">
        <v>18</v>
      </c>
      <c r="E174" s="6"/>
      <c r="F174" s="33">
        <f t="shared" si="2"/>
        <v>0</v>
      </c>
    </row>
    <row r="175" spans="1:6" ht="24" customHeight="1">
      <c r="A175" s="50" t="s">
        <v>433</v>
      </c>
      <c r="B175" s="30" t="s">
        <v>593</v>
      </c>
      <c r="C175" s="50" t="s">
        <v>256</v>
      </c>
      <c r="D175" s="28">
        <v>18</v>
      </c>
      <c r="E175" s="6"/>
      <c r="F175" s="33">
        <f t="shared" si="2"/>
        <v>0</v>
      </c>
    </row>
    <row r="176" spans="1:6" ht="24" customHeight="1">
      <c r="A176" s="50" t="s">
        <v>435</v>
      </c>
      <c r="B176" s="30" t="s">
        <v>594</v>
      </c>
      <c r="C176" s="50" t="s">
        <v>256</v>
      </c>
      <c r="D176" s="28">
        <v>18</v>
      </c>
      <c r="E176" s="6"/>
      <c r="F176" s="33">
        <f t="shared" si="2"/>
        <v>0</v>
      </c>
    </row>
    <row r="177" spans="1:6" ht="24" customHeight="1">
      <c r="A177" s="50" t="s">
        <v>437</v>
      </c>
      <c r="B177" s="30" t="s">
        <v>595</v>
      </c>
      <c r="C177" s="50" t="s">
        <v>256</v>
      </c>
      <c r="D177" s="28">
        <v>7</v>
      </c>
      <c r="E177" s="6"/>
      <c r="F177" s="33">
        <f t="shared" si="2"/>
        <v>0</v>
      </c>
    </row>
    <row r="178" spans="1:6" ht="24" customHeight="1">
      <c r="A178" s="50" t="s">
        <v>439</v>
      </c>
      <c r="B178" s="30" t="s">
        <v>596</v>
      </c>
      <c r="C178" s="50" t="s">
        <v>256</v>
      </c>
      <c r="D178" s="28">
        <v>3</v>
      </c>
      <c r="E178" s="6"/>
      <c r="F178" s="33">
        <f t="shared" si="2"/>
        <v>0</v>
      </c>
    </row>
    <row r="179" spans="1:6" ht="24" customHeight="1">
      <c r="A179" s="50" t="s">
        <v>466</v>
      </c>
      <c r="B179" s="30" t="s">
        <v>597</v>
      </c>
      <c r="C179" s="50" t="s">
        <v>581</v>
      </c>
      <c r="D179" s="28">
        <v>12</v>
      </c>
      <c r="E179" s="6"/>
      <c r="F179" s="33">
        <f t="shared" si="2"/>
        <v>0</v>
      </c>
    </row>
    <row r="180" spans="1:6" ht="24" customHeight="1">
      <c r="A180" s="50" t="s">
        <v>468</v>
      </c>
      <c r="B180" s="30" t="s">
        <v>598</v>
      </c>
      <c r="C180" s="50" t="s">
        <v>581</v>
      </c>
      <c r="D180" s="28">
        <v>56</v>
      </c>
      <c r="E180" s="6"/>
      <c r="F180" s="33">
        <f t="shared" si="2"/>
        <v>0</v>
      </c>
    </row>
    <row r="181" spans="1:6" ht="24" customHeight="1">
      <c r="A181" s="50" t="s">
        <v>509</v>
      </c>
      <c r="B181" s="30" t="s">
        <v>599</v>
      </c>
      <c r="C181" s="50" t="s">
        <v>581</v>
      </c>
      <c r="D181" s="28">
        <v>3</v>
      </c>
      <c r="E181" s="6"/>
      <c r="F181" s="33">
        <f t="shared" si="2"/>
        <v>0</v>
      </c>
    </row>
    <row r="182" spans="1:6" ht="24" customHeight="1">
      <c r="A182" s="50" t="s">
        <v>600</v>
      </c>
      <c r="B182" s="30" t="s">
        <v>601</v>
      </c>
      <c r="C182" s="50" t="s">
        <v>581</v>
      </c>
      <c r="D182" s="28">
        <v>15</v>
      </c>
      <c r="E182" s="6"/>
      <c r="F182" s="33">
        <f t="shared" si="2"/>
        <v>0</v>
      </c>
    </row>
    <row r="183" spans="1:6" ht="24.75" customHeight="1">
      <c r="A183" s="50" t="s">
        <v>602</v>
      </c>
      <c r="B183" s="30" t="s">
        <v>603</v>
      </c>
      <c r="C183" s="50" t="s">
        <v>325</v>
      </c>
      <c r="D183" s="28">
        <v>3</v>
      </c>
      <c r="E183" s="6"/>
      <c r="F183" s="33">
        <f t="shared" si="2"/>
        <v>0</v>
      </c>
    </row>
    <row r="184" spans="1:6" ht="24.75" customHeight="1">
      <c r="A184" s="50" t="s">
        <v>604</v>
      </c>
      <c r="B184" s="30" t="s">
        <v>605</v>
      </c>
      <c r="C184" s="50" t="s">
        <v>581</v>
      </c>
      <c r="D184" s="28">
        <v>2</v>
      </c>
      <c r="E184" s="6"/>
      <c r="F184" s="33">
        <f t="shared" si="2"/>
        <v>0</v>
      </c>
    </row>
    <row r="185" spans="1:6" ht="24.75" customHeight="1">
      <c r="A185" s="50" t="s">
        <v>606</v>
      </c>
      <c r="B185" s="30" t="s">
        <v>607</v>
      </c>
      <c r="C185" s="50" t="s">
        <v>581</v>
      </c>
      <c r="D185" s="28">
        <v>4</v>
      </c>
      <c r="E185" s="6"/>
      <c r="F185" s="33">
        <f t="shared" si="2"/>
        <v>0</v>
      </c>
    </row>
    <row r="186" spans="1:6" ht="24.75" customHeight="1">
      <c r="A186" s="50" t="s">
        <v>608</v>
      </c>
      <c r="B186" s="30" t="s">
        <v>609</v>
      </c>
      <c r="C186" s="50" t="s">
        <v>269</v>
      </c>
      <c r="D186" s="28">
        <v>24</v>
      </c>
      <c r="E186" s="6"/>
      <c r="F186" s="33">
        <f t="shared" si="2"/>
        <v>0</v>
      </c>
    </row>
    <row r="187" spans="1:6" ht="24.75" customHeight="1">
      <c r="A187" s="50" t="s">
        <v>610</v>
      </c>
      <c r="B187" s="30" t="s">
        <v>611</v>
      </c>
      <c r="C187" s="50" t="s">
        <v>269</v>
      </c>
      <c r="D187" s="28">
        <v>1</v>
      </c>
      <c r="E187" s="6"/>
      <c r="F187" s="33">
        <f t="shared" si="2"/>
        <v>0</v>
      </c>
    </row>
    <row r="188" spans="1:6" ht="24.75" customHeight="1">
      <c r="A188" s="50" t="s">
        <v>612</v>
      </c>
      <c r="B188" s="30" t="s">
        <v>613</v>
      </c>
      <c r="C188" s="50" t="s">
        <v>269</v>
      </c>
      <c r="D188" s="28">
        <v>8</v>
      </c>
      <c r="E188" s="6"/>
      <c r="F188" s="33">
        <f t="shared" si="2"/>
        <v>0</v>
      </c>
    </row>
    <row r="189" spans="1:6" ht="24.75" customHeight="1">
      <c r="A189" s="50" t="s">
        <v>614</v>
      </c>
      <c r="B189" s="30" t="s">
        <v>615</v>
      </c>
      <c r="C189" s="50" t="s">
        <v>256</v>
      </c>
      <c r="D189" s="28">
        <v>4</v>
      </c>
      <c r="E189" s="6"/>
      <c r="F189" s="33">
        <f t="shared" si="2"/>
        <v>0</v>
      </c>
    </row>
    <row r="190" spans="1:6" ht="24.75" customHeight="1">
      <c r="A190" s="50" t="s">
        <v>616</v>
      </c>
      <c r="B190" s="30" t="s">
        <v>617</v>
      </c>
      <c r="C190" s="50" t="s">
        <v>325</v>
      </c>
      <c r="D190" s="28">
        <v>1</v>
      </c>
      <c r="E190" s="6"/>
      <c r="F190" s="33">
        <f t="shared" si="2"/>
        <v>0</v>
      </c>
    </row>
    <row r="191" spans="1:6" ht="24.75" customHeight="1">
      <c r="A191" s="50" t="s">
        <v>618</v>
      </c>
      <c r="B191" s="30" t="s">
        <v>619</v>
      </c>
      <c r="C191" s="50" t="s">
        <v>21</v>
      </c>
      <c r="D191" s="28"/>
      <c r="E191" s="28"/>
      <c r="F191" s="33">
        <f t="shared" si="2"/>
      </c>
    </row>
    <row r="192" spans="1:6" ht="24.75" customHeight="1">
      <c r="A192" s="50" t="s">
        <v>313</v>
      </c>
      <c r="B192" s="30" t="s">
        <v>620</v>
      </c>
      <c r="C192" s="50" t="s">
        <v>125</v>
      </c>
      <c r="D192" s="28">
        <v>1</v>
      </c>
      <c r="E192" s="6"/>
      <c r="F192" s="33">
        <f t="shared" si="2"/>
        <v>0</v>
      </c>
    </row>
    <row r="193" spans="1:6" ht="24.75" customHeight="1">
      <c r="A193" s="50" t="s">
        <v>315</v>
      </c>
      <c r="B193" s="30" t="s">
        <v>621</v>
      </c>
      <c r="C193" s="50" t="s">
        <v>125</v>
      </c>
      <c r="D193" s="28">
        <v>1</v>
      </c>
      <c r="E193" s="6"/>
      <c r="F193" s="33">
        <f t="shared" si="2"/>
        <v>0</v>
      </c>
    </row>
    <row r="194" spans="1:6" ht="24.75" customHeight="1">
      <c r="A194" s="50" t="s">
        <v>317</v>
      </c>
      <c r="B194" s="30" t="s">
        <v>622</v>
      </c>
      <c r="C194" s="50" t="s">
        <v>367</v>
      </c>
      <c r="D194" s="28">
        <v>1</v>
      </c>
      <c r="E194" s="6"/>
      <c r="F194" s="33">
        <f t="shared" si="2"/>
        <v>0</v>
      </c>
    </row>
    <row r="195" spans="1:6" ht="24.75" customHeight="1">
      <c r="A195" s="50" t="s">
        <v>319</v>
      </c>
      <c r="B195" s="30" t="s">
        <v>623</v>
      </c>
      <c r="C195" s="50" t="s">
        <v>125</v>
      </c>
      <c r="D195" s="28">
        <v>1</v>
      </c>
      <c r="E195" s="6"/>
      <c r="F195" s="33">
        <f t="shared" si="2"/>
        <v>0</v>
      </c>
    </row>
    <row r="196" spans="1:6" ht="24" customHeight="1">
      <c r="A196" s="50" t="s">
        <v>321</v>
      </c>
      <c r="B196" s="30" t="s">
        <v>624</v>
      </c>
      <c r="C196" s="50" t="s">
        <v>78</v>
      </c>
      <c r="D196" s="28">
        <v>500</v>
      </c>
      <c r="E196" s="6"/>
      <c r="F196" s="33">
        <f t="shared" si="2"/>
        <v>0</v>
      </c>
    </row>
    <row r="197" spans="1:6" ht="24" customHeight="1">
      <c r="A197" s="50" t="s">
        <v>323</v>
      </c>
      <c r="B197" s="30" t="s">
        <v>625</v>
      </c>
      <c r="C197" s="50" t="s">
        <v>325</v>
      </c>
      <c r="D197" s="28">
        <v>1</v>
      </c>
      <c r="E197" s="6"/>
      <c r="F197" s="33">
        <f aca="true" t="shared" si="3" ref="F197:F218">IF(D197="","",ROUND(ROUND(E197,2)*D197,2))</f>
        <v>0</v>
      </c>
    </row>
    <row r="198" spans="1:6" ht="24" customHeight="1">
      <c r="A198" s="50" t="s">
        <v>626</v>
      </c>
      <c r="B198" s="30" t="s">
        <v>627</v>
      </c>
      <c r="C198" s="50" t="s">
        <v>21</v>
      </c>
      <c r="D198" s="28"/>
      <c r="E198" s="28"/>
      <c r="F198" s="33">
        <f t="shared" si="3"/>
      </c>
    </row>
    <row r="199" spans="1:6" ht="24" customHeight="1">
      <c r="A199" s="50" t="s">
        <v>313</v>
      </c>
      <c r="B199" s="30" t="s">
        <v>628</v>
      </c>
      <c r="C199" s="50" t="s">
        <v>125</v>
      </c>
      <c r="D199" s="28">
        <v>1</v>
      </c>
      <c r="E199" s="6"/>
      <c r="F199" s="33">
        <f t="shared" si="3"/>
        <v>0</v>
      </c>
    </row>
    <row r="200" spans="1:6" ht="24" customHeight="1">
      <c r="A200" s="50" t="s">
        <v>315</v>
      </c>
      <c r="B200" s="30" t="s">
        <v>629</v>
      </c>
      <c r="C200" s="50" t="s">
        <v>125</v>
      </c>
      <c r="D200" s="28">
        <v>2</v>
      </c>
      <c r="E200" s="6"/>
      <c r="F200" s="33">
        <f t="shared" si="3"/>
        <v>0</v>
      </c>
    </row>
    <row r="201" spans="1:6" ht="24" customHeight="1">
      <c r="A201" s="50" t="s">
        <v>317</v>
      </c>
      <c r="B201" s="30" t="s">
        <v>630</v>
      </c>
      <c r="C201" s="50" t="s">
        <v>125</v>
      </c>
      <c r="D201" s="28">
        <v>1</v>
      </c>
      <c r="E201" s="6"/>
      <c r="F201" s="33">
        <f t="shared" si="3"/>
        <v>0</v>
      </c>
    </row>
    <row r="202" spans="1:6" ht="24" customHeight="1">
      <c r="A202" s="50" t="s">
        <v>319</v>
      </c>
      <c r="B202" s="30" t="s">
        <v>631</v>
      </c>
      <c r="C202" s="50" t="s">
        <v>125</v>
      </c>
      <c r="D202" s="28">
        <v>1</v>
      </c>
      <c r="E202" s="6"/>
      <c r="F202" s="33">
        <f t="shared" si="3"/>
        <v>0</v>
      </c>
    </row>
    <row r="203" spans="1:6" ht="24" customHeight="1">
      <c r="A203" s="50" t="s">
        <v>321</v>
      </c>
      <c r="B203" s="30" t="s">
        <v>632</v>
      </c>
      <c r="C203" s="50" t="s">
        <v>125</v>
      </c>
      <c r="D203" s="28">
        <v>1</v>
      </c>
      <c r="E203" s="6"/>
      <c r="F203" s="33">
        <f t="shared" si="3"/>
        <v>0</v>
      </c>
    </row>
    <row r="204" spans="1:6" ht="24" customHeight="1">
      <c r="A204" s="50" t="s">
        <v>323</v>
      </c>
      <c r="B204" s="30" t="s">
        <v>633</v>
      </c>
      <c r="C204" s="50" t="s">
        <v>125</v>
      </c>
      <c r="D204" s="28">
        <v>2</v>
      </c>
      <c r="E204" s="6"/>
      <c r="F204" s="33">
        <f t="shared" si="3"/>
        <v>0</v>
      </c>
    </row>
    <row r="205" spans="1:6" ht="24" customHeight="1">
      <c r="A205" s="50" t="s">
        <v>326</v>
      </c>
      <c r="B205" s="30" t="s">
        <v>523</v>
      </c>
      <c r="C205" s="50" t="s">
        <v>125</v>
      </c>
      <c r="D205" s="28">
        <v>4</v>
      </c>
      <c r="E205" s="6"/>
      <c r="F205" s="33">
        <f t="shared" si="3"/>
        <v>0</v>
      </c>
    </row>
    <row r="206" spans="1:6" ht="24" customHeight="1">
      <c r="A206" s="50" t="s">
        <v>373</v>
      </c>
      <c r="B206" s="30" t="s">
        <v>454</v>
      </c>
      <c r="C206" s="50" t="s">
        <v>125</v>
      </c>
      <c r="D206" s="28">
        <v>2</v>
      </c>
      <c r="E206" s="6"/>
      <c r="F206" s="33">
        <f t="shared" si="3"/>
        <v>0</v>
      </c>
    </row>
    <row r="207" spans="1:6" ht="24" customHeight="1">
      <c r="A207" s="50" t="s">
        <v>394</v>
      </c>
      <c r="B207" s="30" t="s">
        <v>534</v>
      </c>
      <c r="C207" s="50" t="s">
        <v>78</v>
      </c>
      <c r="D207" s="28">
        <v>200</v>
      </c>
      <c r="E207" s="6"/>
      <c r="F207" s="33">
        <f t="shared" si="3"/>
        <v>0</v>
      </c>
    </row>
    <row r="208" spans="1:6" ht="24" customHeight="1">
      <c r="A208" s="50" t="s">
        <v>396</v>
      </c>
      <c r="B208" s="30" t="s">
        <v>531</v>
      </c>
      <c r="C208" s="50" t="s">
        <v>125</v>
      </c>
      <c r="D208" s="28">
        <v>2</v>
      </c>
      <c r="E208" s="6"/>
      <c r="F208" s="33">
        <f t="shared" si="3"/>
        <v>0</v>
      </c>
    </row>
    <row r="209" spans="1:6" ht="24" customHeight="1">
      <c r="A209" s="50" t="s">
        <v>415</v>
      </c>
      <c r="B209" s="30" t="s">
        <v>344</v>
      </c>
      <c r="C209" s="50" t="s">
        <v>269</v>
      </c>
      <c r="D209" s="28">
        <v>10</v>
      </c>
      <c r="E209" s="6"/>
      <c r="F209" s="33">
        <f t="shared" si="3"/>
        <v>0</v>
      </c>
    </row>
    <row r="210" spans="1:6" ht="24" customHeight="1">
      <c r="A210" s="50" t="s">
        <v>634</v>
      </c>
      <c r="B210" s="30" t="s">
        <v>635</v>
      </c>
      <c r="C210" s="50" t="s">
        <v>21</v>
      </c>
      <c r="D210" s="28"/>
      <c r="E210" s="28"/>
      <c r="F210" s="33">
        <f t="shared" si="3"/>
      </c>
    </row>
    <row r="211" spans="1:6" ht="24" customHeight="1">
      <c r="A211" s="50" t="s">
        <v>313</v>
      </c>
      <c r="B211" s="30" t="s">
        <v>636</v>
      </c>
      <c r="C211" s="50" t="s">
        <v>125</v>
      </c>
      <c r="D211" s="28">
        <v>5</v>
      </c>
      <c r="E211" s="6"/>
      <c r="F211" s="33">
        <f t="shared" si="3"/>
        <v>0</v>
      </c>
    </row>
    <row r="212" spans="1:6" ht="24" customHeight="1">
      <c r="A212" s="50" t="s">
        <v>315</v>
      </c>
      <c r="B212" s="30" t="s">
        <v>637</v>
      </c>
      <c r="C212" s="50" t="s">
        <v>125</v>
      </c>
      <c r="D212" s="28">
        <v>14</v>
      </c>
      <c r="E212" s="6"/>
      <c r="F212" s="33">
        <f t="shared" si="3"/>
        <v>0</v>
      </c>
    </row>
    <row r="213" spans="1:6" ht="24" customHeight="1">
      <c r="A213" s="50" t="s">
        <v>317</v>
      </c>
      <c r="B213" s="30" t="s">
        <v>418</v>
      </c>
      <c r="C213" s="50" t="s">
        <v>125</v>
      </c>
      <c r="D213" s="28">
        <v>6</v>
      </c>
      <c r="E213" s="6"/>
      <c r="F213" s="33">
        <f t="shared" si="3"/>
        <v>0</v>
      </c>
    </row>
    <row r="214" spans="1:6" ht="24" customHeight="1">
      <c r="A214" s="50" t="s">
        <v>319</v>
      </c>
      <c r="B214" s="30" t="s">
        <v>638</v>
      </c>
      <c r="C214" s="50" t="s">
        <v>412</v>
      </c>
      <c r="D214" s="28">
        <v>5000</v>
      </c>
      <c r="E214" s="6"/>
      <c r="F214" s="33">
        <f t="shared" si="3"/>
        <v>0</v>
      </c>
    </row>
    <row r="215" spans="1:6" ht="24" customHeight="1">
      <c r="A215" s="50" t="s">
        <v>321</v>
      </c>
      <c r="B215" s="30" t="s">
        <v>445</v>
      </c>
      <c r="C215" s="50" t="s">
        <v>412</v>
      </c>
      <c r="D215" s="28">
        <v>5000</v>
      </c>
      <c r="E215" s="6"/>
      <c r="F215" s="33">
        <f t="shared" si="3"/>
        <v>0</v>
      </c>
    </row>
    <row r="216" spans="1:6" ht="36.75" customHeight="1">
      <c r="A216" s="50" t="s">
        <v>323</v>
      </c>
      <c r="B216" s="30" t="s">
        <v>639</v>
      </c>
      <c r="C216" s="50" t="s">
        <v>325</v>
      </c>
      <c r="D216" s="28">
        <v>1</v>
      </c>
      <c r="E216" s="6"/>
      <c r="F216" s="33">
        <f t="shared" si="3"/>
        <v>0</v>
      </c>
    </row>
    <row r="217" spans="1:6" ht="24.75" customHeight="1">
      <c r="A217" s="50" t="s">
        <v>326</v>
      </c>
      <c r="B217" s="30" t="s">
        <v>640</v>
      </c>
      <c r="C217" s="50" t="s">
        <v>125</v>
      </c>
      <c r="D217" s="28">
        <v>2</v>
      </c>
      <c r="E217" s="6"/>
      <c r="F217" s="33">
        <f t="shared" si="3"/>
        <v>0</v>
      </c>
    </row>
    <row r="218" spans="1:6" ht="24.75" customHeight="1">
      <c r="A218" s="50" t="s">
        <v>373</v>
      </c>
      <c r="B218" s="30" t="s">
        <v>641</v>
      </c>
      <c r="C218" s="50" t="s">
        <v>125</v>
      </c>
      <c r="D218" s="28">
        <v>2</v>
      </c>
      <c r="E218" s="6"/>
      <c r="F218" s="33">
        <f t="shared" si="3"/>
        <v>0</v>
      </c>
    </row>
    <row r="219" spans="1:6" ht="24.75" customHeight="1">
      <c r="A219" s="109" t="s">
        <v>402</v>
      </c>
      <c r="B219" s="109"/>
      <c r="C219" s="109"/>
      <c r="D219" s="109"/>
      <c r="E219" s="109"/>
      <c r="F219" s="41">
        <f>ROUND(SUM(F5:F218),0)</f>
        <v>0</v>
      </c>
    </row>
  </sheetData>
  <sheetProtection password="C649" sheet="1" formatColumns="0" formatRows="0"/>
  <mergeCells count="4">
    <mergeCell ref="A1:F1"/>
    <mergeCell ref="A2:F2"/>
    <mergeCell ref="A3:F3"/>
    <mergeCell ref="A219:E219"/>
  </mergeCells>
  <printOptions horizontalCentered="1"/>
  <pageMargins left="0.7480314960629921" right="0.7480314960629921" top="0.984251968503937" bottom="0.984251968503937" header="0.5905511811023623" footer="0.5905511811023623"/>
  <pageSetup horizontalDpi="600" verticalDpi="600" orientation="portrait" paperSize="9" scale="93" r:id="rId1"/>
  <headerFooter alignWithMargins="0">
    <oddHeader>&amp;C&amp;9
</oddHeader>
    <oddFooter>&amp;R &amp;10（加盖投标人单位章）</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海巍科技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555</dc:creator>
  <cp:keywords/>
  <dc:description/>
  <cp:lastModifiedBy>www</cp:lastModifiedBy>
  <cp:lastPrinted>2019-04-10T08:11:45Z</cp:lastPrinted>
  <dcterms:created xsi:type="dcterms:W3CDTF">2001-08-22T08:49:14Z</dcterms:created>
  <dcterms:modified xsi:type="dcterms:W3CDTF">2019-04-10T13:45:56Z</dcterms:modified>
  <cp:category/>
  <cp:version/>
  <cp:contentType/>
  <cp:contentStatus/>
</cp:coreProperties>
</file>